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wrence_Rabasotho\Downloads\"/>
    </mc:Choice>
  </mc:AlternateContent>
  <bookViews>
    <workbookView xWindow="0" yWindow="0" windowWidth="20490" windowHeight="7635" activeTab="5"/>
  </bookViews>
  <sheets>
    <sheet name="Sheet4" sheetId="5" r:id="rId1"/>
    <sheet name="insurance_claims" sheetId="1" r:id="rId2"/>
    <sheet name="Sheet3" sheetId="4" r:id="rId3"/>
    <sheet name="Clean data" sheetId="2" r:id="rId4"/>
    <sheet name="Sheet2" sheetId="3" r:id="rId5"/>
    <sheet name="Insurance_Claims1" sheetId="6" r:id="rId6"/>
  </sheets>
  <definedNames>
    <definedName name="_xlnm._FilterDatabase" localSheetId="3" hidden="1">'Clean data'!$B$8:$AO$1008</definedName>
  </definedNames>
  <calcPr calcId="152511"/>
  <pivotCaches>
    <pivotCache cacheId="2" r:id="rId7"/>
    <pivotCache cacheId="12" r:id="rId8"/>
  </pivotCaches>
</workbook>
</file>

<file path=xl/calcChain.xml><?xml version="1.0" encoding="utf-8"?>
<calcChain xmlns="http://schemas.openxmlformats.org/spreadsheetml/2006/main">
  <c r="I4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C6" i="2"/>
  <c r="B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C5" i="2"/>
  <c r="B5" i="2"/>
  <c r="D4" i="2"/>
  <c r="E4" i="2"/>
  <c r="F4" i="2"/>
  <c r="G4" i="2"/>
  <c r="H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4" i="2"/>
  <c r="B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3" i="2"/>
  <c r="B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2" i="2"/>
  <c r="B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C1" i="2"/>
  <c r="B1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</calcChain>
</file>

<file path=xl/sharedStrings.xml><?xml version="1.0" encoding="utf-8"?>
<sst xmlns="http://schemas.openxmlformats.org/spreadsheetml/2006/main" count="56982" uniqueCount="1200">
  <si>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</si>
  <si>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</si>
  <si>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</si>
  <si>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</si>
  <si>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</si>
  <si>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</si>
  <si>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</si>
  <si>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</si>
  <si>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</si>
  <si>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</si>
  <si>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</si>
  <si>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</si>
  <si>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</si>
  <si>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</si>
  <si>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</si>
  <si>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</si>
  <si>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</si>
  <si>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</si>
  <si>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</si>
  <si>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</si>
  <si>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</si>
  <si>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</si>
  <si>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</si>
  <si>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</si>
  <si>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</si>
  <si>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</si>
  <si>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</si>
  <si>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</si>
  <si>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</si>
  <si>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</si>
  <si>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</si>
  <si>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</si>
  <si>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</si>
  <si>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</si>
  <si>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</si>
  <si>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</si>
  <si>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</si>
  <si>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</si>
  <si>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</si>
  <si>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</si>
  <si>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</si>
  <si>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</si>
  <si>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</si>
  <si>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</si>
  <si>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</si>
  <si>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</si>
  <si>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</si>
  <si>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</si>
  <si>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</si>
  <si>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</si>
  <si>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</si>
  <si>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</si>
  <si>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</si>
  <si>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</si>
  <si>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</si>
  <si>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</si>
  <si>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</si>
  <si>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</si>
  <si>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</si>
  <si>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</si>
  <si>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</si>
  <si>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</si>
  <si>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</si>
  <si>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</si>
  <si>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</si>
  <si>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</si>
  <si>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</si>
  <si>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</si>
  <si>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</si>
  <si>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</si>
  <si>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</si>
  <si>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</si>
  <si>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</si>
  <si>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</si>
  <si>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</si>
  <si>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</si>
  <si>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</si>
  <si>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</si>
  <si>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</si>
  <si>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</si>
  <si>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</si>
  <si>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</si>
  <si>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</si>
  <si>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</si>
  <si>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</si>
  <si>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</si>
  <si>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</si>
  <si>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</si>
  <si>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</si>
  <si>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</si>
  <si>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</si>
  <si>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</si>
  <si>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</si>
  <si>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</si>
  <si>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</si>
  <si>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</si>
  <si>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</si>
  <si>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</si>
  <si>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</si>
  <si>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</si>
  <si>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</si>
  <si>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</si>
  <si>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</si>
  <si>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</si>
  <si>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</si>
  <si>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</si>
  <si>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</si>
  <si>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</si>
  <si>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</si>
  <si>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</si>
  <si>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</si>
  <si>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</si>
  <si>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</si>
  <si>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</si>
  <si>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</si>
  <si>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</si>
  <si>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</si>
  <si>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</si>
  <si>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</si>
  <si>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</si>
  <si>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</si>
  <si>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</si>
  <si>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</si>
  <si>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</si>
  <si>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</si>
  <si>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</si>
  <si>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</si>
  <si>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</si>
  <si>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</si>
  <si>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</si>
  <si>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</si>
  <si>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</si>
  <si>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</si>
  <si>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</si>
  <si>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</si>
  <si>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</si>
  <si>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</si>
  <si>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</si>
  <si>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</si>
  <si>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</si>
  <si>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</si>
  <si>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</si>
  <si>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</si>
  <si>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</si>
  <si>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</si>
  <si>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</si>
  <si>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</si>
  <si>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</si>
  <si>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</si>
  <si>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</si>
  <si>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</si>
  <si>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</si>
  <si>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</si>
  <si>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</si>
  <si>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</si>
  <si>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</si>
  <si>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</si>
  <si>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</si>
  <si>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</si>
  <si>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</si>
  <si>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</si>
  <si>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</si>
  <si>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</si>
  <si>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</si>
  <si>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</si>
  <si>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</si>
  <si>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</si>
  <si>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</si>
  <si>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</si>
  <si>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</si>
  <si>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</si>
  <si>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</si>
  <si>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</si>
  <si>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</si>
  <si>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</si>
  <si>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</si>
  <si>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</si>
  <si>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</si>
  <si>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</si>
  <si>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</si>
  <si>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</si>
  <si>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</si>
  <si>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</si>
  <si>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</si>
  <si>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</si>
  <si>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</si>
  <si>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</si>
  <si>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</si>
  <si>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</si>
  <si>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</si>
  <si>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</si>
  <si>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</si>
  <si>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</si>
  <si>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</si>
  <si>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</si>
  <si>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</si>
  <si>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</si>
  <si>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</si>
  <si>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</si>
  <si>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</si>
  <si>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</si>
  <si>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</si>
  <si>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</si>
  <si>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</si>
  <si>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</si>
  <si>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</si>
  <si>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</si>
  <si>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</si>
  <si>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</si>
  <si>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</si>
  <si>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</si>
  <si>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</si>
  <si>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</si>
  <si>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</si>
  <si>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</si>
  <si>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</si>
  <si>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</si>
  <si>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</si>
  <si>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</si>
  <si>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</si>
  <si>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</si>
  <si>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</si>
  <si>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</si>
  <si>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</si>
  <si>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</si>
  <si>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</si>
  <si>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</si>
  <si>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</si>
  <si>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</si>
  <si>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</si>
  <si>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</si>
  <si>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</si>
  <si>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</si>
  <si>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</si>
  <si>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</si>
  <si>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</si>
  <si>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</si>
  <si>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</si>
  <si>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</si>
  <si>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</si>
  <si>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</si>
  <si>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</si>
  <si>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</si>
  <si>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</si>
  <si>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</si>
  <si>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</si>
  <si>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</si>
  <si>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</si>
  <si>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</si>
  <si>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</si>
  <si>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</si>
  <si>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</si>
  <si>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</si>
  <si>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</si>
  <si>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</si>
  <si>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</si>
  <si>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</si>
  <si>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</si>
  <si>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</si>
  <si>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</si>
  <si>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</si>
  <si>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</si>
  <si>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</si>
  <si>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</si>
  <si>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</si>
  <si>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</si>
  <si>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</si>
  <si>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</si>
  <si>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</si>
  <si>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</si>
  <si>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</si>
  <si>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</si>
  <si>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</si>
  <si>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</si>
  <si>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</si>
  <si>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</si>
  <si>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</si>
  <si>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</si>
  <si>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</si>
  <si>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</si>
  <si>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</si>
  <si>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</si>
  <si>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</si>
  <si>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</si>
  <si>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</si>
  <si>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</si>
  <si>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</si>
  <si>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</si>
  <si>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</si>
  <si>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</si>
  <si>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</si>
  <si>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</si>
  <si>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</si>
  <si>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</si>
  <si>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</si>
  <si>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</si>
  <si>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</si>
  <si>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</si>
  <si>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</si>
  <si>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</si>
  <si>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</si>
  <si>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</si>
  <si>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</si>
  <si>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</si>
  <si>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</si>
  <si>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</si>
  <si>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</si>
  <si>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</si>
  <si>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</si>
  <si>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</si>
  <si>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</si>
  <si>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</si>
  <si>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</si>
  <si>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</si>
  <si>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</si>
  <si>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</si>
  <si>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</si>
  <si>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</si>
  <si>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</si>
  <si>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</si>
  <si>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</si>
  <si>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</si>
  <si>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</si>
  <si>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</si>
  <si>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</si>
  <si>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</si>
  <si>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</si>
  <si>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</si>
  <si>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</si>
  <si>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</si>
  <si>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</si>
  <si>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</si>
  <si>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</si>
  <si>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</si>
  <si>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</si>
  <si>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</si>
  <si>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</si>
  <si>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</si>
  <si>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</si>
  <si>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</si>
  <si>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</si>
  <si>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</si>
  <si>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</si>
  <si>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</si>
  <si>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</si>
  <si>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</si>
  <si>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</si>
  <si>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</si>
  <si>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</si>
  <si>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</si>
  <si>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</si>
  <si>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</si>
  <si>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</si>
  <si>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</si>
  <si>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</si>
  <si>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</si>
  <si>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</si>
  <si>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</si>
  <si>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</si>
  <si>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</si>
  <si>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</si>
  <si>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</si>
  <si>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</si>
  <si>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</si>
  <si>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</si>
  <si>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</si>
  <si>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</si>
  <si>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</si>
  <si>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</si>
  <si>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</si>
  <si>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</si>
  <si>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</si>
  <si>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</si>
  <si>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</si>
  <si>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</si>
  <si>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</si>
  <si>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</si>
  <si>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</si>
  <si>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</si>
  <si>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</si>
  <si>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</si>
  <si>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</si>
  <si>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</si>
  <si>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</si>
  <si>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</si>
  <si>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</si>
  <si>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</si>
  <si>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</si>
  <si>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</si>
  <si>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</si>
  <si>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</si>
  <si>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</si>
  <si>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</si>
  <si>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</si>
  <si>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</si>
  <si>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</si>
  <si>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</si>
  <si>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</si>
  <si>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</si>
  <si>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</si>
  <si>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</si>
  <si>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</si>
  <si>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</si>
  <si>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</si>
  <si>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</si>
  <si>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</si>
  <si>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</si>
  <si>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</si>
  <si>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</si>
  <si>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</si>
  <si>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</si>
  <si>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</si>
  <si>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</si>
  <si>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</si>
  <si>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</si>
  <si>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</si>
  <si>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</si>
  <si>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</si>
  <si>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</si>
  <si>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</si>
  <si>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</si>
  <si>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</si>
  <si>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</si>
  <si>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</si>
  <si>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</si>
  <si>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</si>
  <si>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</si>
  <si>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</si>
  <si>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</si>
  <si>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</si>
  <si>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</si>
  <si>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</si>
  <si>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</si>
  <si>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</si>
  <si>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</si>
  <si>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</si>
  <si>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</si>
  <si>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</si>
  <si>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</si>
  <si>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</si>
  <si>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</si>
  <si>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</si>
  <si>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</si>
  <si>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</si>
  <si>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</si>
  <si>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</si>
  <si>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</si>
  <si>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</si>
  <si>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</si>
  <si>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</si>
  <si>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</si>
  <si>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</si>
  <si>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</si>
  <si>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</si>
  <si>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</si>
  <si>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</si>
  <si>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</si>
  <si>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</si>
  <si>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</si>
  <si>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</si>
  <si>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</si>
  <si>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</si>
  <si>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</si>
  <si>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</si>
  <si>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</si>
  <si>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</si>
  <si>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</si>
  <si>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</si>
  <si>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</si>
  <si>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</si>
  <si>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</si>
  <si>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</si>
  <si>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</si>
  <si>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</si>
  <si>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</si>
  <si>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</si>
  <si>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</si>
  <si>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</si>
  <si>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</si>
  <si>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</si>
  <si>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</si>
  <si>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</si>
  <si>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</si>
  <si>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</si>
  <si>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</si>
  <si>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</si>
  <si>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</si>
  <si>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</si>
  <si>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</si>
  <si>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</si>
  <si>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</si>
  <si>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</si>
  <si>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</si>
  <si>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</si>
  <si>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</si>
  <si>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</si>
  <si>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</si>
  <si>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</si>
  <si>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</si>
  <si>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</si>
  <si>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</si>
  <si>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</si>
  <si>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</si>
  <si>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</si>
  <si>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</si>
  <si>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</si>
  <si>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</si>
  <si>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</si>
  <si>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</si>
  <si>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</si>
  <si>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</si>
  <si>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</si>
  <si>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</si>
  <si>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</si>
  <si>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</si>
  <si>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</si>
  <si>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</si>
  <si>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</si>
  <si>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</si>
  <si>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</si>
  <si>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</si>
  <si>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</si>
  <si>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</si>
  <si>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</si>
  <si>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</si>
  <si>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</si>
  <si>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</si>
  <si>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</si>
  <si>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</si>
  <si>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</si>
  <si>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</si>
  <si>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</si>
  <si>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</si>
  <si>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</si>
  <si>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</si>
  <si>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</si>
  <si>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</si>
  <si>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</si>
  <si>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</si>
  <si>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</si>
  <si>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</si>
  <si>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</si>
  <si>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</si>
  <si>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</si>
  <si>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</si>
  <si>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</si>
  <si>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</si>
  <si>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</si>
  <si>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</si>
  <si>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</si>
  <si>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</si>
  <si>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</si>
  <si>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</si>
  <si>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</si>
  <si>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</si>
  <si>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</si>
  <si>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</si>
  <si>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</si>
  <si>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</si>
  <si>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</si>
  <si>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</si>
  <si>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</si>
  <si>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</si>
  <si>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</si>
  <si>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</si>
  <si>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</si>
  <si>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</si>
  <si>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</si>
  <si>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</si>
  <si>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</si>
  <si>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</si>
  <si>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</si>
  <si>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</si>
  <si>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</si>
  <si>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</si>
  <si>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</si>
  <si>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</si>
  <si>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</si>
  <si>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</si>
  <si>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</si>
  <si>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</si>
  <si>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</si>
  <si>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</si>
  <si>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</si>
  <si>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</si>
  <si>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</si>
  <si>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</si>
  <si>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</si>
  <si>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</si>
  <si>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</si>
  <si>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</si>
  <si>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</si>
  <si>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</si>
  <si>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</si>
  <si>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</si>
  <si>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</si>
  <si>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</si>
  <si>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</si>
  <si>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</si>
  <si>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</si>
  <si>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</si>
  <si>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</si>
  <si>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</si>
  <si>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</si>
  <si>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</si>
  <si>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</si>
  <si>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</si>
  <si>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</si>
  <si>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</si>
  <si>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</si>
  <si>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</si>
  <si>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</si>
  <si>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</si>
  <si>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</si>
  <si>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</si>
  <si>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</si>
  <si>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</si>
  <si>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</si>
  <si>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</si>
  <si>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</si>
  <si>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</si>
  <si>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</si>
  <si>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</si>
  <si>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</si>
  <si>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</si>
  <si>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</si>
  <si>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</si>
  <si>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</si>
  <si>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</si>
  <si>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</si>
  <si>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</si>
  <si>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</si>
  <si>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</si>
  <si>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</si>
  <si>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</si>
  <si>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</si>
  <si>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</si>
  <si>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</si>
  <si>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</si>
  <si>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</si>
  <si>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</si>
  <si>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</si>
  <si>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</si>
  <si>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</si>
  <si>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</si>
  <si>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</si>
  <si>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</si>
  <si>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</si>
  <si>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</si>
  <si>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</si>
  <si>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</si>
  <si>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</si>
  <si>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</si>
  <si>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</si>
  <si>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</si>
  <si>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</si>
  <si>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</si>
  <si>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</si>
  <si>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</si>
  <si>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</si>
  <si>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</si>
  <si>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</si>
  <si>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</si>
  <si>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</si>
  <si>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</si>
  <si>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</si>
  <si>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</si>
  <si>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</si>
  <si>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</si>
  <si>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</si>
  <si>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</si>
  <si>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</si>
  <si>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</si>
  <si>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</si>
  <si>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</si>
  <si>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</si>
  <si>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</si>
  <si>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</si>
  <si>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</si>
  <si>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</si>
  <si>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</si>
  <si>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</si>
  <si>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</si>
  <si>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</si>
  <si>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</si>
  <si>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</si>
  <si>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</si>
  <si>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</si>
  <si>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</si>
  <si>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</si>
  <si>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</si>
  <si>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</si>
  <si>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</si>
  <si>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</si>
  <si>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</si>
  <si>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</si>
  <si>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</si>
  <si>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</si>
  <si>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</si>
  <si>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</si>
  <si>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</si>
  <si>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</si>
  <si>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</si>
  <si>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</si>
  <si>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</si>
  <si>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</si>
  <si>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</si>
  <si>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</si>
  <si>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</si>
  <si>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</si>
  <si>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</si>
  <si>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</si>
  <si>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</si>
  <si>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</si>
  <si>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</si>
  <si>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</si>
  <si>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</si>
  <si>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</si>
  <si>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</si>
  <si>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</si>
  <si>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</si>
  <si>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</si>
  <si>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</si>
  <si>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</si>
  <si>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</si>
  <si>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</si>
  <si>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</si>
  <si>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</si>
  <si>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</si>
  <si>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</si>
  <si>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</si>
  <si>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</si>
  <si>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</si>
  <si>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</si>
  <si>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</si>
  <si>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</si>
  <si>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</si>
  <si>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</si>
  <si>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</si>
  <si>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</si>
  <si>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</si>
  <si>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</si>
  <si>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</si>
  <si>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</si>
  <si>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</si>
  <si>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</si>
  <si>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</si>
  <si>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</si>
  <si>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</si>
  <si>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</si>
  <si>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</si>
  <si>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</si>
  <si>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</si>
  <si>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</si>
  <si>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</si>
  <si>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</si>
  <si>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</si>
  <si>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</si>
  <si>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</si>
  <si>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</si>
  <si>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</si>
  <si>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</si>
  <si>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</si>
  <si>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</si>
  <si>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</si>
  <si>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</si>
  <si>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</si>
  <si>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</si>
  <si>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</si>
  <si>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</si>
  <si>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</si>
  <si>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</si>
  <si>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</si>
  <si>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</si>
  <si>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</si>
  <si>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</si>
  <si>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</si>
  <si>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</si>
  <si>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</si>
  <si>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</si>
  <si>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</si>
  <si>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</si>
  <si>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</si>
  <si>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</si>
  <si>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</si>
  <si>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</si>
  <si>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</si>
  <si>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</si>
  <si>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</si>
  <si>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</si>
  <si>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</si>
  <si>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</si>
  <si>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</si>
  <si>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</si>
  <si>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</si>
  <si>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</si>
  <si>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</si>
  <si>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</si>
  <si>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</si>
  <si>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</si>
  <si>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</si>
  <si>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</si>
  <si>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</si>
  <si>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</si>
  <si>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</si>
  <si>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</si>
  <si>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</si>
  <si>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</si>
  <si>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</si>
  <si>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</si>
  <si>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</si>
  <si>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</si>
  <si>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</si>
  <si>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</si>
  <si>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</si>
  <si>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</si>
  <si>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</si>
  <si>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</si>
  <si>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</si>
  <si>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</si>
  <si>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</si>
  <si>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</si>
  <si>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</si>
  <si>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</si>
  <si>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</si>
  <si>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</si>
  <si>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</si>
  <si>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</si>
  <si>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</si>
  <si>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</si>
  <si>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</si>
  <si>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</si>
  <si>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</si>
  <si>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</si>
  <si>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</si>
  <si>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</si>
  <si>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</si>
  <si>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</si>
  <si>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</si>
  <si>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</si>
  <si>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</si>
  <si>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</si>
  <si>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</si>
  <si>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</si>
  <si>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</si>
  <si>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</si>
  <si>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</si>
  <si>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</si>
  <si>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</si>
  <si>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</si>
  <si>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</si>
  <si>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</si>
  <si>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</si>
  <si>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</si>
  <si>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</si>
  <si>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</si>
  <si>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</si>
  <si>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</si>
  <si>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</si>
  <si>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</si>
  <si>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</si>
  <si>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</si>
  <si>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</si>
  <si>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</si>
  <si>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</si>
  <si>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</si>
  <si>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</si>
  <si>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</si>
  <si>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</si>
  <si>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</si>
  <si>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</si>
  <si>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</si>
  <si>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</si>
  <si>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</si>
  <si>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</si>
  <si>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</si>
  <si>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</si>
  <si>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</si>
  <si>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</si>
  <si>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</si>
  <si>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</si>
  <si>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</si>
  <si>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</si>
  <si>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</si>
  <si>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</si>
  <si>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</si>
  <si>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</si>
  <si>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</si>
  <si>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</si>
  <si>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</si>
  <si>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</si>
  <si>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</si>
  <si>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</si>
  <si>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</si>
  <si>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</si>
  <si>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</si>
  <si>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</si>
  <si>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</si>
  <si>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</si>
  <si>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</si>
  <si>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</si>
  <si>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</si>
  <si>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</si>
  <si>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</si>
  <si>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</si>
  <si>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</si>
  <si>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</si>
  <si>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</si>
  <si>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</si>
  <si>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</si>
  <si>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</si>
  <si>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</si>
  <si>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</si>
  <si>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</si>
  <si>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</si>
  <si>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</si>
  <si>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</si>
  <si>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</si>
  <si>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</si>
  <si>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</si>
  <si>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</si>
  <si>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</si>
  <si>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</si>
  <si>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</si>
  <si>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</si>
  <si>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</si>
  <si>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</si>
  <si>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</si>
  <si>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</si>
  <si>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</si>
  <si>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</si>
  <si>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</si>
  <si>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</si>
  <si>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</si>
  <si>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</si>
  <si>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</si>
  <si>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</si>
  <si>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</si>
  <si>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</si>
  <si>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</si>
  <si>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</si>
  <si>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</si>
  <si>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</si>
  <si>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</si>
  <si>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</si>
  <si>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</si>
  <si>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</si>
  <si>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</si>
  <si>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</si>
  <si>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</si>
  <si>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</si>
  <si>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</si>
  <si>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</si>
  <si>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</si>
  <si>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</si>
  <si>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</si>
  <si>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</si>
  <si>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</si>
  <si>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</si>
  <si>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</si>
  <si>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</si>
  <si>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</si>
  <si>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</si>
  <si>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</si>
  <si>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</si>
  <si>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</si>
  <si>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</si>
  <si>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</si>
  <si>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</si>
  <si>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</si>
  <si>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</si>
  <si>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</si>
  <si>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</si>
  <si>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</si>
  <si>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</si>
  <si>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</si>
  <si>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</si>
  <si>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</si>
  <si>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</si>
  <si>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</si>
  <si>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</si>
  <si>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</si>
  <si>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</si>
  <si>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</si>
  <si>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</si>
  <si>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</si>
  <si>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</si>
  <si>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</si>
  <si>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</si>
  <si>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</si>
  <si>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</si>
  <si>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</si>
  <si>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</si>
  <si>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</si>
  <si>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</si>
  <si>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</si>
  <si>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</si>
  <si>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</si>
  <si>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</si>
  <si>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</si>
  <si>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</si>
  <si>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</si>
  <si>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</si>
  <si>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</si>
  <si>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</si>
  <si>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</si>
  <si>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</si>
  <si>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</si>
  <si>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</si>
  <si>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</si>
  <si>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</si>
  <si>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</si>
  <si>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</si>
  <si>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</si>
  <si>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</si>
  <si>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</si>
  <si>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</si>
  <si>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</si>
  <si>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</si>
  <si>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</si>
  <si>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</si>
  <si>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</si>
  <si>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</si>
  <si>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</si>
  <si>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</si>
  <si>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</si>
  <si>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</si>
  <si>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</si>
  <si>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</si>
  <si>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</si>
  <si>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</si>
  <si>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</si>
  <si>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</si>
  <si>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</si>
  <si>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</si>
  <si>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</si>
  <si>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</si>
  <si>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</si>
  <si>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</si>
  <si>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</si>
  <si>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</si>
  <si>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</si>
  <si>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</si>
  <si>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</si>
  <si>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</si>
  <si>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</si>
  <si>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</si>
  <si>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</si>
  <si>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</si>
  <si>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</si>
  <si>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</si>
  <si>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</si>
  <si>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</si>
  <si>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</si>
  <si>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</si>
  <si>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</si>
  <si>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</si>
  <si>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</si>
  <si>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</si>
  <si>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</si>
  <si>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</si>
  <si>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</si>
  <si>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</si>
  <si>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</si>
  <si>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</si>
  <si>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</si>
  <si>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</si>
  <si>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</si>
  <si>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</si>
  <si>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</si>
  <si>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</si>
  <si>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</si>
  <si>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</si>
  <si>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</si>
  <si>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</si>
  <si>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</si>
  <si>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</si>
  <si>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</si>
  <si>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</si>
  <si>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</si>
  <si>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</si>
  <si>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</si>
  <si>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</si>
  <si>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</si>
  <si>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</si>
  <si>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</si>
  <si>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</si>
  <si>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</si>
  <si>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</si>
  <si>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</si>
  <si>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</si>
  <si>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</si>
  <si>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</si>
  <si>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</si>
  <si>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</si>
  <si>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</si>
  <si>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</si>
  <si>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</si>
  <si>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</si>
  <si>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</si>
  <si>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</si>
  <si>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</si>
  <si>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</si>
  <si>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</si>
  <si>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</si>
  <si>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</si>
  <si>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</si>
  <si>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</si>
  <si>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</si>
  <si>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</si>
  <si>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</si>
  <si>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</si>
  <si>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</si>
  <si>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</si>
  <si>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</si>
  <si>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</si>
  <si>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</si>
  <si>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</si>
  <si>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</si>
  <si>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</si>
  <si>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</si>
  <si>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</si>
  <si>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</si>
  <si>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</si>
  <si>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</si>
  <si>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</si>
  <si>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</si>
  <si>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</si>
  <si>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</si>
  <si>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</si>
  <si>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</si>
  <si>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</si>
  <si>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</si>
  <si>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</si>
  <si>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</si>
  <si>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</si>
  <si>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</si>
  <si>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</si>
  <si>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</si>
  <si>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</si>
  <si>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</si>
  <si>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</si>
  <si>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</si>
  <si>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</si>
  <si>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</si>
  <si>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</si>
  <si>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</si>
  <si>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</si>
  <si>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</si>
  <si>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</si>
  <si>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</si>
  <si>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</si>
  <si>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</si>
  <si>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</si>
  <si>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</si>
  <si>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</si>
  <si>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</si>
  <si>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</si>
  <si>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</si>
  <si>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</si>
  <si>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</si>
  <si>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</si>
  <si>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</si>
  <si>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</si>
  <si>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</si>
  <si>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</si>
  <si>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</si>
  <si>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</si>
  <si>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</si>
  <si>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</si>
  <si>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</si>
  <si>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</si>
  <si>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</si>
  <si>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</si>
  <si>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</si>
  <si>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</si>
  <si>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</si>
  <si>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</si>
  <si>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</si>
  <si>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</si>
  <si>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B;ank</t>
  </si>
  <si>
    <t>Total Rows</t>
  </si>
  <si>
    <t>Missing rows</t>
  </si>
  <si>
    <t>% missing rows</t>
  </si>
  <si>
    <t>min</t>
  </si>
  <si>
    <t>max</t>
  </si>
  <si>
    <t>mode</t>
  </si>
  <si>
    <t>mean</t>
  </si>
  <si>
    <t>median</t>
  </si>
  <si>
    <t>Row Labels</t>
  </si>
  <si>
    <t>Grand Total</t>
  </si>
  <si>
    <t>Count of policy_state</t>
  </si>
  <si>
    <t>Count blanks</t>
  </si>
  <si>
    <t>Age impute</t>
  </si>
  <si>
    <t>(blank)</t>
  </si>
  <si>
    <t>Column Labels</t>
  </si>
  <si>
    <t>unknown</t>
  </si>
  <si>
    <t>Unknown</t>
  </si>
  <si>
    <t>Average of total_claim_amount</t>
  </si>
  <si>
    <t>YES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</si>
</sst>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%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_Rabasotho" refreshedDate="45637.029135532408" createdVersion="5" refreshedVersion="5" minRefreshableVersion="3" recordCount="1000">
  <cacheSource type="worksheet">
    <worksheetSource ref="F8:F1008" sheet="Clean data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_Rabasotho" refreshedDate="45637.036145370374" createdVersion="5" refreshedVersion="5" minRefreshableVersion="3" recordCount="1000">
  <cacheSource type="worksheet">
    <worksheetSource ref="A1:AN1001" sheet="insurance_claims"/>
  </cacheSource>
  <cacheFields count="40">
    <cacheField name="months_as_customer" numFmtId="0">
      <sharedItems containsSemiMixedTypes="0" containsString="0" containsNumber="1" containsInteger="1" minValue="0" maxValue="479" count="391">
        <n v="328"/>
        <n v="228"/>
        <n v="134"/>
        <n v="256"/>
        <n v="137"/>
        <n v="165"/>
        <n v="27"/>
        <n v="212"/>
        <n v="235"/>
        <n v="447"/>
        <n v="60"/>
        <n v="121"/>
        <n v="180"/>
        <n v="473"/>
        <n v="70"/>
        <n v="140"/>
        <n v="160"/>
        <n v="196"/>
        <n v="460"/>
        <n v="217"/>
        <n v="370"/>
        <n v="413"/>
        <n v="237"/>
        <n v="8"/>
        <n v="257"/>
        <n v="202"/>
        <n v="224"/>
        <n v="241"/>
        <n v="64"/>
        <n v="166"/>
        <n v="155"/>
        <n v="114"/>
        <n v="149"/>
        <n v="147"/>
        <n v="62"/>
        <n v="289"/>
        <n v="431"/>
        <n v="199"/>
        <n v="79"/>
        <n v="116"/>
        <n v="37"/>
        <n v="106"/>
        <n v="269"/>
        <n v="265"/>
        <n v="163"/>
        <n v="355"/>
        <n v="175"/>
        <n v="192"/>
        <n v="430"/>
        <n v="91"/>
        <n v="223"/>
        <n v="195"/>
        <n v="22"/>
        <n v="439"/>
        <n v="94"/>
        <n v="11"/>
        <n v="151"/>
        <n v="154"/>
        <n v="245"/>
        <n v="119"/>
        <n v="215"/>
        <n v="295"/>
        <n v="254"/>
        <n v="107"/>
        <n v="478"/>
        <n v="128"/>
        <n v="338"/>
        <n v="271"/>
        <n v="222"/>
        <n v="120"/>
        <n v="270"/>
        <n v="319"/>
        <n v="194"/>
        <n v="227"/>
        <n v="244"/>
        <n v="78"/>
        <n v="200"/>
        <n v="284"/>
        <n v="275"/>
        <n v="153"/>
        <n v="31"/>
        <n v="41"/>
        <n v="127"/>
        <n v="61"/>
        <n v="207"/>
        <n v="219"/>
        <n v="80"/>
        <n v="325"/>
        <n v="29"/>
        <n v="239"/>
        <n v="279"/>
        <n v="350"/>
        <n v="464"/>
        <n v="118"/>
        <n v="298"/>
        <n v="87"/>
        <n v="261"/>
        <n v="453"/>
        <n v="210"/>
        <n v="168"/>
        <n v="390"/>
        <n v="258"/>
        <n v="225"/>
        <n v="164"/>
        <n v="255"/>
        <n v="206"/>
        <n v="203"/>
        <n v="211"/>
        <n v="274"/>
        <n v="81"/>
        <n v="280"/>
        <n v="112"/>
        <n v="24"/>
        <n v="93"/>
        <n v="171"/>
        <n v="124"/>
        <n v="287"/>
        <n v="122"/>
        <n v="398"/>
        <n v="214"/>
        <n v="209"/>
        <n v="82"/>
        <n v="193"/>
        <n v="288"/>
        <n v="104"/>
        <n v="101"/>
        <n v="375"/>
        <n v="461"/>
        <n v="428"/>
        <n v="45"/>
        <n v="136"/>
        <n v="216"/>
        <n v="278"/>
        <n v="108"/>
        <n v="14"/>
        <n v="276"/>
        <n v="47"/>
        <n v="73"/>
        <n v="294"/>
        <n v="324"/>
        <n v="53"/>
        <n v="426"/>
        <n v="111"/>
        <n v="86"/>
        <n v="296"/>
        <n v="125"/>
        <n v="177"/>
        <n v="238"/>
        <n v="449"/>
        <n v="252"/>
        <n v="359"/>
        <n v="19"/>
        <n v="285"/>
        <n v="30"/>
        <n v="342"/>
        <n v="468"/>
        <n v="343"/>
        <n v="404"/>
        <n v="63"/>
        <n v="335"/>
        <n v="142"/>
        <n v="272"/>
        <n v="69"/>
        <n v="38"/>
        <n v="281"/>
        <n v="246"/>
        <n v="330"/>
        <n v="362"/>
        <n v="371"/>
        <n v="377"/>
        <n v="172"/>
        <n v="99"/>
        <n v="249"/>
        <n v="190"/>
        <n v="174"/>
        <n v="95"/>
        <n v="2"/>
        <n v="117"/>
        <n v="242"/>
        <n v="440"/>
        <n v="20"/>
        <n v="208"/>
        <n v="156"/>
        <n v="232"/>
        <n v="84"/>
        <n v="394"/>
        <n v="35"/>
        <n v="369"/>
        <n v="332"/>
        <n v="243"/>
        <n v="264"/>
        <n v="32"/>
        <n v="259"/>
        <n v="186"/>
        <n v="201"/>
        <n v="436"/>
        <n v="189"/>
        <n v="105"/>
        <n v="88"/>
        <n v="40"/>
        <n v="59"/>
        <n v="39"/>
        <n v="123"/>
        <n v="231"/>
        <n v="247"/>
        <n v="48"/>
        <n v="267"/>
        <n v="286"/>
        <n v="253"/>
        <n v="10"/>
        <n v="158"/>
        <n v="1"/>
        <n v="85"/>
        <n v="233"/>
        <n v="266"/>
        <n v="97"/>
        <n v="399"/>
        <n v="305"/>
        <n v="129"/>
        <n v="283"/>
        <n v="96"/>
        <n v="176"/>
        <n v="159"/>
        <n v="290"/>
        <n v="299"/>
        <n v="66"/>
        <n v="334"/>
        <n v="429"/>
        <n v="15"/>
        <n v="230"/>
        <n v="250"/>
        <n v="65"/>
        <n v="475"/>
        <n v="77"/>
        <n v="229"/>
        <n v="110"/>
        <n v="292"/>
        <n v="451"/>
        <n v="150"/>
        <n v="291"/>
        <n v="162"/>
        <n v="309"/>
        <n v="396"/>
        <n v="273"/>
        <n v="419"/>
        <n v="315"/>
        <n v="72"/>
        <n v="157"/>
        <n v="113"/>
        <n v="115"/>
        <n v="236"/>
        <n v="7"/>
        <n v="126"/>
        <n v="297"/>
        <n v="406"/>
        <n v="146"/>
        <n v="409"/>
        <n v="6"/>
        <n v="103"/>
        <n v="344"/>
        <n v="437"/>
        <n v="56"/>
        <n v="277"/>
        <n v="138"/>
        <n v="4"/>
        <n v="167"/>
        <n v="467"/>
        <n v="310"/>
        <n v="143"/>
        <n v="102"/>
        <n v="303"/>
        <n v="152"/>
        <n v="144"/>
        <n v="414"/>
        <n v="352"/>
        <n v="33"/>
        <n v="347"/>
        <n v="410"/>
        <n v="448"/>
        <n v="218"/>
        <n v="43"/>
        <n v="411"/>
        <n v="360"/>
        <n v="300"/>
        <n v="67"/>
        <n v="380"/>
        <n v="389"/>
        <n v="317"/>
        <n v="191"/>
        <n v="321"/>
        <n v="0"/>
        <n v="405"/>
        <n v="304"/>
        <n v="26"/>
        <n v="12"/>
        <n v="83"/>
        <n v="184"/>
        <n v="479"/>
        <n v="5"/>
        <n v="220"/>
        <n v="316"/>
        <n v="379"/>
        <n v="354"/>
        <n v="169"/>
        <n v="339"/>
        <n v="131"/>
        <n v="313"/>
        <n v="337"/>
        <n v="204"/>
        <n v="364"/>
        <n v="185"/>
        <n v="251"/>
        <n v="392"/>
        <n v="402"/>
        <n v="182"/>
        <n v="282"/>
        <n v="415"/>
        <n v="51"/>
        <n v="130"/>
        <n v="463"/>
        <n v="472"/>
        <n v="75"/>
        <n v="3"/>
        <n v="98"/>
        <n v="16"/>
        <n v="438"/>
        <n v="422"/>
        <n v="34"/>
        <n v="183"/>
        <n v="356"/>
        <n v="109"/>
        <n v="198"/>
        <n v="446"/>
        <n v="435"/>
        <n v="434"/>
        <n v="25"/>
        <n v="148"/>
        <n v="145"/>
        <n v="263"/>
        <n v="46"/>
        <n v="234"/>
        <n v="456"/>
        <n v="58"/>
        <n v="293"/>
        <n v="385"/>
        <n v="100"/>
        <n v="373"/>
        <n v="322"/>
        <n v="76"/>
        <n v="54"/>
        <n v="92"/>
        <n v="173"/>
        <n v="366"/>
        <n v="188"/>
        <n v="89"/>
        <n v="458"/>
        <n v="161"/>
        <n v="476"/>
        <n v="133"/>
        <n v="320"/>
        <n v="421"/>
        <n v="135"/>
        <n v="57"/>
        <n v="187"/>
        <n v="386"/>
        <n v="197"/>
        <n v="179"/>
        <n v="132"/>
        <n v="9"/>
        <n v="427"/>
        <n v="13"/>
        <n v="312"/>
        <n v="260"/>
        <n v="141"/>
        <n v="441"/>
        <n v="381"/>
        <n v="178"/>
        <n v="425"/>
        <n v="55"/>
        <n v="90"/>
        <n v="36"/>
        <n v="308"/>
        <n v="412"/>
        <n v="465"/>
        <n v="407"/>
        <n v="205"/>
        <n v="372"/>
        <n v="213"/>
        <n v="240"/>
        <n v="50"/>
        <n v="17"/>
      </sharedItems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 count="1000">
        <n v="521585"/>
        <n v="342868"/>
        <n v="687698"/>
        <n v="227811"/>
        <n v="367455"/>
        <n v="104594"/>
        <n v="413978"/>
        <n v="429027"/>
        <n v="485665"/>
        <n v="636550"/>
        <n v="543610"/>
        <n v="214618"/>
        <n v="842643"/>
        <n v="626808"/>
        <n v="644081"/>
        <n v="892874"/>
        <n v="558938"/>
        <n v="275265"/>
        <n v="921202"/>
        <n v="143972"/>
        <n v="183430"/>
        <n v="431876"/>
        <n v="285496"/>
        <n v="115399"/>
        <n v="736882"/>
        <n v="699044"/>
        <n v="863236"/>
        <n v="608513"/>
        <n v="914088"/>
        <n v="596785"/>
        <n v="908616"/>
        <n v="666333"/>
        <n v="336614"/>
        <n v="584859"/>
        <n v="990493"/>
        <n v="129872"/>
        <n v="200152"/>
        <n v="933293"/>
        <n v="485664"/>
        <n v="982871"/>
        <n v="206213"/>
        <n v="616337"/>
        <n v="448961"/>
        <n v="790442"/>
        <n v="108844"/>
        <n v="430029"/>
        <n v="529112"/>
        <n v="939631"/>
        <n v="866931"/>
        <n v="582011"/>
        <n v="691189"/>
        <n v="537546"/>
        <n v="394975"/>
        <n v="729634"/>
        <n v="282195"/>
        <n v="420810"/>
        <n v="524836"/>
        <n v="307195"/>
        <n v="623648"/>
        <n v="485372"/>
        <n v="598554"/>
        <n v="303987"/>
        <n v="343161"/>
        <n v="519312"/>
        <n v="132902"/>
        <n v="332867"/>
        <n v="356590"/>
        <n v="346002"/>
        <n v="500533"/>
        <n v="348209"/>
        <n v="486676"/>
        <n v="260845"/>
        <n v="657045"/>
        <n v="761189"/>
        <n v="175177"/>
        <n v="116700"/>
        <n v="166264"/>
        <n v="527945"/>
        <n v="627540"/>
        <n v="279422"/>
        <n v="484200"/>
        <n v="645258"/>
        <n v="694662"/>
        <n v="960680"/>
        <n v="498140"/>
        <n v="498875"/>
        <n v="798177"/>
        <n v="614763"/>
        <n v="679370"/>
        <n v="958857"/>
        <n v="686816"/>
        <n v="127754"/>
        <n v="918629"/>
        <n v="731450"/>
        <n v="307447"/>
        <n v="992145"/>
        <n v="900628"/>
        <n v="235220"/>
        <n v="740019"/>
        <n v="246882"/>
        <n v="797613"/>
        <n v="193442"/>
        <n v="389238"/>
        <n v="760179"/>
        <n v="939905"/>
        <n v="872814"/>
        <n v="632627"/>
        <n v="283414"/>
        <n v="163161"/>
        <n v="853360"/>
        <n v="776860"/>
        <n v="149367"/>
        <n v="395269"/>
        <n v="981123"/>
        <n v="143626"/>
        <n v="648397"/>
        <n v="154982"/>
        <n v="330591"/>
        <n v="319232"/>
        <n v="531640"/>
        <n v="368050"/>
        <n v="253791"/>
        <n v="155724"/>
        <n v="824540"/>
        <n v="717392"/>
        <n v="965768"/>
        <n v="414779"/>
        <n v="428230"/>
        <n v="517240"/>
        <n v="469874"/>
        <n v="718428"/>
        <n v="620215"/>
        <n v="618659"/>
        <n v="649082"/>
        <n v="437573"/>
        <n v="964657"/>
        <n v="932502"/>
        <n v="434507"/>
        <n v="935277"/>
        <n v="756054"/>
        <n v="682387"/>
        <n v="456604"/>
        <n v="139872"/>
        <n v="354105"/>
        <n v="165485"/>
        <n v="515050"/>
        <n v="795686"/>
        <n v="395983"/>
        <n v="119513"/>
        <n v="217938"/>
        <n v="203914"/>
        <n v="565157"/>
        <n v="904191"/>
        <n v="419510"/>
        <n v="575000"/>
        <n v="120485"/>
        <n v="781181"/>
        <n v="299796"/>
        <n v="589749"/>
        <n v="854021"/>
        <n v="454086"/>
        <n v="139484"/>
        <n v="678849"/>
        <n v="346940"/>
        <n v="985436"/>
        <n v="237418"/>
        <n v="335780"/>
        <n v="491392"/>
        <n v="140880"/>
        <n v="962591"/>
        <n v="922565"/>
        <n v="288580"/>
        <n v="154280"/>
        <n v="425973"/>
        <n v="477177"/>
        <n v="648509"/>
        <n v="914815"/>
        <n v="249048"/>
        <n v="144323"/>
        <n v="651861"/>
        <n v="125324"/>
        <n v="398102"/>
        <n v="514065"/>
        <n v="391652"/>
        <n v="922167"/>
        <n v="442795"/>
        <n v="226330"/>
        <n v="134430"/>
        <n v="524230"/>
        <n v="438817"/>
        <n v="293794"/>
        <n v="868283"/>
        <n v="828890"/>
        <n v="882920"/>
        <n v="918777"/>
        <n v="212580"/>
        <n v="602410"/>
        <n v="976971"/>
        <n v="630226"/>
        <n v="171254"/>
        <n v="247116"/>
        <n v="505969"/>
        <n v="653864"/>
        <n v="586367"/>
        <n v="896890"/>
        <n v="650026"/>
        <n v="547744"/>
        <n v="598124"/>
        <n v="436126"/>
        <n v="739447"/>
        <n v="427484"/>
        <n v="218684"/>
        <n v="565564"/>
        <n v="743163"/>
        <n v="604614"/>
        <n v="509928"/>
        <n v="593390"/>
        <n v="970607"/>
        <n v="174701"/>
        <n v="529398"/>
        <n v="940942"/>
        <n v="442677"/>
        <n v="365364"/>
        <n v="114839"/>
        <n v="872734"/>
        <n v="267885"/>
        <n v="740505"/>
        <n v="629663"/>
        <n v="839884"/>
        <n v="241562"/>
        <n v="405533"/>
        <n v="667021"/>
        <n v="511621"/>
        <n v="476923"/>
        <n v="735822"/>
        <n v="492745"/>
        <n v="130930"/>
        <n v="261119"/>
        <n v="280709"/>
        <n v="898573"/>
        <n v="547802"/>
        <n v="600845"/>
        <n v="390381"/>
        <n v="629918"/>
        <n v="208298"/>
        <n v="513099"/>
        <n v="184938"/>
        <n v="187775"/>
        <n v="326322"/>
        <n v="146138"/>
        <n v="336047"/>
        <n v="532330"/>
        <n v="118137"/>
        <n v="212674"/>
        <n v="935596"/>
        <n v="737593"/>
        <n v="812025"/>
        <n v="168151"/>
        <n v="594739"/>
        <n v="843227"/>
        <n v="283925"/>
        <n v="475588"/>
        <n v="751905"/>
        <n v="226725"/>
        <n v="942504"/>
        <n v="395572"/>
        <n v="889883"/>
        <n v="818167"/>
        <n v="277767"/>
        <n v="842618"/>
        <n v="577810"/>
        <n v="873114"/>
        <n v="994538"/>
        <n v="727792"/>
        <n v="522506"/>
        <n v="367595"/>
        <n v="586104"/>
        <n v="424862"/>
        <n v="512813"/>
        <n v="356768"/>
        <n v="330506"/>
        <n v="779075"/>
        <n v="799501"/>
        <n v="987905"/>
        <n v="967756"/>
        <n v="830414"/>
        <n v="127313"/>
        <n v="786957"/>
        <n v="332892"/>
        <n v="448642"/>
        <n v="526039"/>
        <n v="444422"/>
        <n v="689500"/>
        <n v="806081"/>
        <n v="384618"/>
        <n v="756459"/>
        <n v="655787"/>
        <n v="419954"/>
        <n v="275092"/>
        <n v="515698"/>
        <n v="132871"/>
        <n v="714929"/>
        <n v="297816"/>
        <n v="426708"/>
        <n v="615047"/>
        <n v="771236"/>
        <n v="235869"/>
        <n v="931625"/>
        <n v="371635"/>
        <n v="427199"/>
        <n v="261315"/>
        <n v="582973"/>
        <n v="278091"/>
        <n v="153154"/>
        <n v="515217"/>
        <n v="860497"/>
        <n v="351741"/>
        <n v="403737"/>
        <n v="162004"/>
        <n v="740384"/>
        <n v="876714"/>
        <n v="951543"/>
        <n v="576723"/>
        <n v="391003"/>
        <n v="225865"/>
        <n v="984948"/>
        <n v="890328"/>
        <n v="803294"/>
        <n v="414913"/>
        <n v="414519"/>
        <n v="818413"/>
        <n v="487356"/>
        <n v="159768"/>
        <n v="865839"/>
        <n v="406567"/>
        <n v="623032"/>
        <n v="935442"/>
        <n v="106873"/>
        <n v="563878"/>
        <n v="620855"/>
        <n v="583169"/>
        <n v="337677"/>
        <n v="445973"/>
        <n v="156694"/>
        <n v="421940"/>
        <n v="613226"/>
        <n v="804410"/>
        <n v="553565"/>
        <n v="399524"/>
        <n v="331595"/>
        <n v="380067"/>
        <n v="701521"/>
        <n v="360770"/>
        <n v="958785"/>
        <n v="797934"/>
        <n v="883980"/>
        <n v="340614"/>
        <n v="435784"/>
        <n v="563837"/>
        <n v="200827"/>
        <n v="533941"/>
        <n v="265026"/>
        <n v="354481"/>
        <n v="566720"/>
        <n v="832746"/>
        <n v="386690"/>
        <n v="979285"/>
        <n v="594722"/>
        <n v="216738"/>
        <n v="369048"/>
        <n v="514424"/>
        <n v="954191"/>
        <n v="150181"/>
        <n v="388671"/>
        <n v="457244"/>
        <n v="206667"/>
        <n v="745200"/>
        <n v="412703"/>
        <n v="736771"/>
        <n v="347984"/>
        <n v="626074"/>
        <n v="218109"/>
        <n v="999435"/>
        <n v="858060"/>
        <n v="500384"/>
        <n v="903785"/>
        <n v="873859"/>
        <n v="204294"/>
        <n v="467106"/>
        <n v="357713"/>
        <n v="890026"/>
        <n v="751612"/>
        <n v="876680"/>
        <n v="756981"/>
        <n v="121439"/>
        <n v="411289"/>
        <n v="538466"/>
        <n v="932097"/>
        <n v="463727"/>
        <n v="552618"/>
        <n v="936638"/>
        <n v="348814"/>
        <n v="944102"/>
        <n v="689901"/>
        <n v="901083"/>
        <n v="396224"/>
        <n v="682178"/>
        <n v="596298"/>
        <n v="253005"/>
        <n v="985924"/>
        <n v="631565"/>
        <n v="630998"/>
        <n v="926665"/>
        <n v="302669"/>
        <n v="620020"/>
        <n v="439828"/>
        <n v="971295"/>
        <n v="165565"/>
        <n v="936543"/>
        <n v="296960"/>
        <n v="501692"/>
        <n v="525224"/>
        <n v="355085"/>
        <n v="830729"/>
        <n v="651948"/>
        <n v="424358"/>
        <n v="131478"/>
        <n v="268833"/>
        <n v="287489"/>
        <n v="808153"/>
        <n v="687639"/>
        <n v="497347"/>
        <n v="439660"/>
        <n v="847123"/>
        <n v="172307"/>
        <n v="810189"/>
        <n v="432068"/>
        <n v="903203"/>
        <n v="253085"/>
        <n v="180720"/>
        <n v="492224"/>
        <n v="411477"/>
        <n v="107181"/>
        <n v="312940"/>
        <n v="855186"/>
        <n v="373935"/>
        <n v="812989"/>
        <n v="993840"/>
        <n v="327856"/>
        <n v="506333"/>
        <n v="263159"/>
        <n v="372912"/>
        <n v="552788"/>
        <n v="722747"/>
        <n v="248467"/>
        <n v="955953"/>
        <n v="910622"/>
        <n v="137675"/>
        <n v="343421"/>
        <n v="413192"/>
        <n v="247801"/>
        <n v="171147"/>
        <n v="431283"/>
        <n v="461962"/>
        <n v="149467"/>
        <n v="758740"/>
        <n v="628337"/>
        <n v="574637"/>
        <n v="373600"/>
        <n v="930032"/>
        <n v="396590"/>
        <n v="238412"/>
        <n v="484321"/>
        <n v="795847"/>
        <n v="218456"/>
        <n v="792673"/>
        <n v="662256"/>
        <n v="971338"/>
        <n v="714738"/>
        <n v="753844"/>
        <n v="976645"/>
        <n v="918037"/>
        <n v="996253"/>
        <n v="373731"/>
        <n v="836272"/>
        <n v="167231"/>
        <n v="743330"/>
        <n v="807369"/>
        <n v="735307"/>
        <n v="789208"/>
        <n v="585324"/>
        <n v="498759"/>
        <n v="795004"/>
        <n v="203250"/>
        <n v="430794"/>
        <n v="156636"/>
        <n v="284143"/>
        <n v="740518"/>
        <n v="445289"/>
        <n v="599262"/>
        <n v="357949"/>
        <n v="493161"/>
        <n v="320251"/>
        <n v="231127"/>
        <n v="766193"/>
        <n v="555374"/>
        <n v="491484"/>
        <n v="925128"/>
        <n v="265093"/>
        <n v="267808"/>
        <n v="116735"/>
        <n v="963680"/>
        <n v="445694"/>
        <n v="215534"/>
        <n v="232854"/>
        <n v="168260"/>
        <n v="538955"/>
        <n v="243226"/>
        <n v="246435"/>
        <n v="582480"/>
        <n v="345539"/>
        <n v="924318"/>
        <n v="726880"/>
        <n v="190588"/>
        <n v="246705"/>
        <n v="619589"/>
        <n v="164988"/>
        <n v="729534"/>
        <n v="505014"/>
        <n v="920826"/>
        <n v="534982"/>
        <n v="110408"/>
        <n v="283052"/>
        <n v="840806"/>
        <n v="382394"/>
        <n v="876699"/>
        <n v="871432"/>
        <n v="379882"/>
        <n v="852002"/>
        <n v="372891"/>
        <n v="689034"/>
        <n v="743092"/>
        <n v="599174"/>
        <n v="421092"/>
        <n v="349658"/>
        <n v="811042"/>
        <n v="505316"/>
        <n v="116645"/>
        <n v="950880"/>
        <n v="788502"/>
        <n v="627486"/>
        <n v="498842"/>
        <n v="550294"/>
        <n v="328387"/>
        <n v="540152"/>
        <n v="385932"/>
        <n v="618682"/>
        <n v="550930"/>
        <n v="998192"/>
        <n v="663938"/>
        <n v="756870"/>
        <n v="337158"/>
        <n v="919875"/>
        <n v="315631"/>
        <n v="113464"/>
        <n v="556415"/>
        <n v="250249"/>
        <n v="403776"/>
        <n v="396002"/>
        <n v="976908"/>
        <n v="509489"/>
        <n v="485295"/>
        <n v="361829"/>
        <n v="603632"/>
        <n v="783494"/>
        <n v="439049"/>
        <n v="502634"/>
        <n v="378588"/>
        <n v="794731"/>
        <n v="641934"/>
        <n v="113516"/>
        <n v="425631"/>
        <n v="542245"/>
        <n v="512894"/>
        <n v="633090"/>
        <n v="464234"/>
        <n v="290162"/>
        <n v="638155"/>
        <n v="911429"/>
        <n v="106186"/>
        <n v="311783"/>
        <n v="528385"/>
        <n v="228403"/>
        <n v="209177"/>
        <n v="497929"/>
        <n v="735844"/>
        <n v="710741"/>
        <n v="276804"/>
        <n v="507545"/>
        <n v="485642"/>
        <n v="796375"/>
        <n v="171183"/>
        <n v="110084"/>
        <n v="714784"/>
        <n v="143924"/>
        <n v="996850"/>
        <n v="284834"/>
        <n v="830878"/>
        <n v="270208"/>
        <n v="407958"/>
        <n v="832300"/>
        <n v="927205"/>
        <n v="655356"/>
        <n v="831053"/>
        <n v="432740"/>
        <n v="893853"/>
        <n v="594988"/>
        <n v="979544"/>
        <n v="191891"/>
        <n v="831479"/>
        <n v="714346"/>
        <n v="326289"/>
        <n v="944537"/>
        <n v="779156"/>
        <n v="856153"/>
        <n v="473338"/>
        <n v="521694"/>
        <n v="136520"/>
        <n v="730819"/>
        <n v="912665"/>
        <n v="469966"/>
        <n v="952300"/>
        <n v="322609"/>
        <n v="890280"/>
        <n v="431583"/>
        <n v="155912"/>
        <n v="110143"/>
        <n v="808544"/>
        <n v="409074"/>
        <n v="824728"/>
        <n v="606037"/>
        <n v="636843"/>
        <n v="111874"/>
        <n v="439844"/>
        <n v="463513"/>
        <n v="577858"/>
        <n v="607351"/>
        <n v="682754"/>
        <n v="757352"/>
        <n v="307469"/>
        <n v="526296"/>
        <n v="658816"/>
        <n v="913337"/>
        <n v="488464"/>
        <n v="480094"/>
        <n v="263108"/>
        <n v="298412"/>
        <n v="261905"/>
        <n v="674485"/>
        <n v="223404"/>
        <n v="991480"/>
        <n v="804219"/>
        <n v="483088"/>
        <n v="100804"/>
        <n v="941807"/>
        <n v="593466"/>
        <n v="437442"/>
        <n v="942106"/>
        <n v="794951"/>
        <n v="182450"/>
        <n v="730973"/>
        <n v="687755"/>
        <n v="757644"/>
        <n v="998865"/>
        <n v="944953"/>
        <n v="386429"/>
        <n v="108270"/>
        <n v="205134"/>
        <n v="749325"/>
        <n v="774303"/>
        <n v="698470"/>
        <n v="719989"/>
        <n v="309323"/>
        <n v="444035"/>
        <n v="431478"/>
        <n v="797634"/>
        <n v="284836"/>
        <n v="238196"/>
        <n v="885789"/>
        <n v="287436"/>
        <n v="496067"/>
        <n v="206004"/>
        <n v="153027"/>
        <n v="469426"/>
        <n v="654974"/>
        <n v="943425"/>
        <n v="641845"/>
        <n v="794534"/>
        <n v="357808"/>
        <n v="536052"/>
        <n v="873384"/>
        <n v="790225"/>
        <n v="587498"/>
        <n v="639027"/>
        <n v="217899"/>
        <n v="589094"/>
        <n v="458829"/>
        <n v="626208"/>
        <n v="315041"/>
        <n v="283267"/>
        <n v="442494"/>
        <n v="159243"/>
        <n v="669800"/>
        <n v="520179"/>
        <n v="607974"/>
        <n v="465065"/>
        <n v="369941"/>
        <n v="447226"/>
        <n v="831668"/>
        <n v="922937"/>
        <n v="640474"/>
        <n v="153298"/>
        <n v="334749"/>
        <n v="221283"/>
        <n v="961496"/>
        <n v="804751"/>
        <n v="369226"/>
        <n v="691115"/>
        <n v="713172"/>
        <n v="621756"/>
        <n v="615116"/>
        <n v="947598"/>
        <n v="658002"/>
        <n v="374545"/>
        <n v="805806"/>
        <n v="235097"/>
        <n v="290971"/>
        <n v="180286"/>
        <n v="662088"/>
        <n v="884365"/>
        <n v="178081"/>
        <n v="507452"/>
        <n v="990624"/>
        <n v="892148"/>
        <n v="398683"/>
        <n v="605100"/>
        <n v="143109"/>
        <n v="230223"/>
        <n v="769602"/>
        <n v="420815"/>
        <n v="973546"/>
        <n v="608039"/>
        <n v="250162"/>
        <n v="786432"/>
        <n v="445195"/>
        <n v="938634"/>
        <n v="482495"/>
        <n v="796005"/>
        <n v="910604"/>
        <n v="327488"/>
        <n v="715202"/>
        <n v="648852"/>
        <n v="516959"/>
        <n v="984456"/>
        <n v="801331"/>
        <n v="786103"/>
        <n v="684193"/>
        <n v="247505"/>
        <n v="259792"/>
        <n v="185124"/>
        <n v="760700"/>
        <n v="362407"/>
        <n v="389525"/>
        <n v="179538"/>
        <n v="265437"/>
        <n v="266247"/>
        <n v="921851"/>
        <n v="488724"/>
        <n v="192524"/>
        <n v="338070"/>
        <n v="865607"/>
        <n v="963285"/>
        <n v="728491"/>
        <n v="553436"/>
        <n v="440616"/>
        <n v="463237"/>
        <n v="753452"/>
        <n v="920554"/>
        <n v="594783"/>
        <n v="725330"/>
        <n v="607259"/>
        <n v="979336"/>
        <n v="865201"/>
        <n v="140977"/>
        <n v="787351"/>
        <n v="272330"/>
        <n v="728025"/>
        <n v="804608"/>
        <n v="718829"/>
        <n v="482404"/>
        <n v="331170"/>
        <n v="753056"/>
        <n v="910365"/>
        <n v="379268"/>
        <n v="362843"/>
        <n v="135400"/>
        <n v="798579"/>
        <n v="250833"/>
        <n v="824116"/>
        <n v="322613"/>
        <n v="871305"/>
        <n v="488037"/>
        <n v="485813"/>
        <n v="886473"/>
        <n v="907113"/>
        <n v="833321"/>
        <n v="521592"/>
        <n v="254837"/>
        <n v="634499"/>
        <n v="574707"/>
        <n v="476839"/>
        <n v="149601"/>
        <n v="630683"/>
        <n v="500639"/>
        <n v="352120"/>
        <n v="569245"/>
        <n v="907012"/>
        <n v="700074"/>
        <n v="866805"/>
        <n v="951863"/>
        <n v="211578"/>
        <n v="357394"/>
        <n v="863749"/>
        <n v="596914"/>
        <n v="684653"/>
        <n v="528259"/>
        <n v="797636"/>
        <n v="326180"/>
        <n v="620075"/>
        <n v="965187"/>
        <n v="516182"/>
        <n v="728839"/>
        <n v="771509"/>
        <n v="264221"/>
        <n v="602704"/>
        <n v="672416"/>
        <n v="545506"/>
        <n v="777533"/>
        <n v="953334"/>
        <n v="369781"/>
        <n v="990998"/>
        <n v="982678"/>
        <n v="646069"/>
        <n v="331683"/>
        <n v="364055"/>
        <n v="521854"/>
        <n v="737252"/>
        <n v="344480"/>
        <n v="898519"/>
        <n v="957816"/>
        <n v="175960"/>
        <n v="489618"/>
        <n v="717044"/>
        <n v="101421"/>
        <n v="793948"/>
        <n v="737483"/>
        <n v="695117"/>
        <n v="167466"/>
        <n v="664732"/>
        <n v="143038"/>
        <n v="979963"/>
        <n v="467841"/>
        <n v="219028"/>
        <n v="130156"/>
        <n v="762951"/>
        <n v="376879"/>
        <n v="599031"/>
        <n v="676255"/>
        <n v="985446"/>
        <n v="884180"/>
        <n v="571462"/>
        <n v="815883"/>
        <n v="258265"/>
        <n v="569714"/>
        <n v="180008"/>
        <n v="633375"/>
        <n v="556538"/>
        <n v="669501"/>
        <n v="963761"/>
        <n v="753005"/>
        <n v="454758"/>
        <n v="698589"/>
        <n v="330119"/>
        <n v="164464"/>
        <n v="927354"/>
        <n v="231508"/>
        <n v="272910"/>
        <n v="305758"/>
        <n v="950542"/>
        <n v="291544"/>
        <n v="388616"/>
        <n v="577992"/>
        <n v="342830"/>
        <n v="491170"/>
        <n v="175553"/>
        <n v="439341"/>
        <n v="221186"/>
        <n v="868031"/>
        <n v="844117"/>
        <n v="744557"/>
        <n v="159536"/>
        <n v="727109"/>
        <n v="155604"/>
        <n v="608443"/>
        <n v="117862"/>
        <n v="991553"/>
        <n v="727443"/>
        <n v="378587"/>
        <n v="420948"/>
        <n v="457188"/>
        <n v="118236"/>
        <n v="987524"/>
        <n v="490596"/>
        <n v="524215"/>
        <n v="913464"/>
        <n v="398484"/>
        <n v="752504"/>
        <n v="449263"/>
        <n v="844007"/>
        <n v="686522"/>
        <n v="670142"/>
        <n v="607687"/>
        <n v="967713"/>
        <n v="291902"/>
        <n v="149839"/>
        <n v="840225"/>
        <n v="643226"/>
        <n v="535879"/>
        <n v="746630"/>
        <n v="598308"/>
        <n v="720356"/>
        <n v="724752"/>
        <n v="148498"/>
        <n v="110122"/>
        <n v="281388"/>
        <n v="728600"/>
        <n v="231548"/>
        <n v="531160"/>
        <n v="889003"/>
        <n v="193213"/>
        <n v="557218"/>
        <n v="125591"/>
        <n v="227244"/>
        <n v="791425"/>
        <n v="354455"/>
        <n v="601042"/>
        <n v="433663"/>
        <n v="471938"/>
        <n v="564654"/>
        <n v="645723"/>
        <n v="573572"/>
        <n v="437960"/>
        <n v="649800"/>
        <n v="544225"/>
        <n v="390256"/>
        <n v="488597"/>
        <n v="133889"/>
        <n v="931901"/>
        <n v="769475"/>
        <n v="844062"/>
        <n v="844129"/>
        <n v="732169"/>
        <n v="221854"/>
        <n v="776950"/>
        <n v="291006"/>
        <n v="845751"/>
        <n v="889764"/>
        <n v="929306"/>
        <n v="515457"/>
        <n v="556270"/>
        <n v="908935"/>
        <n v="525862"/>
        <n v="490514"/>
        <n v="774895"/>
        <n v="974522"/>
        <n v="669809"/>
        <n v="182953"/>
        <n v="836349"/>
        <n v="591269"/>
        <n v="550127"/>
        <n v="663190"/>
        <n v="109392"/>
        <n v="215278"/>
        <n v="674570"/>
        <n v="681486"/>
        <n v="941851"/>
        <n v="186934"/>
        <n v="918516"/>
        <n v="533940"/>
        <n v="556080"/>
      </sharedItems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 count="989">
        <n v="1406.91"/>
        <n v="1197.22"/>
        <n v="1413.14"/>
        <n v="1415.74"/>
        <n v="1583.91"/>
        <n v="1351.1"/>
        <n v="1333.35"/>
        <n v="1137.03"/>
        <n v="1442.99"/>
        <n v="1315.68"/>
        <n v="1253.1199999999999"/>
        <m/>
        <n v="1215.3599999999999"/>
        <n v="936.61"/>
        <n v="1301.1300000000001"/>
        <n v="1131.4000000000001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399999999999"/>
        <n v="1558.29"/>
        <n v="1415.68"/>
        <n v="1334.15"/>
        <n v="988.45"/>
        <n v="1222.48"/>
        <n v="1155.55"/>
        <n v="1262.08"/>
        <n v="1451.62"/>
        <n v="1737.66"/>
        <n v="1475.93"/>
        <n v="538.16999999999996"/>
        <n v="1081.08"/>
        <n v="1454.43"/>
        <n v="1240.47"/>
        <n v="1273.7"/>
        <n v="1123.8699999999999"/>
        <n v="1245.8900000000001"/>
        <n v="1326.62"/>
        <n v="1073.83"/>
        <n v="1530.52"/>
        <n v="1201.410000000000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899999999999"/>
        <n v="1307.1099999999999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199999999999"/>
        <n v="1125.3699999999999"/>
        <n v="1207.3599999999999"/>
        <n v="1338.5"/>
        <n v="1074.07"/>
        <n v="1337.56"/>
        <n v="1298.9100000000001"/>
        <n v="1222.75"/>
        <n v="1059.52"/>
        <n v="1124.3800000000001"/>
        <n v="1110.3699999999999"/>
        <n v="1103.58"/>
        <n v="1269.76"/>
        <n v="964.79"/>
        <n v="1167.3"/>
        <n v="1625.45"/>
        <n v="1394.43"/>
        <n v="1053.24"/>
        <n v="1040.75"/>
        <n v="1302.4000000000001"/>
        <n v="1588.55"/>
        <n v="1399.26"/>
        <n v="1352.31"/>
        <n v="1139"/>
        <n v="1397.67"/>
        <n v="823.17"/>
        <n v="965.13"/>
        <n v="1922.84"/>
        <n v="1624.82"/>
        <n v="1277.25"/>
        <n v="1439.34"/>
        <n v="1281.27"/>
        <n v="1348.83"/>
        <n v="1198.1500000000001"/>
        <n v="1221.22"/>
        <n v="968.74"/>
        <n v="1220.71"/>
        <n v="1238.6199999999999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00000000001"/>
        <n v="1402.75"/>
        <n v="1344.36"/>
        <n v="1197.71"/>
        <n v="1203.24"/>
        <n v="1152.4000000000001"/>
        <n v="1142.6199999999999"/>
        <n v="1332.07"/>
        <n v="1166.54"/>
        <n v="1495.06"/>
        <n v="1337.92"/>
        <n v="1587.96"/>
        <n v="1362.29"/>
        <n v="1448.84"/>
        <n v="1241.97"/>
        <n v="1124.5999999999999"/>
        <n v="1079.92"/>
        <n v="1447.78"/>
        <n v="1229.1600000000001"/>
        <n v="1226.49"/>
        <n v="897.89"/>
        <n v="1706.79"/>
        <n v="1254.18"/>
        <n v="885.08"/>
        <n v="1046.58"/>
        <n v="1712.68"/>
        <n v="1097.71"/>
        <n v="1363.77"/>
        <n v="1382.88"/>
        <n v="1141.3499999999999"/>
        <n v="1054.83"/>
        <n v="1057.77"/>
        <n v="1488.02"/>
        <n v="920.3"/>
        <n v="986.53"/>
        <n v="1440.68"/>
        <n v="1086.21"/>
        <n v="1367.68"/>
        <n v="1215.8499999999999"/>
        <n v="1191.19"/>
        <n v="1594.45"/>
        <n v="1463.07"/>
        <n v="1734.09"/>
        <n v="1411.43"/>
        <n v="1512.58"/>
        <n v="1153.3499999999999"/>
        <n v="1722.95"/>
        <n v="1281.07"/>
        <n v="1011.92"/>
        <n v="1042.26"/>
        <n v="1235.0999999999999"/>
        <n v="768.91"/>
        <n v="1301.72"/>
        <n v="1451.54"/>
        <n v="767.14"/>
        <n v="1620.89"/>
        <n v="1048.46"/>
        <n v="1538.26"/>
        <n v="1217.69"/>
        <n v="1362.64"/>
        <n v="1279.1300000000001"/>
        <n v="924.72"/>
        <n v="1019.44"/>
        <n v="1314.6"/>
        <n v="1515.18"/>
        <n v="1649.18"/>
        <n v="1451.01"/>
        <n v="978.46"/>
        <n v="1198.3399999999999"/>
        <n v="1003.23"/>
        <n v="1212"/>
        <n v="1242.96"/>
        <n v="1053.02"/>
        <n v="1693.63"/>
        <n v="2047.59"/>
        <n v="1083.72"/>
        <n v="1138.42"/>
        <n v="1072.6199999999999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00000000001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00000000001"/>
        <n v="1346.18"/>
        <n v="1589.54"/>
        <n v="1251.6500000000001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00000000001"/>
        <n v="1194"/>
        <n v="1248.25"/>
        <n v="1338.54"/>
        <n v="782.23"/>
        <n v="1366.9"/>
        <n v="1275.81"/>
        <n v="1090.6500000000001"/>
        <n v="1326"/>
        <n v="972.47"/>
        <n v="806.31"/>
        <n v="1416.24"/>
        <n v="1097.6400000000001"/>
        <n v="947.75"/>
        <n v="1018.73"/>
        <n v="1400.74"/>
        <n v="1155.53"/>
        <n v="1386.93"/>
        <n v="915.29"/>
        <n v="1239.55"/>
        <n v="1366.42"/>
        <n v="1086.48"/>
        <n v="1247.8699999999999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00000000001"/>
        <n v="1085.03"/>
        <n v="1437.33"/>
        <n v="988.29"/>
        <n v="1238.8900000000001"/>
        <n v="1384.64"/>
        <n v="1595.07"/>
        <n v="1127.8900000000001"/>
        <n v="929.7"/>
        <n v="1829.63"/>
        <n v="904.7"/>
        <n v="1243.8399999999999"/>
        <n v="1030.95"/>
        <n v="1285.03"/>
        <n v="1216.56"/>
        <n v="966.26"/>
        <n v="1203.17"/>
        <n v="1212.1199999999999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0000000000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099999999999"/>
        <n v="1462.76"/>
        <n v="1398.46"/>
        <n v="1269.6400000000001"/>
        <n v="1455.65"/>
        <n v="1140.31"/>
        <n v="1330.46"/>
        <n v="1190.5999999999999"/>
        <n v="972.5"/>
        <n v="1161.9100000000001"/>
        <n v="1117.17"/>
        <n v="1101.51"/>
        <n v="1523.17"/>
        <n v="984.45"/>
        <n v="1257"/>
        <n v="1434.51"/>
        <n v="1628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0000000000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399999999999"/>
        <n v="1117.42"/>
        <n v="1567.37"/>
        <n v="1294.93"/>
        <n v="1152.1199999999999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000000000001"/>
        <n v="1472.77"/>
        <n v="1878.44"/>
        <n v="1418.5"/>
        <n v="1532.8"/>
        <n v="1304.3499999999999"/>
        <n v="1551.61"/>
        <n v="1326.98"/>
        <n v="862.92"/>
        <n v="1331.69"/>
        <n v="1486.04"/>
        <n v="870.55"/>
        <n v="1344.56"/>
        <n v="1377.04"/>
        <n v="1237.8800000000001"/>
        <n v="1525.86"/>
        <n v="854.58"/>
        <n v="770.76"/>
        <n v="1132.74"/>
        <n v="1173.3699999999999"/>
        <n v="1188.28"/>
        <n v="876.88"/>
        <n v="1143.95"/>
        <n v="1409.06"/>
        <n v="1070.6300000000001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00000000001"/>
        <n v="1586.41"/>
        <n v="1526.11"/>
        <n v="1028.44"/>
        <n v="1555.94"/>
        <n v="1570.77"/>
        <n v="1170.53"/>
        <n v="1099.95"/>
        <n v="1472.43"/>
        <n v="1275.6199999999999"/>
        <n v="1292.3"/>
        <n v="1009.37"/>
        <n v="1093.07"/>
        <n v="1325.44"/>
        <n v="1017.18"/>
        <n v="1221.17"/>
        <n v="1927.87"/>
        <n v="978.27"/>
        <n v="1221.1400000000001"/>
        <n v="1255.6199999999999"/>
        <n v="999.52"/>
        <n v="1380.89"/>
        <n v="1010.77"/>
        <n v="1205.8599999999999"/>
        <n v="1526.61"/>
        <n v="1496.44"/>
        <n v="1256.2"/>
        <n v="1268.3499999999999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89999999999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499999999999"/>
        <n v="1320.39"/>
        <n v="1435.09"/>
        <n v="1448.54"/>
        <n v="1733.56"/>
        <n v="1533.07"/>
        <n v="1106.77"/>
        <n v="995.7"/>
        <n v="1298.8499999999999"/>
        <n v="1276.73"/>
        <n v="1202.28"/>
        <n v="671.92"/>
        <n v="1358.03"/>
        <n v="1008.79"/>
        <n v="1141.0999999999999"/>
        <n v="1397"/>
        <n v="1664.66"/>
        <n v="1151.3900000000001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00000000001"/>
        <n v="1074.47"/>
        <n v="1230.76"/>
        <n v="1255.02"/>
        <n v="1555.52"/>
        <n v="836.11"/>
        <n v="1450.98"/>
        <n v="625.08000000000004"/>
        <n v="1133.27"/>
        <n v="1366.6"/>
        <n v="1439.9"/>
        <n v="1230.69"/>
        <n v="1307.68"/>
        <n v="1124.69"/>
        <n v="1520.78"/>
        <n v="1609.11"/>
        <n v="1358.91"/>
        <n v="1295.8699999999999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199999999999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00000000001"/>
        <n v="1459.96"/>
        <n v="1219.94"/>
        <n v="1064.49"/>
        <n v="959.83"/>
        <n v="1767.02"/>
        <n v="1285.01"/>
        <n v="1422.95"/>
        <n v="1223.3900000000001"/>
        <n v="1539.06"/>
        <n v="988.06"/>
        <n v="1740.57"/>
        <n v="1540.91"/>
        <n v="1381.88"/>
        <n v="1446.98"/>
        <n v="1220.8599999999999"/>
        <n v="948.1"/>
        <n v="1471.24"/>
        <n v="1157.97"/>
        <n v="566.11"/>
        <n v="1060.8800000000001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0000000000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399999999999"/>
        <n v="838.02"/>
        <n v="1300.68"/>
        <n v="1173.21"/>
        <n v="985.97"/>
        <n v="1129.23"/>
        <n v="1194.83"/>
        <n v="1114.29"/>
        <n v="1509.04"/>
        <n v="664.86"/>
        <n v="1267.4000000000001"/>
        <n v="1119.23"/>
        <n v="1698.51"/>
        <n v="1422.78"/>
        <n v="1212.75"/>
        <n v="1423.34"/>
        <n v="976.37"/>
        <n v="1124.5899999999999"/>
        <n v="1569.33"/>
        <n v="1359.36"/>
        <n v="1607.36"/>
        <n v="1042.25"/>
        <n v="1453.95"/>
        <n v="1969.63"/>
        <n v="1156.19"/>
        <n v="1124.47"/>
        <n v="1493.5"/>
        <n v="1155.3800000000001"/>
        <n v="878.19"/>
        <n v="1145.8499999999999"/>
        <n v="1261.28"/>
        <n v="1427.46"/>
        <n v="1592.41"/>
        <n v="1274.6300000000001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399999999999"/>
        <n v="1264.99"/>
        <n v="1467.76"/>
        <n v="1124.43"/>
        <n v="1319.81"/>
        <n v="1482.53"/>
        <n v="1328.18"/>
        <n v="1463.95"/>
        <n v="1133.8499999999999"/>
        <n v="1037.32"/>
        <n v="1562.8"/>
        <n v="1425.79"/>
        <n v="1615.14"/>
        <n v="1236.5"/>
        <n v="1017.97"/>
        <n v="1306"/>
        <n v="1174.1400000000001"/>
        <n v="1231.01"/>
        <n v="1299.18"/>
        <n v="1469.75"/>
        <n v="1390.72"/>
        <n v="1694.09"/>
        <n v="1140.1500000000001"/>
        <n v="1310.71"/>
        <n v="1730.49"/>
        <n v="1616.65"/>
        <n v="1935.85"/>
        <n v="855.14"/>
        <n v="1568.47"/>
        <n v="1550.53"/>
        <n v="1370.92"/>
        <n v="1363.59"/>
        <n v="828.42"/>
        <n v="1209.6300000000001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5999999999999"/>
        <n v="999.43"/>
        <n v="1155.97"/>
        <n v="1726.91"/>
        <n v="1232.57"/>
        <n v="1078.6500000000001"/>
        <n v="1324.78"/>
        <n v="1518.54"/>
        <n v="1239.06"/>
        <n v="1246.68"/>
        <n v="1622.67"/>
        <n v="1082.3599999999999"/>
        <n v="1270.55"/>
        <n v="1236.32"/>
        <n v="785.82"/>
        <n v="1265.8399999999999"/>
        <n v="1508.9"/>
        <n v="1106.8399999999999"/>
        <n v="1389.13"/>
        <n v="974.84"/>
        <n v="1304.46"/>
        <n v="1257.3599999999999"/>
        <n v="1257.04"/>
        <n v="719.52"/>
        <n v="1524.18"/>
        <n v="1395.58"/>
        <n v="1243.68"/>
        <n v="1189.04"/>
        <n v="1375.29"/>
        <n v="1387.51"/>
        <n v="1178.6099999999999"/>
        <n v="1166.6199999999999"/>
        <n v="1556.31"/>
        <n v="1452.27"/>
        <n v="1212.07"/>
        <n v="1578.54"/>
        <n v="1488.26"/>
        <n v="1096.3900000000001"/>
        <n v="1482.57"/>
        <n v="954.18"/>
        <n v="1193.4000000000001"/>
        <n v="1023.11"/>
        <n v="1653.32"/>
        <n v="1022.46"/>
        <n v="1396.43"/>
        <n v="1521.55"/>
        <n v="1034.27"/>
        <n v="1255.3499999999999"/>
        <n v="1396.89"/>
        <n v="795.31"/>
        <n v="982.22"/>
        <n v="1311.3"/>
        <n v="1277.1199999999999"/>
        <n v="1388.62"/>
        <n v="1406.52"/>
        <n v="1132.47"/>
        <n v="1896.91"/>
        <n v="1143.46"/>
        <n v="1285.42"/>
        <n v="1305.26"/>
        <n v="1051.67"/>
        <n v="1387.35"/>
        <n v="1083.6400000000001"/>
        <n v="1851.78"/>
        <n v="1270.29"/>
        <n v="1459.99"/>
        <n v="1253.44"/>
        <n v="1142.48"/>
        <n v="1188.45"/>
        <n v="1125.4000000000001"/>
        <n v="1294.410000000000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00000000001"/>
        <n v="1517.54"/>
        <n v="912.29"/>
        <n v="1144.3"/>
        <n v="1281.43"/>
        <n v="1101.8499999999999"/>
        <n v="1082.0999999999999"/>
        <n v="1185.44"/>
        <n v="1175.07"/>
        <n v="979.26"/>
        <n v="920.81"/>
        <n v="922.85"/>
        <n v="1107.5899999999999"/>
        <n v="1272.46"/>
        <n v="1340.24"/>
        <n v="1648"/>
        <n v="1381.14"/>
        <n v="1198.44"/>
        <n v="951.27"/>
        <n v="1341.24"/>
        <n v="1177.57"/>
        <n v="1055.0899999999999"/>
        <n v="1479.48"/>
        <n v="1827.38"/>
        <n v="1169.6199999999999"/>
        <n v="1516.34"/>
        <n v="1270.21"/>
        <n v="809.11"/>
        <n v="1115.81"/>
        <n v="1457.65"/>
        <n v="1041.3599999999999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"/>
        <n v="1052.8499999999999"/>
        <n v="1200.33"/>
        <n v="1343"/>
        <n v="1441.6"/>
        <n v="1433.42"/>
        <n v="1368.57"/>
        <n v="862.19"/>
        <n v="871.46"/>
        <n v="1863.04"/>
        <n v="1181.6400000000001"/>
        <n v="1060.74"/>
        <n v="951.56"/>
        <n v="1533.71"/>
        <n v="1200.089999999999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00000000001"/>
        <n v="722.66"/>
        <n v="1235.1400000000001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 containsBlank="1"/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 count="3">
        <s v="YES"/>
        <s v="?"/>
        <s v="NO"/>
      </sharedItems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_c3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d v="2014-10-17T00:00:00"/>
    <s v="OH"/>
    <s v="250/500"/>
    <n v="1000"/>
    <x v="0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s v="Police"/>
    <s v="SC"/>
    <s v="Columbus"/>
    <s v="9935 4th Drive"/>
    <n v="5"/>
    <n v="1"/>
    <x v="0"/>
    <n v="1"/>
    <n v="2"/>
    <s v="YES"/>
    <n v="71610"/>
    <n v="6510"/>
    <n v="13020"/>
    <n v="52080"/>
    <s v="Saab"/>
    <s v="92x"/>
    <n v="2004"/>
    <s v="Y"/>
    <m/>
  </r>
  <r>
    <x v="1"/>
    <x v="1"/>
    <x v="1"/>
    <d v="2006-06-27T00:00:00"/>
    <s v="IN"/>
    <s v="250/500"/>
    <n v="2000"/>
    <x v="1"/>
    <n v="5000000"/>
    <n v="468176"/>
    <x v="0"/>
    <x v="0"/>
    <x v="1"/>
    <s v="reading"/>
    <s v="other-relative"/>
    <n v="0"/>
    <n v="0"/>
    <d v="2015-01-21T00:00:00"/>
    <s v="Vehicle Theft"/>
    <s v="?"/>
    <s v="Minor Damage"/>
    <s v="Police"/>
    <s v="VA"/>
    <s v="Riverwood"/>
    <s v="6608 MLK Hwy"/>
    <n v="8"/>
    <n v="1"/>
    <x v="1"/>
    <n v="0"/>
    <n v="0"/>
    <s v="?"/>
    <n v="5070"/>
    <n v="780"/>
    <n v="780"/>
    <n v="3510"/>
    <s v="Mercedes"/>
    <s v="E400"/>
    <n v="2007"/>
    <s v="Y"/>
    <m/>
  </r>
  <r>
    <x v="2"/>
    <x v="2"/>
    <x v="2"/>
    <d v="2000-09-06T00:00:00"/>
    <s v="OH"/>
    <s v="100/300"/>
    <n v="2000"/>
    <x v="2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s v="Police"/>
    <s v="NY"/>
    <s v="Columbus"/>
    <s v="7121 Francis Lane"/>
    <n v="7"/>
    <n v="3"/>
    <x v="2"/>
    <n v="2"/>
    <n v="3"/>
    <s v="NO"/>
    <n v="34650"/>
    <n v="7700"/>
    <n v="3850"/>
    <n v="23100"/>
    <s v="Dodge"/>
    <s v="RAM"/>
    <n v="2007"/>
    <s v="N"/>
    <m/>
  </r>
  <r>
    <x v="3"/>
    <x v="3"/>
    <x v="3"/>
    <d v="1990-05-25T00:00:00"/>
    <s v="IL"/>
    <s v="250/500"/>
    <n v="2000"/>
    <x v="3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s v="Police"/>
    <s v="OH"/>
    <s v="Arlington"/>
    <s v="6956 Maple Drive"/>
    <n v="5"/>
    <n v="1"/>
    <x v="1"/>
    <n v="1"/>
    <n v="2"/>
    <s v="NO"/>
    <n v="63400"/>
    <n v="6340"/>
    <n v="6340"/>
    <n v="50720"/>
    <s v="Chevrolet"/>
    <s v="Tahoe"/>
    <n v="2014"/>
    <s v="Y"/>
    <m/>
  </r>
  <r>
    <x v="1"/>
    <x v="4"/>
    <x v="4"/>
    <d v="2014-06-06T00:00:00"/>
    <s v="IL"/>
    <s v="500/1000"/>
    <n v="1000"/>
    <x v="4"/>
    <n v="6000000"/>
    <n v="610706"/>
    <x v="0"/>
    <x v="2"/>
    <x v="2"/>
    <m/>
    <s v="unmarried"/>
    <n v="66000"/>
    <n v="-46000"/>
    <d v="2015-02-17T00:00:00"/>
    <s v="Vehicle Theft"/>
    <s v="?"/>
    <s v="Minor Damage"/>
    <s v="None"/>
    <s v="NY"/>
    <s v="Arlington"/>
    <s v="3041 3rd Ave"/>
    <n v="20"/>
    <n v="1"/>
    <x v="2"/>
    <n v="0"/>
    <n v="1"/>
    <s v="NO"/>
    <n v="6500"/>
    <n v="1300"/>
    <n v="650"/>
    <n v="4550"/>
    <s v="Accura"/>
    <s v="RSX"/>
    <n v="2009"/>
    <s v="N"/>
    <m/>
  </r>
  <r>
    <x v="3"/>
    <x v="5"/>
    <x v="5"/>
    <d v="2006-10-12T00:00:00"/>
    <s v="OH"/>
    <s v="250/500"/>
    <n v="1000"/>
    <x v="5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s v="Fire"/>
    <s v="SC"/>
    <s v="Arlington"/>
    <s v="8973 Washington St"/>
    <n v="19"/>
    <n v="3"/>
    <x v="2"/>
    <n v="0"/>
    <n v="2"/>
    <s v="NO"/>
    <n v="64100"/>
    <n v="6410"/>
    <n v="6410"/>
    <n v="51280"/>
    <s v="Saab"/>
    <n v="95"/>
    <n v="2003"/>
    <s v="Y"/>
    <m/>
  </r>
  <r>
    <x v="4"/>
    <x v="6"/>
    <x v="6"/>
    <d v="2000-06-04T00:00:00"/>
    <s v="IN"/>
    <s v="250/500"/>
    <n v="1000"/>
    <x v="6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s v="Police"/>
    <s v="NY"/>
    <s v="Springfield"/>
    <s v="5846 Weaver Drive"/>
    <n v="0"/>
    <n v="3"/>
    <x v="1"/>
    <n v="0"/>
    <n v="0"/>
    <s v="?"/>
    <n v="78650"/>
    <n v="21450"/>
    <n v="7150"/>
    <n v="50050"/>
    <s v="Nissan"/>
    <s v="Pathfinder"/>
    <n v="2012"/>
    <s v="N"/>
    <m/>
  </r>
  <r>
    <x v="5"/>
    <x v="7"/>
    <x v="7"/>
    <d v="1990-02-03T00:00:00"/>
    <s v="IL"/>
    <s v="100/300"/>
    <n v="1000"/>
    <x v="7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s v="Police"/>
    <s v="VA"/>
    <s v="Columbus"/>
    <s v="3525 3rd Hwy"/>
    <n v="23"/>
    <n v="3"/>
    <x v="1"/>
    <n v="2"/>
    <n v="2"/>
    <s v="YES"/>
    <n v="51590"/>
    <n v="9380"/>
    <n v="9380"/>
    <n v="32830"/>
    <s v="Audi"/>
    <s v="A5"/>
    <n v="2015"/>
    <s v="N"/>
    <m/>
  </r>
  <r>
    <x v="6"/>
    <x v="8"/>
    <x v="8"/>
    <d v="1997-02-05T00:00:00"/>
    <s v="IL"/>
    <s v="100/300"/>
    <n v="500"/>
    <x v="8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s v="Police"/>
    <s v="WV"/>
    <s v="Arlington"/>
    <s v="4872 Rock Ridge"/>
    <n v="21"/>
    <n v="1"/>
    <x v="2"/>
    <n v="1"/>
    <n v="1"/>
    <s v="YES"/>
    <n v="27700"/>
    <n v="2770"/>
    <n v="2770"/>
    <n v="22160"/>
    <s v="Toyota"/>
    <s v="Camry"/>
    <n v="2012"/>
    <s v="N"/>
    <m/>
  </r>
  <r>
    <x v="7"/>
    <x v="1"/>
    <x v="9"/>
    <d v="2011-07-25T00:00:00"/>
    <s v="IL"/>
    <s v="100/300"/>
    <n v="500"/>
    <x v="9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s v="Other"/>
    <s v="NC"/>
    <s v="Hillsdale"/>
    <s v="3066 Francis Ave"/>
    <n v="14"/>
    <n v="1"/>
    <x v="2"/>
    <n v="2"/>
    <n v="1"/>
    <s v="?"/>
    <n v="42300"/>
    <n v="4700"/>
    <n v="4700"/>
    <n v="32900"/>
    <s v="Saab"/>
    <s v="92x"/>
    <n v="1996"/>
    <s v="N"/>
    <m/>
  </r>
  <r>
    <x v="8"/>
    <x v="1"/>
    <x v="10"/>
    <d v="2002-05-26T00:00:00"/>
    <s v="OH"/>
    <s v="100/300"/>
    <n v="500"/>
    <x v="10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s v="Police"/>
    <s v="NY"/>
    <s v="Northbend"/>
    <s v="1558 1st Ridge"/>
    <n v="22"/>
    <n v="1"/>
    <x v="0"/>
    <n v="2"/>
    <n v="2"/>
    <s v="?"/>
    <n v="87010"/>
    <n v="7910"/>
    <n v="15820"/>
    <n v="63280"/>
    <s v="Ford"/>
    <s v="F150"/>
    <n v="2002"/>
    <s v="N"/>
    <m/>
  </r>
  <r>
    <x v="9"/>
    <x v="9"/>
    <x v="11"/>
    <d v="1999-05-29T00:00:00"/>
    <s v="OH"/>
    <s v="100/300"/>
    <n v="2000"/>
    <x v="11"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s v="Fire"/>
    <m/>
    <s v="Springfield"/>
    <s v="5971 5th Hwy"/>
    <n v="21"/>
    <n v="3"/>
    <x v="0"/>
    <n v="1"/>
    <n v="2"/>
    <s v="YES"/>
    <n v="114920"/>
    <n v="17680"/>
    <n v="17680"/>
    <n v="79560"/>
    <s v="Audi"/>
    <s v="A3"/>
    <n v="2006"/>
    <s v="N"/>
    <m/>
  </r>
  <r>
    <x v="10"/>
    <x v="10"/>
    <x v="12"/>
    <d v="1997-11-20T00:00:00"/>
    <s v="OH"/>
    <s v="500/1000"/>
    <n v="500"/>
    <x v="12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s v="Ambulance"/>
    <s v="SC"/>
    <s v="Northbend"/>
    <s v="6655 5th Drive"/>
    <n v="9"/>
    <n v="1"/>
    <x v="0"/>
    <n v="1"/>
    <n v="0"/>
    <s v="NO"/>
    <n v="56520"/>
    <n v="4710"/>
    <n v="9420"/>
    <n v="42390"/>
    <s v="Saab"/>
    <n v="95"/>
    <n v="2000"/>
    <s v="N"/>
    <m/>
  </r>
  <r>
    <x v="11"/>
    <x v="6"/>
    <x v="13"/>
    <d v="2012-10-26T00:00:00"/>
    <s v="OH"/>
    <s v="100/300"/>
    <n v="1000"/>
    <x v="13"/>
    <n v="0"/>
    <n v="464652"/>
    <x v="1"/>
    <x v="0"/>
    <x v="3"/>
    <s v="bungie-jumping"/>
    <s v="wife"/>
    <n v="52800"/>
    <n v="-32800"/>
    <d v="2015-01-08T00:00:00"/>
    <s v="Parked Car"/>
    <s v="?"/>
    <s v="Minor Damage"/>
    <s v="None"/>
    <s v="SC"/>
    <s v="Springfield"/>
    <s v="6582 Elm Lane"/>
    <n v="5"/>
    <n v="1"/>
    <x v="2"/>
    <n v="1"/>
    <n v="1"/>
    <s v="NO"/>
    <n v="7280"/>
    <n v="1120"/>
    <n v="1120"/>
    <n v="5040"/>
    <s v="Toyota"/>
    <s v="Highlander"/>
    <n v="2010"/>
    <s v="N"/>
    <m/>
  </r>
  <r>
    <x v="12"/>
    <x v="11"/>
    <x v="14"/>
    <d v="1998-12-28T00:00:00"/>
    <s v="OH"/>
    <s v="250/500"/>
    <n v="2000"/>
    <x v="14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s v="Police"/>
    <s v="SC"/>
    <s v="Springfield"/>
    <s v="6851 3rd Drive"/>
    <n v="12"/>
    <n v="1"/>
    <x v="2"/>
    <n v="0"/>
    <n v="2"/>
    <s v="YES"/>
    <n v="46200"/>
    <n v="4200"/>
    <n v="8400"/>
    <n v="33600"/>
    <s v="Dodge"/>
    <s v="Neon"/>
    <n v="2003"/>
    <s v="Y"/>
    <m/>
  </r>
  <r>
    <x v="13"/>
    <x v="12"/>
    <x v="15"/>
    <d v="1992-10-19T00:00:00"/>
    <s v="IN"/>
    <s v="100/300"/>
    <n v="2000"/>
    <x v="15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s v="Other"/>
    <s v="WV"/>
    <s v="Hillsdale"/>
    <s v="9573 Weaver Ave"/>
    <n v="12"/>
    <n v="4"/>
    <x v="0"/>
    <n v="0"/>
    <n v="0"/>
    <s v="NO"/>
    <n v="63120"/>
    <n v="10520"/>
    <n v="10520"/>
    <n v="42080"/>
    <s v="Accura"/>
    <s v="MDX"/>
    <n v="1999"/>
    <s v="Y"/>
    <m/>
  </r>
  <r>
    <x v="14"/>
    <x v="13"/>
    <x v="16"/>
    <d v="2005-06-08T00:00:00"/>
    <s v="OH"/>
    <s v="500/1000"/>
    <n v="1000"/>
    <x v="16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s v="Other"/>
    <s v="NY"/>
    <s v="Riverwood"/>
    <s v="5074 3rd St"/>
    <n v="0"/>
    <n v="3"/>
    <x v="1"/>
    <n v="1"/>
    <n v="2"/>
    <s v="YES"/>
    <n v="52110"/>
    <n v="5790"/>
    <n v="5790"/>
    <n v="40530"/>
    <s v="Nissan"/>
    <s v="Maxima"/>
    <n v="2012"/>
    <s v="N"/>
    <m/>
  </r>
  <r>
    <x v="15"/>
    <x v="14"/>
    <x v="17"/>
    <d v="2004-11-15T00:00:00"/>
    <s v="IN"/>
    <s v="500/1000"/>
    <n v="500"/>
    <x v="17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s v="Police"/>
    <s v="WV"/>
    <s v="Northbend"/>
    <s v="4546 Tree St"/>
    <n v="9"/>
    <n v="1"/>
    <x v="2"/>
    <n v="0"/>
    <n v="2"/>
    <s v="YES"/>
    <n v="77880"/>
    <n v="14160"/>
    <n v="7080"/>
    <n v="56640"/>
    <s v="Suburu"/>
    <s v="Legacy"/>
    <n v="2015"/>
    <s v="N"/>
    <m/>
  </r>
  <r>
    <x v="16"/>
    <x v="7"/>
    <x v="18"/>
    <d v="2014-12-28T00:00:00"/>
    <s v="OH"/>
    <s v="500/1000"/>
    <n v="500"/>
    <x v="18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s v="Other"/>
    <s v="NY"/>
    <s v="Northbrook"/>
    <s v="3842 Solo Ridge"/>
    <n v="19"/>
    <n v="1"/>
    <x v="0"/>
    <n v="1"/>
    <n v="0"/>
    <s v="NO"/>
    <n v="72930"/>
    <n v="6630"/>
    <n v="13260"/>
    <n v="53040"/>
    <s v="Accura"/>
    <s v="TL"/>
    <n v="2015"/>
    <s v="N"/>
    <m/>
  </r>
  <r>
    <x v="17"/>
    <x v="5"/>
    <x v="19"/>
    <d v="1992-08-02T00:00:00"/>
    <s v="IN"/>
    <s v="500/1000"/>
    <n v="2000"/>
    <x v="19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s v="Police"/>
    <s v="VA"/>
    <s v="Columbus"/>
    <s v="8101 3rd Ridge"/>
    <n v="8"/>
    <n v="3"/>
    <x v="1"/>
    <n v="2"/>
    <n v="0"/>
    <s v="NO"/>
    <n v="60400"/>
    <n v="6040"/>
    <n v="6040"/>
    <n v="48320"/>
    <s v="Nissan"/>
    <s v="Pathfinder"/>
    <n v="2014"/>
    <s v="N"/>
    <m/>
  </r>
  <r>
    <x v="18"/>
    <x v="15"/>
    <x v="20"/>
    <d v="2002-06-25T00:00:00"/>
    <s v="IN"/>
    <s v="250/500"/>
    <n v="1000"/>
    <x v="20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s v="Police"/>
    <s v="NY"/>
    <s v="Columbus"/>
    <s v="5380 Pine St"/>
    <n v="20"/>
    <n v="3"/>
    <x v="2"/>
    <n v="1"/>
    <n v="0"/>
    <s v="?"/>
    <n v="47160"/>
    <n v="0"/>
    <n v="5240"/>
    <n v="41920"/>
    <s v="Suburu"/>
    <s v="Impreza"/>
    <n v="2011"/>
    <s v="N"/>
    <m/>
  </r>
  <r>
    <x v="19"/>
    <x v="3"/>
    <x v="21"/>
    <d v="2005-11-27T00:00:00"/>
    <s v="IL"/>
    <s v="500/1000"/>
    <n v="2000"/>
    <x v="21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s v="Police"/>
    <s v="SC"/>
    <s v="Arlington"/>
    <s v="8957 Weaver Drive"/>
    <n v="15"/>
    <n v="3"/>
    <x v="1"/>
    <n v="1"/>
    <n v="2"/>
    <s v="?"/>
    <n v="37840"/>
    <n v="0"/>
    <n v="4730"/>
    <n v="33110"/>
    <s v="Accura"/>
    <s v="RSX"/>
    <n v="1996"/>
    <s v="N"/>
    <m/>
  </r>
  <r>
    <x v="20"/>
    <x v="16"/>
    <x v="22"/>
    <d v="1994-05-27T00:00:00"/>
    <s v="IL"/>
    <s v="100/300"/>
    <n v="2000"/>
    <x v="11"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s v="Ambulance"/>
    <s v="SC"/>
    <s v="Hillsdale"/>
    <s v="2526 Embaracadero Ave"/>
    <n v="20"/>
    <n v="3"/>
    <x v="2"/>
    <n v="0"/>
    <n v="0"/>
    <s v="YES"/>
    <n v="71520"/>
    <n v="17880"/>
    <n v="5960"/>
    <n v="47680"/>
    <s v="Suburu"/>
    <s v="Forrestor"/>
    <n v="2000"/>
    <s v="Y"/>
    <m/>
  </r>
  <r>
    <x v="21"/>
    <x v="16"/>
    <x v="23"/>
    <d v="1991-02-08T00:00:00"/>
    <s v="IN"/>
    <s v="100/300"/>
    <n v="2000"/>
    <x v="22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s v="Ambulance"/>
    <s v="WV"/>
    <s v="Northbend"/>
    <s v="5667 4th Drive"/>
    <n v="15"/>
    <n v="1"/>
    <x v="1"/>
    <n v="2"/>
    <n v="2"/>
    <s v="?"/>
    <n v="98160"/>
    <n v="8180"/>
    <n v="16360"/>
    <n v="73620"/>
    <s v="Dodge"/>
    <s v="RAM"/>
    <n v="2011"/>
    <s v="Y"/>
    <m/>
  </r>
  <r>
    <x v="22"/>
    <x v="17"/>
    <x v="24"/>
    <d v="1996-02-02T00:00:00"/>
    <s v="IN"/>
    <s v="100/300"/>
    <n v="1000"/>
    <x v="23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s v="Other"/>
    <s v="VA"/>
    <s v="Riverwood"/>
    <s v="2502 Apache Hwy"/>
    <n v="6"/>
    <n v="1"/>
    <x v="2"/>
    <n v="1"/>
    <n v="3"/>
    <s v="NO"/>
    <n v="77880"/>
    <n v="7080"/>
    <n v="14160"/>
    <n v="56640"/>
    <s v="Ford"/>
    <s v="Escape"/>
    <n v="2005"/>
    <s v="N"/>
    <m/>
  </r>
  <r>
    <x v="23"/>
    <x v="18"/>
    <x v="25"/>
    <d v="2013-12-05T00:00:00"/>
    <s v="OH"/>
    <s v="100/300"/>
    <n v="2000"/>
    <x v="24"/>
    <n v="0"/>
    <n v="613982"/>
    <x v="0"/>
    <x v="4"/>
    <x v="2"/>
    <s v="polo"/>
    <s v="own-child"/>
    <m/>
    <n v="0"/>
    <d v="2015-01-09T00:00:00"/>
    <s v="Multi-vehicle Collision"/>
    <s v="Rear Collision"/>
    <s v="Major Damage"/>
    <s v="Other"/>
    <s v="OH"/>
    <s v="Arlington"/>
    <s v="3418 Texas Lane"/>
    <n v="16"/>
    <n v="3"/>
    <x v="2"/>
    <n v="1"/>
    <n v="3"/>
    <s v="YES"/>
    <n v="71500"/>
    <n v="16500"/>
    <n v="11000"/>
    <n v="44000"/>
    <s v="Ford"/>
    <s v="Escape"/>
    <n v="2006"/>
    <s v="Y"/>
    <m/>
  </r>
  <r>
    <x v="24"/>
    <x v="19"/>
    <x v="26"/>
    <d v="1990-09-20T00:00:00"/>
    <s v="IN"/>
    <s v="100/300"/>
    <n v="2000"/>
    <x v="25"/>
    <n v="0"/>
    <n v="436984"/>
    <x v="0"/>
    <x v="5"/>
    <x v="5"/>
    <s v="golf"/>
    <s v="own-child"/>
    <n v="0"/>
    <n v="-29200"/>
    <d v="2015-01-28T00:00:00"/>
    <s v="Parked Car"/>
    <s v="?"/>
    <s v="Minor Damage"/>
    <s v="Police"/>
    <s v="PA"/>
    <s v="Arlington"/>
    <s v="2533 Elm St"/>
    <n v="4"/>
    <n v="1"/>
    <x v="0"/>
    <n v="1"/>
    <n v="3"/>
    <s v="YES"/>
    <n v="9020"/>
    <n v="1640"/>
    <n v="820"/>
    <n v="6560"/>
    <s v="Toyota"/>
    <s v="Camry"/>
    <n v="2005"/>
    <s v="N"/>
    <m/>
  </r>
  <r>
    <x v="25"/>
    <x v="6"/>
    <x v="27"/>
    <d v="2002-07-18T00:00:00"/>
    <s v="IN"/>
    <s v="100/300"/>
    <n v="500"/>
    <x v="26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s v="None"/>
    <s v="VA"/>
    <s v="Northbrook"/>
    <s v="3790 Andromedia Hwy"/>
    <n v="5"/>
    <n v="1"/>
    <x v="0"/>
    <n v="2"/>
    <n v="1"/>
    <s v="?"/>
    <n v="5720"/>
    <n v="1040"/>
    <n v="520"/>
    <n v="4160"/>
    <s v="Suburu"/>
    <s v="Forrestor"/>
    <n v="2003"/>
    <s v="Y"/>
    <m/>
  </r>
  <r>
    <x v="26"/>
    <x v="17"/>
    <x v="28"/>
    <d v="1990-02-08T00:00:00"/>
    <s v="OH"/>
    <s v="100/300"/>
    <n v="2000"/>
    <x v="2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s v="Other"/>
    <s v="SC"/>
    <s v="Northbend"/>
    <s v="3220 Rock Drive"/>
    <n v="21"/>
    <n v="1"/>
    <x v="2"/>
    <n v="1"/>
    <n v="0"/>
    <s v="YES"/>
    <n v="69840"/>
    <n v="7760"/>
    <n v="15520"/>
    <n v="46560"/>
    <s v="Dodge"/>
    <s v="Neon"/>
    <n v="2009"/>
    <s v="N"/>
    <m/>
  </r>
  <r>
    <x v="27"/>
    <x v="20"/>
    <x v="29"/>
    <d v="2014-03-04T00:00:00"/>
    <s v="IL"/>
    <s v="500/1000"/>
    <n v="2000"/>
    <x v="28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s v="Police"/>
    <s v="SC"/>
    <s v="Northbrook"/>
    <s v="2100 Francis Drive"/>
    <n v="5"/>
    <n v="1"/>
    <x v="2"/>
    <n v="2"/>
    <n v="2"/>
    <s v="NO"/>
    <n v="91650"/>
    <n v="14100"/>
    <n v="14100"/>
    <n v="63450"/>
    <s v="Accura"/>
    <s v="TL"/>
    <n v="2011"/>
    <s v="N"/>
    <m/>
  </r>
  <r>
    <x v="28"/>
    <x v="21"/>
    <x v="30"/>
    <d v="2000-02-18T00:00:00"/>
    <s v="IL"/>
    <s v="250/500"/>
    <n v="1000"/>
    <x v="29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s v="Ambulance"/>
    <s v="SC"/>
    <s v="Columbus"/>
    <s v="4687 5th Drive"/>
    <n v="22"/>
    <n v="4"/>
    <x v="2"/>
    <n v="0"/>
    <n v="0"/>
    <s v="?"/>
    <n v="75600"/>
    <n v="12600"/>
    <n v="12600"/>
    <n v="50400"/>
    <s v="Toyota"/>
    <s v="Corolla"/>
    <n v="2005"/>
    <s v="N"/>
    <m/>
  </r>
  <r>
    <x v="29"/>
    <x v="7"/>
    <x v="31"/>
    <d v="2008-06-19T00:00:00"/>
    <s v="IL"/>
    <s v="100/300"/>
    <n v="2000"/>
    <x v="30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s v="Police"/>
    <s v="WV"/>
    <s v="Riverwood"/>
    <s v="9038 2nd Lane"/>
    <n v="10"/>
    <n v="3"/>
    <x v="2"/>
    <n v="2"/>
    <n v="2"/>
    <s v="?"/>
    <n v="67140"/>
    <n v="7460"/>
    <n v="7460"/>
    <n v="52220"/>
    <s v="Ford"/>
    <s v="F150"/>
    <n v="2006"/>
    <s v="Y"/>
    <m/>
  </r>
  <r>
    <x v="30"/>
    <x v="18"/>
    <x v="32"/>
    <d v="2003-08-01T00:00:00"/>
    <s v="IL"/>
    <s v="500/1000"/>
    <n v="1000"/>
    <x v="31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s v="Police"/>
    <s v="NY"/>
    <s v="Arlington"/>
    <s v="6092 5th Ave"/>
    <n v="16"/>
    <n v="3"/>
    <x v="0"/>
    <n v="2"/>
    <n v="3"/>
    <s v="NO"/>
    <n v="29790"/>
    <n v="3310"/>
    <n v="3310"/>
    <n v="23170"/>
    <s v="BMW"/>
    <s v="3 Series"/>
    <n v="2008"/>
    <s v="N"/>
    <m/>
  </r>
  <r>
    <x v="31"/>
    <x v="22"/>
    <x v="33"/>
    <d v="1992-04-04T00:00:00"/>
    <s v="IL"/>
    <s v="100/300"/>
    <n v="1000"/>
    <x v="32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s v="Ambulance"/>
    <s v="NY"/>
    <s v="Hillsdale"/>
    <s v="8353 Britain Ridge"/>
    <n v="1"/>
    <n v="3"/>
    <x v="2"/>
    <n v="1"/>
    <n v="2"/>
    <s v="?"/>
    <n v="77110"/>
    <n v="14020"/>
    <n v="14020"/>
    <n v="49070"/>
    <s v="Suburu"/>
    <s v="Impreza"/>
    <n v="2015"/>
    <s v="N"/>
    <m/>
  </r>
  <r>
    <x v="32"/>
    <x v="7"/>
    <x v="34"/>
    <d v="1991-01-13T00:00:00"/>
    <s v="IL"/>
    <s v="500/1000"/>
    <n v="500"/>
    <x v="33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s v="Fire"/>
    <s v="WV"/>
    <s v="Hillsdale"/>
    <s v="3540 Maple St"/>
    <n v="17"/>
    <n v="1"/>
    <x v="0"/>
    <n v="0"/>
    <n v="1"/>
    <s v="YES"/>
    <n v="64800"/>
    <n v="10800"/>
    <n v="5400"/>
    <n v="48600"/>
    <s v="Audi"/>
    <s v="A3"/>
    <n v="1999"/>
    <s v="N"/>
    <m/>
  </r>
  <r>
    <x v="33"/>
    <x v="8"/>
    <x v="35"/>
    <d v="2010-08-08T00:00:00"/>
    <s v="OH"/>
    <s v="100/300"/>
    <n v="1000"/>
    <x v="34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s v="Other"/>
    <s v="WV"/>
    <s v="Springfield"/>
    <s v="3104 Sky Drive"/>
    <n v="15"/>
    <n v="1"/>
    <x v="0"/>
    <n v="2"/>
    <n v="0"/>
    <s v="YES"/>
    <n v="53100"/>
    <n v="10620"/>
    <n v="5310"/>
    <n v="37170"/>
    <s v="Mercedes"/>
    <s v="C300"/>
    <n v="1995"/>
    <s v="Y"/>
    <m/>
  </r>
  <r>
    <x v="34"/>
    <x v="23"/>
    <x v="36"/>
    <d v="2003-03-09T00:00:00"/>
    <s v="IL"/>
    <s v="100/300"/>
    <n v="1000"/>
    <x v="3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s v="Police"/>
    <s v="NY"/>
    <s v="Northbrook"/>
    <s v="4981 Weaver St"/>
    <n v="3"/>
    <n v="1"/>
    <x v="1"/>
    <n v="1"/>
    <n v="1"/>
    <s v="YES"/>
    <n v="60200"/>
    <n v="6020"/>
    <n v="6020"/>
    <n v="48160"/>
    <s v="Suburu"/>
    <s v="Forrestor"/>
    <n v="2004"/>
    <s v="Y"/>
    <m/>
  </r>
  <r>
    <x v="35"/>
    <x v="24"/>
    <x v="37"/>
    <d v="1993-02-03T00:00:00"/>
    <s v="IL"/>
    <s v="500/1000"/>
    <n v="2000"/>
    <x v="36"/>
    <n v="0"/>
    <n v="620757"/>
    <x v="1"/>
    <x v="7"/>
    <x v="7"/>
    <s v="golf"/>
    <s v="unmarried"/>
    <n v="0"/>
    <n v="0"/>
    <d v="2015-01-18T00:00:00"/>
    <s v="Parked Car"/>
    <s v="?"/>
    <s v="Minor Damage"/>
    <s v="None"/>
    <s v="WV"/>
    <s v="Arlington"/>
    <s v="6676 Tree Lane"/>
    <n v="16"/>
    <n v="1"/>
    <x v="2"/>
    <n v="1"/>
    <n v="1"/>
    <s v="YES"/>
    <n v="5330"/>
    <n v="1230"/>
    <n v="820"/>
    <n v="3280"/>
    <s v="Suburu"/>
    <s v="Legacy"/>
    <n v="2001"/>
    <s v="N"/>
    <m/>
  </r>
  <r>
    <x v="36"/>
    <x v="25"/>
    <x v="38"/>
    <d v="2002-11-25T00:00:00"/>
    <s v="IN"/>
    <s v="500/1000"/>
    <n v="2000"/>
    <x v="37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s v="Police"/>
    <s v="NY"/>
    <s v="Hillsdale"/>
    <s v="3930 Embaracadero St"/>
    <n v="4"/>
    <n v="3"/>
    <x v="1"/>
    <n v="2"/>
    <n v="0"/>
    <s v="?"/>
    <n v="62300"/>
    <n v="12460"/>
    <n v="6230"/>
    <n v="43610"/>
    <s v="Jeep"/>
    <s v="Wrangler"/>
    <n v="2007"/>
    <s v="N"/>
    <m/>
  </r>
  <r>
    <x v="37"/>
    <x v="7"/>
    <x v="39"/>
    <d v="1997-07-27T00:00:00"/>
    <s v="IN"/>
    <s v="250/500"/>
    <n v="500"/>
    <x v="3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s v="Ambulance"/>
    <s v="NC"/>
    <s v="Columbus"/>
    <s v="3422 Flute St"/>
    <n v="4"/>
    <n v="1"/>
    <x v="1"/>
    <n v="0"/>
    <n v="3"/>
    <s v="NO"/>
    <n v="60170"/>
    <n v="10940"/>
    <n v="10940"/>
    <n v="38290"/>
    <s v="Nissan"/>
    <s v="Pathfinder"/>
    <n v="2011"/>
    <s v="Y"/>
    <m/>
  </r>
  <r>
    <x v="38"/>
    <x v="13"/>
    <x v="40"/>
    <d v="1995-05-08T00:00:00"/>
    <s v="IL"/>
    <s v="100/300"/>
    <n v="500"/>
    <x v="39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s v="Ambulance"/>
    <s v="WV"/>
    <s v="Columbus"/>
    <s v="4862 Lincoln Hwy"/>
    <n v="19"/>
    <n v="1"/>
    <x v="2"/>
    <n v="2"/>
    <n v="2"/>
    <s v="?"/>
    <n v="40000"/>
    <n v="8000"/>
    <n v="4000"/>
    <n v="28000"/>
    <s v="BMW"/>
    <s v="M5"/>
    <n v="2010"/>
    <s v="N"/>
    <m/>
  </r>
  <r>
    <x v="39"/>
    <x v="6"/>
    <x v="41"/>
    <d v="2012-08-30T00:00:00"/>
    <s v="IN"/>
    <s v="250/500"/>
    <n v="500"/>
    <x v="40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s v="Police"/>
    <s v="WV"/>
    <s v="Northbrook"/>
    <s v="5719 2nd Lane"/>
    <n v="1"/>
    <n v="1"/>
    <x v="1"/>
    <n v="1"/>
    <n v="1"/>
    <s v="?"/>
    <n v="97080"/>
    <n v="16180"/>
    <n v="16180"/>
    <n v="64720"/>
    <s v="BMW"/>
    <s v="X5"/>
    <n v="2001"/>
    <s v="Y"/>
    <m/>
  </r>
  <r>
    <x v="40"/>
    <x v="26"/>
    <x v="42"/>
    <d v="2006-04-30T00:00:00"/>
    <s v="IL"/>
    <s v="500/1000"/>
    <n v="500"/>
    <x v="41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s v="Other"/>
    <s v="SC"/>
    <s v="Springfield"/>
    <s v="3221 Solo Ridge"/>
    <n v="17"/>
    <n v="3"/>
    <x v="0"/>
    <n v="1"/>
    <n v="0"/>
    <s v="NO"/>
    <n v="51660"/>
    <n v="5740"/>
    <n v="5740"/>
    <n v="40180"/>
    <s v="Dodge"/>
    <s v="RAM"/>
    <n v="2010"/>
    <s v="N"/>
    <m/>
  </r>
  <r>
    <x v="41"/>
    <x v="22"/>
    <x v="43"/>
    <d v="2003-04-13T00:00:00"/>
    <s v="OH"/>
    <s v="250/500"/>
    <n v="500"/>
    <x v="42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s v="Other"/>
    <s v="NC"/>
    <s v="Arlington"/>
    <s v="6660 MLK Drive"/>
    <n v="23"/>
    <n v="1"/>
    <x v="2"/>
    <n v="2"/>
    <n v="2"/>
    <s v="NO"/>
    <n v="51120"/>
    <n v="5680"/>
    <n v="5680"/>
    <n v="39760"/>
    <s v="Mercedes"/>
    <s v="E400"/>
    <n v="2005"/>
    <s v="N"/>
    <m/>
  </r>
  <r>
    <x v="42"/>
    <x v="4"/>
    <x v="44"/>
    <d v="2007-12-05T00:00:00"/>
    <s v="IL"/>
    <s v="100/300"/>
    <n v="2000"/>
    <x v="43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s v="Other"/>
    <s v="SC"/>
    <s v="Springfield"/>
    <s v="1699 Oak Drive"/>
    <n v="14"/>
    <n v="1"/>
    <x v="0"/>
    <n v="0"/>
    <n v="2"/>
    <s v="?"/>
    <n v="56400"/>
    <n v="11280"/>
    <n v="11280"/>
    <n v="33840"/>
    <s v="Toyota"/>
    <s v="Highlander"/>
    <n v="2014"/>
    <s v="N"/>
    <m/>
  </r>
  <r>
    <x v="43"/>
    <x v="17"/>
    <x v="45"/>
    <d v="2006-08-21T00:00:00"/>
    <s v="IL"/>
    <s v="250/500"/>
    <n v="1000"/>
    <x v="44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s v="Other"/>
    <s v="NY"/>
    <s v="Arlington"/>
    <s v="4234 Cherokee Lane"/>
    <n v="17"/>
    <n v="3"/>
    <x v="2"/>
    <n v="2"/>
    <n v="3"/>
    <s v="?"/>
    <n v="55120"/>
    <n v="6890"/>
    <n v="0"/>
    <n v="48230"/>
    <s v="Accura"/>
    <s v="MDX"/>
    <n v="2002"/>
    <s v="N"/>
    <m/>
  </r>
  <r>
    <x v="44"/>
    <x v="8"/>
    <x v="46"/>
    <d v="1990-01-08T00:00:00"/>
    <s v="IN"/>
    <s v="100/300"/>
    <n v="500"/>
    <x v="45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s v="Fire"/>
    <s v="NC"/>
    <s v="Northbend"/>
    <s v="7476 4th St"/>
    <n v="11"/>
    <n v="3"/>
    <x v="0"/>
    <n v="1"/>
    <n v="1"/>
    <s v="?"/>
    <n v="77110"/>
    <n v="0"/>
    <n v="14020"/>
    <n v="63090"/>
    <s v="Honda"/>
    <s v="Civic"/>
    <n v="2014"/>
    <s v="N"/>
    <m/>
  </r>
  <r>
    <x v="45"/>
    <x v="27"/>
    <x v="47"/>
    <d v="1990-03-18T00:00:00"/>
    <s v="OH"/>
    <s v="500/1000"/>
    <n v="2000"/>
    <x v="46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s v="Fire"/>
    <s v="WV"/>
    <s v="Arlington"/>
    <s v="8907 Tree Ave"/>
    <n v="19"/>
    <n v="3"/>
    <x v="2"/>
    <n v="2"/>
    <n v="1"/>
    <s v="NO"/>
    <n v="62800"/>
    <n v="6280"/>
    <n v="6280"/>
    <n v="50240"/>
    <s v="Audi"/>
    <s v="A3"/>
    <n v="2003"/>
    <s v="Y"/>
    <m/>
  </r>
  <r>
    <x v="46"/>
    <x v="6"/>
    <x v="48"/>
    <d v="2008-01-07T00:00:00"/>
    <s v="IN"/>
    <s v="500/1000"/>
    <n v="1000"/>
    <x v="47"/>
    <n v="8000000"/>
    <n v="446326"/>
    <x v="1"/>
    <x v="1"/>
    <x v="9"/>
    <s v="dancing"/>
    <s v="other-relative"/>
    <n v="0"/>
    <n v="0"/>
    <d v="2015-02-26T00:00:00"/>
    <s v="Vehicle Theft"/>
    <s v="?"/>
    <s v="Trivial Damage"/>
    <s v="Police"/>
    <s v="NY"/>
    <s v="Arlington"/>
    <s v="6619 Flute Ave"/>
    <n v="5"/>
    <n v="1"/>
    <x v="1"/>
    <n v="2"/>
    <n v="0"/>
    <s v="YES"/>
    <n v="7290"/>
    <n v="810"/>
    <n v="810"/>
    <n v="5670"/>
    <s v="Volkswagen"/>
    <s v="Passat"/>
    <n v="1995"/>
    <s v="N"/>
    <m/>
  </r>
  <r>
    <x v="47"/>
    <x v="18"/>
    <x v="49"/>
    <d v="1997-03-10T00:00:00"/>
    <s v="IL"/>
    <s v="100/300"/>
    <n v="1000"/>
    <x v="48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s v="Other"/>
    <s v="WV"/>
    <s v="Springfield"/>
    <s v="6011 Britain St"/>
    <n v="19"/>
    <n v="1"/>
    <x v="2"/>
    <n v="0"/>
    <n v="0"/>
    <s v="?"/>
    <n v="76600"/>
    <n v="15320"/>
    <n v="7660"/>
    <n v="53620"/>
    <s v="Mercedes"/>
    <s v="C300"/>
    <n v="2000"/>
    <s v="N"/>
    <m/>
  </r>
  <r>
    <x v="48"/>
    <x v="28"/>
    <x v="50"/>
    <d v="2004-01-10T00:00:00"/>
    <s v="OH"/>
    <s v="250/500"/>
    <n v="2000"/>
    <x v="49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s v="Fire"/>
    <s v="NY"/>
    <s v="Riverwood"/>
    <s v="5104 Francis Drive"/>
    <n v="19"/>
    <n v="3"/>
    <x v="1"/>
    <n v="0"/>
    <n v="3"/>
    <s v="YES"/>
    <n v="81800"/>
    <n v="16360"/>
    <n v="8180"/>
    <n v="57260"/>
    <s v="Nissan"/>
    <s v="Pathfinder"/>
    <n v="1998"/>
    <s v="N"/>
    <m/>
  </r>
  <r>
    <x v="49"/>
    <x v="29"/>
    <x v="51"/>
    <d v="1994-08-20T00:00:00"/>
    <s v="IL"/>
    <s v="100/300"/>
    <n v="2000"/>
    <x v="50"/>
    <n v="0"/>
    <n v="609930"/>
    <x v="1"/>
    <x v="7"/>
    <x v="13"/>
    <s v="polo"/>
    <s v="husband"/>
    <n v="0"/>
    <n v="0"/>
    <d v="2015-01-17T00:00:00"/>
    <s v="Vehicle Theft"/>
    <s v="?"/>
    <s v="Trivial Damage"/>
    <s v="None"/>
    <s v="NY"/>
    <s v="Arlington"/>
    <s v="2280 4th Ave"/>
    <n v="4"/>
    <n v="1"/>
    <x v="1"/>
    <n v="1"/>
    <n v="2"/>
    <s v="?"/>
    <n v="7260"/>
    <n v="1320"/>
    <n v="660"/>
    <n v="5280"/>
    <s v="BMW"/>
    <s v="M5"/>
    <n v="2008"/>
    <s v="N"/>
    <m/>
  </r>
  <r>
    <x v="19"/>
    <x v="5"/>
    <x v="52"/>
    <d v="2002-06-02T00:00:00"/>
    <s v="IN"/>
    <s v="100/300"/>
    <n v="1000"/>
    <x v="51"/>
    <n v="0"/>
    <n v="603993"/>
    <x v="0"/>
    <x v="6"/>
    <x v="3"/>
    <s v="basketball"/>
    <s v="not-in-family"/>
    <n v="0"/>
    <n v="0"/>
    <d v="2015-02-22T00:00:00"/>
    <s v="Vehicle Theft"/>
    <s v="?"/>
    <s v="Minor Damage"/>
    <s v="None"/>
    <s v="WV"/>
    <s v="Northbend"/>
    <s v="2644 Elm Drive"/>
    <n v="8"/>
    <n v="1"/>
    <x v="1"/>
    <n v="2"/>
    <n v="1"/>
    <s v="YES"/>
    <n v="4300"/>
    <n v="430"/>
    <n v="430"/>
    <n v="3440"/>
    <s v="Toyota"/>
    <s v="Corolla"/>
    <n v="2000"/>
    <s v="N"/>
    <m/>
  </r>
  <r>
    <x v="50"/>
    <x v="17"/>
    <x v="53"/>
    <d v="1994-04-28T00:00:00"/>
    <s v="IN"/>
    <s v="100/300"/>
    <n v="500"/>
    <x v="52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s v="Police"/>
    <s v="NC"/>
    <s v="Columbus"/>
    <s v="7466 MLK Ridge"/>
    <n v="7"/>
    <n v="3"/>
    <x v="0"/>
    <n v="1"/>
    <n v="0"/>
    <s v="?"/>
    <n v="70510"/>
    <n v="12820"/>
    <n v="12820"/>
    <n v="44870"/>
    <s v="Suburu"/>
    <s v="Forrestor"/>
    <n v="1999"/>
    <s v="N"/>
    <m/>
  </r>
  <r>
    <x v="51"/>
    <x v="5"/>
    <x v="54"/>
    <d v="2014-08-17T00:00:00"/>
    <s v="OH"/>
    <s v="250/500"/>
    <n v="1000"/>
    <x v="53"/>
    <n v="0"/>
    <n v="478423"/>
    <x v="0"/>
    <x v="1"/>
    <x v="1"/>
    <s v="movies"/>
    <s v="not-in-family"/>
    <n v="47600"/>
    <n v="-39600"/>
    <d v="2015-02-27T00:00:00"/>
    <s v="Parked Car"/>
    <s v="?"/>
    <s v="Minor Damage"/>
    <s v="Police"/>
    <s v="VA"/>
    <s v="Northbend"/>
    <s v="5821 2nd St"/>
    <n v="5"/>
    <n v="1"/>
    <x v="2"/>
    <n v="0"/>
    <n v="1"/>
    <s v="YES"/>
    <n v="2640"/>
    <n v="480"/>
    <n v="480"/>
    <n v="1680"/>
    <s v="Ford"/>
    <s v="F150"/>
    <n v="2009"/>
    <s v="N"/>
    <m/>
  </r>
  <r>
    <x v="52"/>
    <x v="13"/>
    <x v="55"/>
    <d v="2007-08-11T00:00:00"/>
    <s v="OH"/>
    <s v="100/300"/>
    <n v="1000"/>
    <x v="54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s v="Fire"/>
    <s v="NY"/>
    <s v="Arlington"/>
    <s v="6723 Best Drive"/>
    <n v="3"/>
    <n v="1"/>
    <x v="0"/>
    <n v="1"/>
    <n v="2"/>
    <s v="NO"/>
    <n v="78900"/>
    <n v="15780"/>
    <n v="7890"/>
    <n v="55230"/>
    <s v="Chevrolet"/>
    <s v="Silverado"/>
    <n v="1995"/>
    <s v="N"/>
    <m/>
  </r>
  <r>
    <x v="53"/>
    <x v="30"/>
    <x v="56"/>
    <d v="2008-11-20T00:00:00"/>
    <s v="IN"/>
    <s v="250/500"/>
    <n v="500"/>
    <x v="55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s v="Fire"/>
    <s v="SC"/>
    <s v="Columbus"/>
    <s v="4866 4th Hwy"/>
    <n v="12"/>
    <n v="3"/>
    <x v="1"/>
    <n v="2"/>
    <n v="3"/>
    <s v="?"/>
    <n v="56430"/>
    <n v="0"/>
    <n v="6270"/>
    <n v="50160"/>
    <s v="Honda"/>
    <s v="CRV"/>
    <n v="2014"/>
    <s v="N"/>
    <m/>
  </r>
  <r>
    <x v="54"/>
    <x v="31"/>
    <x v="57"/>
    <d v="1995-10-18T00:00:00"/>
    <s v="IN"/>
    <s v="500/1000"/>
    <n v="1000"/>
    <x v="56"/>
    <n v="0"/>
    <n v="464691"/>
    <x v="1"/>
    <x v="4"/>
    <x v="12"/>
    <s v="hiking"/>
    <s v="own-child"/>
    <n v="0"/>
    <n v="0"/>
    <d v="2015-02-22T00:00:00"/>
    <s v="Parked Car"/>
    <s v="?"/>
    <s v="Minor Damage"/>
    <s v="None"/>
    <s v="VA"/>
    <s v="Riverwood"/>
    <s v="5418 Britain Ave"/>
    <n v="19"/>
    <n v="1"/>
    <x v="2"/>
    <n v="1"/>
    <n v="3"/>
    <s v="NO"/>
    <n v="2400"/>
    <n v="300"/>
    <n v="300"/>
    <n v="1800"/>
    <s v="Chevrolet"/>
    <s v="Silverado"/>
    <n v="2014"/>
    <s v="N"/>
    <m/>
  </r>
  <r>
    <x v="55"/>
    <x v="5"/>
    <x v="58"/>
    <d v="1993-05-19T00:00:00"/>
    <s v="IL"/>
    <s v="250/500"/>
    <n v="2000"/>
    <x v="57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s v="Ambulance"/>
    <s v="WV"/>
    <s v="Riverwood"/>
    <s v="4296 Pine Hwy"/>
    <n v="22"/>
    <n v="1"/>
    <x v="0"/>
    <n v="0"/>
    <n v="1"/>
    <s v="NO"/>
    <n v="65790"/>
    <n v="7310"/>
    <n v="7310"/>
    <n v="51170"/>
    <s v="Saab"/>
    <n v="93"/>
    <n v="2007"/>
    <s v="N"/>
    <m/>
  </r>
  <r>
    <x v="56"/>
    <x v="32"/>
    <x v="59"/>
    <d v="2005-02-26T00:00:00"/>
    <s v="OH"/>
    <s v="250/500"/>
    <n v="2000"/>
    <x v="58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s v="Police"/>
    <s v="VA"/>
    <s v="Hillsdale"/>
    <s v="2299 1st St"/>
    <n v="12"/>
    <n v="3"/>
    <x v="2"/>
    <n v="1"/>
    <n v="1"/>
    <s v="NO"/>
    <n v="62920"/>
    <n v="11440"/>
    <n v="5720"/>
    <n v="45760"/>
    <s v="Ford"/>
    <s v="Escape"/>
    <n v="2000"/>
    <s v="N"/>
    <m/>
  </r>
  <r>
    <x v="57"/>
    <x v="6"/>
    <x v="60"/>
    <d v="1990-02-14T00:00:00"/>
    <s v="IN"/>
    <s v="100/300"/>
    <n v="500"/>
    <x v="59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s v="Police"/>
    <s v="NY"/>
    <s v="Springfield"/>
    <s v="6618 Cherokee Drive"/>
    <n v="15"/>
    <n v="3"/>
    <x v="0"/>
    <n v="2"/>
    <n v="1"/>
    <s v="?"/>
    <n v="69480"/>
    <n v="15440"/>
    <n v="0"/>
    <n v="54040"/>
    <s v="Nissan"/>
    <s v="Maxima"/>
    <n v="2014"/>
    <s v="Y"/>
    <m/>
  </r>
  <r>
    <x v="58"/>
    <x v="4"/>
    <x v="61"/>
    <d v="1993-09-30T00:00:00"/>
    <s v="IL"/>
    <s v="500/1000"/>
    <n v="1000"/>
    <x v="60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s v="Other"/>
    <s v="OH"/>
    <s v="Springfield"/>
    <s v="7459 Flute St"/>
    <n v="23"/>
    <n v="3"/>
    <x v="2"/>
    <n v="0"/>
    <n v="3"/>
    <s v="NO"/>
    <n v="44280"/>
    <n v="7380"/>
    <n v="3690"/>
    <n v="33210"/>
    <s v="Honda"/>
    <s v="Accord"/>
    <n v="1997"/>
    <s v="N"/>
    <m/>
  </r>
  <r>
    <x v="59"/>
    <x v="31"/>
    <x v="62"/>
    <d v="2014-06-10T00:00:00"/>
    <s v="IL"/>
    <s v="500/1000"/>
    <n v="1000"/>
    <x v="6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s v="Other"/>
    <s v="WV"/>
    <s v="Hillsdale"/>
    <s v="3567 4th Drive"/>
    <n v="12"/>
    <n v="1"/>
    <x v="2"/>
    <n v="0"/>
    <n v="3"/>
    <s v="YES"/>
    <n v="56300"/>
    <n v="5630"/>
    <n v="11260"/>
    <n v="39410"/>
    <s v="BMW"/>
    <s v="M5"/>
    <n v="2011"/>
    <s v="N"/>
    <m/>
  </r>
  <r>
    <x v="60"/>
    <x v="1"/>
    <x v="63"/>
    <d v="2008-10-28T00:00:00"/>
    <s v="OH"/>
    <s v="500/1000"/>
    <n v="500"/>
    <x v="62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s v="Fire"/>
    <s v="WV"/>
    <s v="Northbend"/>
    <s v="2457 Washington Ave"/>
    <n v="20"/>
    <n v="3"/>
    <x v="0"/>
    <n v="2"/>
    <n v="2"/>
    <s v="YES"/>
    <n v="68520"/>
    <n v="11420"/>
    <n v="5710"/>
    <n v="51390"/>
    <s v="Suburu"/>
    <s v="Legacy"/>
    <n v="2003"/>
    <s v="Y"/>
    <m/>
  </r>
  <r>
    <x v="61"/>
    <x v="1"/>
    <x v="64"/>
    <d v="2007-04-24T00:00:00"/>
    <s v="OH"/>
    <s v="250/500"/>
    <m/>
    <x v="6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s v="Fire"/>
    <s v="VA"/>
    <s v="Riverwood"/>
    <s v="1269 Flute Drive"/>
    <n v="16"/>
    <n v="3"/>
    <x v="2"/>
    <n v="0"/>
    <n v="0"/>
    <s v="NO"/>
    <n v="59130"/>
    <n v="6570"/>
    <n v="6570"/>
    <n v="45990"/>
    <s v="Ford"/>
    <s v="Escape"/>
    <n v="2006"/>
    <s v="Y"/>
    <m/>
  </r>
  <r>
    <x v="62"/>
    <x v="5"/>
    <x v="65"/>
    <d v="1993-12-13T00:00:00"/>
    <s v="IN"/>
    <s v="100/300"/>
    <n v="500"/>
    <x v="64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s v="Ambulance"/>
    <s v="NY"/>
    <s v="Arlington"/>
    <s v="1218 Sky Hwy"/>
    <n v="6"/>
    <n v="3"/>
    <x v="0"/>
    <n v="2"/>
    <n v="2"/>
    <s v="NO"/>
    <n v="82320"/>
    <n v="13720"/>
    <n v="6860"/>
    <n v="61740"/>
    <s v="Dodge"/>
    <s v="Neon"/>
    <n v="1995"/>
    <s v="Y"/>
    <m/>
  </r>
  <r>
    <x v="63"/>
    <x v="14"/>
    <x v="66"/>
    <d v="2011-08-17T00:00:00"/>
    <s v="IN"/>
    <s v="250/500"/>
    <n v="500"/>
    <x v="65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s v="Fire"/>
    <s v="SC"/>
    <s v="Springfield"/>
    <s v="9169 Pine Ridge"/>
    <n v="12"/>
    <n v="1"/>
    <x v="0"/>
    <n v="0"/>
    <n v="1"/>
    <s v="NO"/>
    <n v="89700"/>
    <n v="13800"/>
    <n v="13800"/>
    <n v="62100"/>
    <s v="Audi"/>
    <s v="A5"/>
    <n v="2009"/>
    <s v="Y"/>
    <m/>
  </r>
  <r>
    <x v="64"/>
    <x v="33"/>
    <x v="67"/>
    <d v="1990-08-20T00:00:00"/>
    <s v="OH"/>
    <s v="250/500"/>
    <n v="500"/>
    <x v="66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s v="Fire"/>
    <s v="WV"/>
    <s v="Hillsdale"/>
    <s v="8538 Texas Lane"/>
    <n v="17"/>
    <n v="3"/>
    <x v="2"/>
    <n v="1"/>
    <n v="1"/>
    <s v="NO"/>
    <n v="33930"/>
    <n v="0"/>
    <n v="3770"/>
    <n v="30160"/>
    <s v="BMW"/>
    <s v="X6"/>
    <n v="1998"/>
    <s v="N"/>
    <m/>
  </r>
  <r>
    <x v="65"/>
    <x v="22"/>
    <x v="68"/>
    <d v="1994-02-11T00:00:00"/>
    <s v="OH"/>
    <s v="100/300"/>
    <n v="1000"/>
    <x v="67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s v="Ambulance"/>
    <s v="WV"/>
    <s v="Northbrook"/>
    <s v="5783 Oak Ave"/>
    <n v="8"/>
    <n v="1"/>
    <x v="2"/>
    <n v="0"/>
    <n v="3"/>
    <s v="NO"/>
    <n v="68530"/>
    <n v="12460"/>
    <n v="6230"/>
    <n v="49840"/>
    <s v="Audi"/>
    <s v="A5"/>
    <n v="1997"/>
    <s v="N"/>
    <m/>
  </r>
  <r>
    <x v="66"/>
    <x v="24"/>
    <x v="69"/>
    <d v="1994-02-22T00:00:00"/>
    <s v="IN"/>
    <s v="500/1000"/>
    <n v="1000"/>
    <x v="68"/>
    <n v="0"/>
    <n v="449718"/>
    <x v="0"/>
    <x v="0"/>
    <x v="6"/>
    <s v="kayaking"/>
    <s v="own-child"/>
    <n v="0"/>
    <n v="-51500"/>
    <d v="2015-02-27T00:00:00"/>
    <s v="Parked Car"/>
    <s v="?"/>
    <s v="Minor Damage"/>
    <s v="None"/>
    <s v="NC"/>
    <s v="Riverwood"/>
    <s v="7721 Washington Ridge"/>
    <n v="13"/>
    <n v="1"/>
    <x v="2"/>
    <n v="0"/>
    <n v="1"/>
    <s v="?"/>
    <n v="4300"/>
    <n v="860"/>
    <n v="860"/>
    <n v="2580"/>
    <s v="Ford"/>
    <s v="F150"/>
    <n v="2004"/>
    <s v="N"/>
    <m/>
  </r>
  <r>
    <x v="67"/>
    <x v="1"/>
    <x v="70"/>
    <d v="2011-08-15T00:00:00"/>
    <s v="OH"/>
    <s v="100/300"/>
    <n v="500"/>
    <x v="6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s v="Other"/>
    <s v="SC"/>
    <s v="Hillsdale"/>
    <s v="8006 Maple Hwy"/>
    <n v="12"/>
    <n v="2"/>
    <x v="1"/>
    <n v="2"/>
    <n v="3"/>
    <s v="?"/>
    <n v="68310"/>
    <n v="12420"/>
    <n v="6210"/>
    <n v="49680"/>
    <s v="Audi"/>
    <s v="A3"/>
    <n v="2003"/>
    <s v="Y"/>
    <m/>
  </r>
  <r>
    <x v="68"/>
    <x v="3"/>
    <x v="71"/>
    <d v="1998-11-11T00:00:00"/>
    <s v="OH"/>
    <s v="100/300"/>
    <n v="2000"/>
    <x v="70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s v="Other"/>
    <s v="WV"/>
    <s v="Northbrook"/>
    <s v="6751 Pine Ridge"/>
    <n v="7"/>
    <n v="1"/>
    <x v="2"/>
    <n v="0"/>
    <n v="2"/>
    <s v="NO"/>
    <n v="61290"/>
    <n v="6810"/>
    <n v="6810"/>
    <n v="47670"/>
    <s v="Honda"/>
    <s v="Civic"/>
    <n v="1995"/>
    <s v="Y"/>
    <m/>
  </r>
  <r>
    <x v="37"/>
    <x v="3"/>
    <x v="72"/>
    <d v="1995-12-04T00:00:00"/>
    <s v="OH"/>
    <s v="250/500"/>
    <n v="1000"/>
    <x v="71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s v="Ambulance"/>
    <s v="NC"/>
    <s v="Arlington"/>
    <s v="2324 Texas Ridge"/>
    <n v="10"/>
    <n v="1"/>
    <x v="2"/>
    <n v="1"/>
    <n v="2"/>
    <s v="NO"/>
    <n v="30100"/>
    <n v="3010"/>
    <n v="0"/>
    <n v="27090"/>
    <s v="Chevrolet"/>
    <s v="Malibu"/>
    <n v="1999"/>
    <s v="N"/>
    <m/>
  </r>
  <r>
    <x v="60"/>
    <x v="7"/>
    <x v="73"/>
    <d v="2002-12-28T00:00:00"/>
    <s v="IN"/>
    <s v="100/300"/>
    <n v="500"/>
    <x v="72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s v="Fire"/>
    <s v="SC"/>
    <s v="Riverwood"/>
    <s v="7923 Elm Ave"/>
    <n v="7"/>
    <n v="3"/>
    <x v="2"/>
    <n v="2"/>
    <n v="0"/>
    <s v="YES"/>
    <n v="57120"/>
    <n v="9520"/>
    <n v="4760"/>
    <n v="42840"/>
    <s v="Mercedes"/>
    <s v="C300"/>
    <n v="2002"/>
    <s v="N"/>
    <m/>
  </r>
  <r>
    <x v="47"/>
    <x v="17"/>
    <x v="74"/>
    <d v="2004-04-15T00:00:00"/>
    <s v="IL"/>
    <s v="100/300"/>
    <n v="1000"/>
    <x v="73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s v="Ambulance"/>
    <s v="VA"/>
    <s v="Springfield"/>
    <s v="4755 Best Lane"/>
    <n v="18"/>
    <n v="3"/>
    <x v="0"/>
    <n v="1"/>
    <n v="0"/>
    <s v="YES"/>
    <n v="42930"/>
    <n v="9540"/>
    <n v="4770"/>
    <n v="28620"/>
    <s v="BMW"/>
    <s v="X6"/>
    <n v="2005"/>
    <s v="N"/>
    <m/>
  </r>
  <r>
    <x v="69"/>
    <x v="18"/>
    <x v="75"/>
    <d v="2001-02-02T00:00:00"/>
    <s v="OH"/>
    <s v="100/300"/>
    <n v="1000"/>
    <x v="7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s v="Ambulance"/>
    <s v="SC"/>
    <s v="Riverwood"/>
    <s v="5053 Tree Drive"/>
    <n v="22"/>
    <n v="3"/>
    <x v="2"/>
    <n v="2"/>
    <n v="0"/>
    <s v="NO"/>
    <n v="51210"/>
    <n v="11380"/>
    <n v="5690"/>
    <n v="34140"/>
    <s v="Ford"/>
    <s v="Fusion"/>
    <n v="2010"/>
    <s v="N"/>
    <m/>
  </r>
  <r>
    <x v="70"/>
    <x v="20"/>
    <x v="76"/>
    <d v="2010-01-12T00:00:00"/>
    <s v="OH"/>
    <s v="500/1000"/>
    <n v="1000"/>
    <x v="75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s v="Fire"/>
    <s v="NY"/>
    <s v="Springfield"/>
    <s v="2078 3rd Ave"/>
    <n v="18"/>
    <n v="3"/>
    <x v="2"/>
    <n v="1"/>
    <n v="1"/>
    <s v="YES"/>
    <n v="89400"/>
    <n v="14900"/>
    <n v="7450"/>
    <n v="67050"/>
    <s v="Suburu"/>
    <s v="Legacy"/>
    <n v="1998"/>
    <s v="N"/>
    <m/>
  </r>
  <r>
    <x v="71"/>
    <x v="27"/>
    <x v="77"/>
    <d v="1992-04-14T00:00:00"/>
    <s v="IN"/>
    <s v="250/500"/>
    <n v="500"/>
    <x v="76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s v="Police"/>
    <s v="WV"/>
    <s v="Northbrook"/>
    <s v="2804 Best St"/>
    <n v="22"/>
    <n v="3"/>
    <x v="2"/>
    <n v="0"/>
    <n v="2"/>
    <s v="?"/>
    <n v="59730"/>
    <n v="10860"/>
    <n v="10860"/>
    <n v="38010"/>
    <s v="Audi"/>
    <s v="A3"/>
    <n v="2005"/>
    <s v="N"/>
    <m/>
  </r>
  <r>
    <x v="72"/>
    <x v="5"/>
    <x v="78"/>
    <d v="2010-05-21T00:00:00"/>
    <s v="OH"/>
    <s v="500/1000"/>
    <n v="1000"/>
    <x v="77"/>
    <n v="6000000"/>
    <n v="608335"/>
    <x v="1"/>
    <x v="7"/>
    <x v="6"/>
    <s v="kayaking"/>
    <s v="wife"/>
    <n v="0"/>
    <n v="-45000"/>
    <d v="2015-01-24T00:00:00"/>
    <s v="Vehicle Theft"/>
    <s v="?"/>
    <s v="Minor Damage"/>
    <s v="None"/>
    <s v="SC"/>
    <s v="Springfield"/>
    <s v="7877 Sky Lane"/>
    <n v="15"/>
    <n v="1"/>
    <x v="0"/>
    <n v="2"/>
    <n v="2"/>
    <s v="YES"/>
    <n v="8060"/>
    <n v="1240"/>
    <n v="1240"/>
    <n v="5580"/>
    <s v="Saab"/>
    <n v="95"/>
    <n v="2004"/>
    <s v="N"/>
    <m/>
  </r>
  <r>
    <x v="73"/>
    <x v="11"/>
    <x v="79"/>
    <d v="2013-10-27T00:00:00"/>
    <s v="OH"/>
    <s v="500/1000"/>
    <n v="500"/>
    <x v="78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s v="Fire"/>
    <s v="SC"/>
    <s v="Northbrook"/>
    <s v="6530 Weaver Ave"/>
    <n v="16"/>
    <n v="1"/>
    <x v="1"/>
    <n v="1"/>
    <n v="2"/>
    <s v="?"/>
    <n v="72200"/>
    <n v="14440"/>
    <n v="7220"/>
    <n v="50540"/>
    <s v="BMW"/>
    <s v="M5"/>
    <n v="2013"/>
    <s v="Y"/>
    <m/>
  </r>
  <r>
    <x v="4"/>
    <x v="14"/>
    <x v="80"/>
    <d v="1994-10-12T00:00:00"/>
    <s v="OH"/>
    <s v="250/500"/>
    <n v="2000"/>
    <x v="79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s v="Ambulance"/>
    <s v="NC"/>
    <s v="Arlington"/>
    <s v="3087 Oak Hwy"/>
    <n v="6"/>
    <n v="3"/>
    <x v="2"/>
    <n v="1"/>
    <n v="2"/>
    <s v="NO"/>
    <n v="50800"/>
    <n v="10160"/>
    <n v="10160"/>
    <n v="30480"/>
    <s v="Accura"/>
    <s v="MDX"/>
    <n v="2005"/>
    <s v="N"/>
    <m/>
  </r>
  <r>
    <x v="74"/>
    <x v="26"/>
    <x v="81"/>
    <d v="1997-07-04T00:00:00"/>
    <s v="OH"/>
    <s v="500/1000"/>
    <n v="2000"/>
    <x v="80"/>
    <n v="5000000"/>
    <n v="603123"/>
    <x v="1"/>
    <x v="4"/>
    <x v="8"/>
    <s v="video-games"/>
    <s v="wife"/>
    <n v="0"/>
    <n v="0"/>
    <d v="2015-01-03T00:00:00"/>
    <s v="Vehicle Theft"/>
    <s v="?"/>
    <s v="Trivial Damage"/>
    <s v="None"/>
    <s v="NC"/>
    <s v="Northbrook"/>
    <s v="7098 Lincoln Hwy"/>
    <n v="10"/>
    <n v="1"/>
    <x v="1"/>
    <n v="2"/>
    <n v="1"/>
    <s v="?"/>
    <n v="6600"/>
    <n v="660"/>
    <n v="1320"/>
    <n v="4620"/>
    <s v="Accura"/>
    <s v="TL"/>
    <n v="2005"/>
    <s v="N"/>
    <m/>
  </r>
  <r>
    <x v="75"/>
    <x v="2"/>
    <x v="82"/>
    <d v="2011-02-15T00:00:00"/>
    <s v="IL"/>
    <s v="250/500"/>
    <n v="1000"/>
    <x v="81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s v="Police"/>
    <s v="NY"/>
    <s v="Northbrook"/>
    <s v="5124 Maple St"/>
    <n v="3"/>
    <n v="1"/>
    <x v="0"/>
    <n v="2"/>
    <n v="2"/>
    <s v="NO"/>
    <n v="7500"/>
    <n v="750"/>
    <n v="1500"/>
    <n v="5250"/>
    <s v="Nissan"/>
    <s v="Maxima"/>
    <n v="2002"/>
    <s v="N"/>
    <m/>
  </r>
  <r>
    <x v="76"/>
    <x v="18"/>
    <x v="83"/>
    <d v="1994-08-21T00:00:00"/>
    <s v="IN"/>
    <s v="250/500"/>
    <n v="2000"/>
    <x v="82"/>
    <n v="0"/>
    <n v="618498"/>
    <x v="0"/>
    <x v="5"/>
    <x v="8"/>
    <s v="video-games"/>
    <s v="wife"/>
    <n v="57300"/>
    <n v="-80600"/>
    <d v="2015-01-19T00:00:00"/>
    <s v="Vehicle Theft"/>
    <s v="?"/>
    <s v="Trivial Damage"/>
    <s v="None"/>
    <s v="VA"/>
    <s v="Hillsdale"/>
    <s v="2333 Maple Lane"/>
    <n v="13"/>
    <n v="1"/>
    <x v="2"/>
    <n v="0"/>
    <n v="3"/>
    <s v="YES"/>
    <n v="6490"/>
    <n v="1180"/>
    <n v="1180"/>
    <n v="4130"/>
    <s v="Volkswagen"/>
    <s v="Jetta"/>
    <n v="2002"/>
    <s v="N"/>
    <m/>
  </r>
  <r>
    <x v="77"/>
    <x v="0"/>
    <x v="84"/>
    <d v="1997-05-15T00:00:00"/>
    <s v="IN"/>
    <s v="500/1000"/>
    <n v="2000"/>
    <x v="83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s v="Ambulance"/>
    <s v="NY"/>
    <s v="Hillsdale"/>
    <s v="1012 5th Lane"/>
    <n v="16"/>
    <n v="2"/>
    <x v="1"/>
    <n v="2"/>
    <n v="3"/>
    <s v="NO"/>
    <n v="60940"/>
    <n v="5540"/>
    <n v="11080"/>
    <n v="44320"/>
    <s v="Audi"/>
    <s v="A3"/>
    <n v="2013"/>
    <s v="Y"/>
    <m/>
  </r>
  <r>
    <x v="78"/>
    <x v="3"/>
    <x v="85"/>
    <d v="1996-10-26T00:00:00"/>
    <s v="OH"/>
    <s v="100/300"/>
    <n v="2000"/>
    <x v="84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s v="Fire"/>
    <s v="NY"/>
    <s v="Northbrook"/>
    <s v="7477 MLK Drive"/>
    <n v="13"/>
    <n v="3"/>
    <x v="0"/>
    <n v="0"/>
    <n v="1"/>
    <s v="?"/>
    <n v="58300"/>
    <n v="5830"/>
    <n v="11660"/>
    <n v="40810"/>
    <s v="Suburu"/>
    <s v="Legacy"/>
    <n v="2007"/>
    <s v="N"/>
    <m/>
  </r>
  <r>
    <x v="79"/>
    <x v="6"/>
    <x v="86"/>
    <d v="2006-03-04T00:00:00"/>
    <s v="IL"/>
    <s v="500/1000"/>
    <n v="1000"/>
    <x v="85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s v="Other"/>
    <s v="SC"/>
    <s v="Columbus"/>
    <s v="9489 3rd St"/>
    <n v="9"/>
    <n v="3"/>
    <x v="2"/>
    <n v="2"/>
    <n v="1"/>
    <s v="?"/>
    <n v="68400"/>
    <n v="11400"/>
    <n v="11400"/>
    <n v="45600"/>
    <s v="Ford"/>
    <s v="F150"/>
    <n v="2007"/>
    <s v="N"/>
    <m/>
  </r>
  <r>
    <x v="2"/>
    <x v="31"/>
    <x v="87"/>
    <d v="1991-01-02T00:00:00"/>
    <s v="IL"/>
    <s v="500/1000"/>
    <n v="500"/>
    <x v="86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s v="Fire"/>
    <s v="VA"/>
    <s v="Springfield"/>
    <s v="2087 Apache Ave"/>
    <n v="2"/>
    <n v="1"/>
    <x v="1"/>
    <n v="2"/>
    <n v="1"/>
    <s v="YES"/>
    <n v="64240"/>
    <n v="11680"/>
    <n v="11680"/>
    <n v="40880"/>
    <s v="BMW"/>
    <s v="3 Series"/>
    <n v="2015"/>
    <s v="N"/>
    <m/>
  </r>
  <r>
    <x v="80"/>
    <x v="32"/>
    <x v="88"/>
    <d v="1999-08-15T00:00:00"/>
    <s v="IL"/>
    <s v="500/1000"/>
    <n v="2000"/>
    <x v="87"/>
    <n v="9000000"/>
    <n v="601748"/>
    <x v="1"/>
    <x v="6"/>
    <x v="5"/>
    <s v="kayaking"/>
    <s v="not-in-family"/>
    <n v="0"/>
    <n v="-78600"/>
    <d v="2015-01-30T00:00:00"/>
    <s v="Parked Car"/>
    <s v="?"/>
    <s v="Trivial Damage"/>
    <s v="None"/>
    <s v="WV"/>
    <s v="Arlington"/>
    <s v="5540 Sky St"/>
    <n v="9"/>
    <n v="1"/>
    <x v="2"/>
    <n v="0"/>
    <n v="1"/>
    <s v="YES"/>
    <n v="4700"/>
    <n v="940"/>
    <n v="470"/>
    <n v="3290"/>
    <s v="Dodge"/>
    <s v="Neon"/>
    <n v="2002"/>
    <s v="N"/>
    <m/>
  </r>
  <r>
    <x v="81"/>
    <x v="21"/>
    <x v="89"/>
    <d v="1992-01-15T00:00:00"/>
    <s v="IN"/>
    <s v="100/300"/>
    <n v="1000"/>
    <x v="88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s v="Other"/>
    <s v="SC"/>
    <s v="Columbus"/>
    <s v="7238 2nd St"/>
    <n v="12"/>
    <n v="3"/>
    <x v="0"/>
    <n v="2"/>
    <n v="0"/>
    <s v="?"/>
    <n v="45120"/>
    <n v="0"/>
    <n v="5640"/>
    <n v="39480"/>
    <s v="Accura"/>
    <s v="MDX"/>
    <n v="2011"/>
    <s v="Y"/>
    <m/>
  </r>
  <r>
    <x v="82"/>
    <x v="2"/>
    <x v="90"/>
    <d v="1999-12-07T00:00:00"/>
    <s v="OH"/>
    <s v="250/500"/>
    <n v="2000"/>
    <x v="89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s v="Fire"/>
    <s v="SC"/>
    <s v="Arlington"/>
    <s v="8442 Britain Hwy"/>
    <n v="12"/>
    <n v="2"/>
    <x v="0"/>
    <n v="1"/>
    <n v="1"/>
    <s v="?"/>
    <n v="66950"/>
    <n v="10300"/>
    <n v="10300"/>
    <n v="46350"/>
    <s v="Saab"/>
    <n v="93"/>
    <n v="1995"/>
    <s v="N"/>
    <m/>
  </r>
  <r>
    <x v="83"/>
    <x v="10"/>
    <x v="91"/>
    <d v="1993-06-06T00:00:00"/>
    <s v="IL"/>
    <s v="250/500"/>
    <n v="2000"/>
    <x v="90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s v="Police"/>
    <s v="NY"/>
    <s v="Columbus"/>
    <s v="1331 Britain Hwy"/>
    <n v="14"/>
    <n v="1"/>
    <x v="2"/>
    <n v="0"/>
    <n v="3"/>
    <s v="?"/>
    <n v="98340"/>
    <n v="8940"/>
    <n v="17880"/>
    <n v="71520"/>
    <s v="Honda"/>
    <s v="Accord"/>
    <n v="2004"/>
    <s v="Y"/>
    <m/>
  </r>
  <r>
    <x v="84"/>
    <x v="1"/>
    <x v="92"/>
    <d v="2000-10-03T00:00:00"/>
    <s v="IL"/>
    <s v="250/500"/>
    <n v="2000"/>
    <x v="91"/>
    <n v="0"/>
    <n v="453277"/>
    <x v="0"/>
    <x v="1"/>
    <x v="13"/>
    <s v="yachting"/>
    <s v="own-child"/>
    <n v="55200"/>
    <n v="0"/>
    <d v="2015-02-28T00:00:00"/>
    <s v="Parked Car"/>
    <s v="?"/>
    <s v="Trivial Damage"/>
    <s v="None"/>
    <s v="WV"/>
    <s v="Springfield"/>
    <s v="5260 Francis Drive"/>
    <n v="9"/>
    <n v="1"/>
    <x v="2"/>
    <n v="0"/>
    <n v="1"/>
    <s v="NO"/>
    <n v="5900"/>
    <n v="590"/>
    <n v="590"/>
    <n v="4720"/>
    <s v="BMW"/>
    <s v="X5"/>
    <n v="2007"/>
    <s v="N"/>
    <m/>
  </r>
  <r>
    <x v="85"/>
    <x v="19"/>
    <x v="93"/>
    <d v="2010-12-29T00:00:00"/>
    <s v="IN"/>
    <s v="100/300"/>
    <n v="1000"/>
    <x v="92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s v="Ambulance"/>
    <s v="NC"/>
    <s v="Riverwood"/>
    <s v="1135 Solo Lane"/>
    <n v="3"/>
    <n v="3"/>
    <x v="2"/>
    <n v="1"/>
    <n v="1"/>
    <s v="?"/>
    <n v="70680"/>
    <n v="5890"/>
    <n v="11780"/>
    <n v="53010"/>
    <s v="Ford"/>
    <s v="Fusion"/>
    <n v="2009"/>
    <s v="N"/>
    <m/>
  </r>
  <r>
    <x v="67"/>
    <x v="1"/>
    <x v="94"/>
    <d v="1990-03-17T00:00:00"/>
    <s v="IL"/>
    <s v="100/300"/>
    <n v="500"/>
    <x v="9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s v="Ambulance"/>
    <s v="SC"/>
    <s v="Northbend"/>
    <s v="9737 Solo Hwy"/>
    <n v="21"/>
    <n v="3"/>
    <x v="2"/>
    <n v="1"/>
    <n v="0"/>
    <s v="NO"/>
    <n v="93720"/>
    <n v="17040"/>
    <n v="8520"/>
    <n v="68160"/>
    <s v="Mercedes"/>
    <s v="ML350"/>
    <n v="2005"/>
    <s v="N"/>
    <m/>
  </r>
  <r>
    <x v="86"/>
    <x v="21"/>
    <x v="95"/>
    <d v="2012-03-01T00:00:00"/>
    <s v="IL"/>
    <s v="100/300"/>
    <n v="2000"/>
    <x v="94"/>
    <n v="5000000"/>
    <n v="601112"/>
    <x v="1"/>
    <x v="1"/>
    <x v="3"/>
    <s v="exercise"/>
    <s v="husband"/>
    <n v="67700"/>
    <n v="-58400"/>
    <d v="2015-02-21T00:00:00"/>
    <s v="Vehicle Theft"/>
    <s v="?"/>
    <s v="Minor Damage"/>
    <s v="None"/>
    <s v="OH"/>
    <s v="Northbrook"/>
    <s v="3289 Britain Drive"/>
    <n v="5"/>
    <n v="1"/>
    <x v="2"/>
    <n v="2"/>
    <n v="0"/>
    <s v="YES"/>
    <n v="6930"/>
    <n v="1260"/>
    <n v="630"/>
    <n v="5040"/>
    <s v="Toyota"/>
    <s v="Highlander"/>
    <n v="2001"/>
    <s v="N"/>
    <m/>
  </r>
  <r>
    <x v="87"/>
    <x v="27"/>
    <x v="96"/>
    <d v="2006-02-05T00:00:00"/>
    <s v="IN"/>
    <s v="500/1000"/>
    <n v="1000"/>
    <x v="95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s v="Fire"/>
    <s v="VA"/>
    <s v="Springfield"/>
    <s v="6550 Andromedia St"/>
    <n v="11"/>
    <n v="1"/>
    <x v="0"/>
    <n v="0"/>
    <n v="3"/>
    <s v="NO"/>
    <n v="72930"/>
    <n v="6630"/>
    <n v="6630"/>
    <n v="59670"/>
    <s v="Dodge"/>
    <s v="RAM"/>
    <n v="2006"/>
    <s v="Y"/>
    <m/>
  </r>
  <r>
    <x v="88"/>
    <x v="21"/>
    <x v="97"/>
    <d v="2014-11-01T00:00:00"/>
    <s v="IL"/>
    <s v="250/500"/>
    <n v="2000"/>
    <x v="96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s v="Other"/>
    <s v="SC"/>
    <s v="Hillsdale"/>
    <s v="1679 2nd Hwy"/>
    <n v="4"/>
    <n v="4"/>
    <x v="0"/>
    <n v="1"/>
    <n v="2"/>
    <s v="YES"/>
    <n v="64890"/>
    <n v="7210"/>
    <n v="7210"/>
    <n v="50470"/>
    <s v="Nissan"/>
    <s v="Pathfinder"/>
    <n v="2013"/>
    <s v="Y"/>
    <m/>
  </r>
  <r>
    <x v="61"/>
    <x v="0"/>
    <x v="98"/>
    <d v="2009-06-17T00:00:00"/>
    <s v="OH"/>
    <s v="250/500"/>
    <n v="1000"/>
    <x v="97"/>
    <n v="0"/>
    <n v="439787"/>
    <x v="1"/>
    <x v="6"/>
    <x v="1"/>
    <s v="kayaking"/>
    <s v="wife"/>
    <n v="0"/>
    <n v="0"/>
    <d v="2015-02-22T00:00:00"/>
    <s v="Parked Car"/>
    <s v="?"/>
    <s v="Trivial Damage"/>
    <s v="None"/>
    <s v="WV"/>
    <s v="Columbus"/>
    <s v="3998 Flute St"/>
    <n v="6"/>
    <n v="1"/>
    <x v="1"/>
    <n v="1"/>
    <n v="2"/>
    <s v="YES"/>
    <n v="5400"/>
    <n v="900"/>
    <n v="900"/>
    <n v="3600"/>
    <s v="Saab"/>
    <n v="95"/>
    <n v="1999"/>
    <s v="N"/>
    <m/>
  </r>
  <r>
    <x v="89"/>
    <x v="1"/>
    <x v="99"/>
    <d v="1999-09-20T00:00:00"/>
    <s v="IL"/>
    <s v="100/300"/>
    <n v="1000"/>
    <x v="98"/>
    <n v="0"/>
    <n v="464839"/>
    <x v="0"/>
    <x v="6"/>
    <x v="8"/>
    <s v="reading"/>
    <s v="not-in-family"/>
    <n v="0"/>
    <n v="0"/>
    <d v="2015-01-26T00:00:00"/>
    <s v="Vehicle Theft"/>
    <s v="?"/>
    <s v="Trivial Damage"/>
    <s v="None"/>
    <s v="NC"/>
    <s v="Northbrook"/>
    <s v="2430 MLK Ave"/>
    <n v="10"/>
    <n v="1"/>
    <x v="2"/>
    <n v="0"/>
    <n v="0"/>
    <s v="?"/>
    <n v="5600"/>
    <n v="700"/>
    <n v="700"/>
    <n v="4200"/>
    <s v="Audi"/>
    <s v="A3"/>
    <n v="2007"/>
    <s v="N"/>
    <m/>
  </r>
  <r>
    <x v="42"/>
    <x v="3"/>
    <x v="100"/>
    <d v="1990-10-19T00:00:00"/>
    <s v="IN"/>
    <s v="100/300"/>
    <n v="500"/>
    <x v="99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s v="Police"/>
    <s v="SC"/>
    <s v="Northbend"/>
    <s v="7717 Britain Hwy"/>
    <n v="23"/>
    <n v="1"/>
    <x v="0"/>
    <n v="0"/>
    <n v="0"/>
    <s v="?"/>
    <n v="79300"/>
    <n v="15860"/>
    <n v="15860"/>
    <n v="47580"/>
    <s v="Saab"/>
    <s v="92x"/>
    <n v="2007"/>
    <s v="N"/>
    <m/>
  </r>
  <r>
    <x v="86"/>
    <x v="29"/>
    <x v="101"/>
    <d v="1996-08-05T00:00:00"/>
    <s v="IL"/>
    <s v="100/300"/>
    <n v="1000"/>
    <x v="100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s v="Police"/>
    <s v="WV"/>
    <s v="Northbend"/>
    <s v="7773 Tree Hwy"/>
    <n v="13"/>
    <n v="1"/>
    <x v="0"/>
    <n v="1"/>
    <n v="0"/>
    <s v="YES"/>
    <n v="52800"/>
    <n v="10560"/>
    <n v="5280"/>
    <n v="36960"/>
    <s v="Saab"/>
    <n v="95"/>
    <n v="2004"/>
    <s v="N"/>
    <m/>
  </r>
  <r>
    <x v="90"/>
    <x v="3"/>
    <x v="102"/>
    <d v="2001-06-06T00:00:00"/>
    <s v="IL"/>
    <s v="250/500"/>
    <n v="500"/>
    <x v="101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s v="Fire"/>
    <s v="NC"/>
    <s v="Northbrook"/>
    <s v="2199 Texas Drive"/>
    <n v="16"/>
    <n v="3"/>
    <x v="1"/>
    <n v="2"/>
    <n v="3"/>
    <s v="NO"/>
    <n v="28800"/>
    <n v="0"/>
    <n v="3600"/>
    <n v="25200"/>
    <s v="Ford"/>
    <s v="Fusion"/>
    <n v="2013"/>
    <s v="N"/>
    <m/>
  </r>
  <r>
    <x v="5"/>
    <x v="8"/>
    <x v="103"/>
    <d v="2007-03-25T00:00:00"/>
    <s v="OH"/>
    <s v="100/300"/>
    <n v="1000"/>
    <x v="102"/>
    <n v="0"/>
    <n v="446895"/>
    <x v="1"/>
    <x v="2"/>
    <x v="4"/>
    <s v="kayaking"/>
    <s v="other-relative"/>
    <n v="35300"/>
    <n v="-58100"/>
    <d v="2015-02-15T00:00:00"/>
    <s v="Parked Car"/>
    <s v="?"/>
    <s v="Minor Damage"/>
    <s v="Police"/>
    <s v="WV"/>
    <s v="Northbend"/>
    <s v="1028 Sky Lane"/>
    <n v="3"/>
    <n v="1"/>
    <x v="2"/>
    <n v="1"/>
    <n v="1"/>
    <s v="NO"/>
    <n v="2970"/>
    <n v="330"/>
    <n v="330"/>
    <n v="2310"/>
    <s v="Toyota"/>
    <s v="Highlander"/>
    <n v="2008"/>
    <s v="N"/>
    <m/>
  </r>
  <r>
    <x v="91"/>
    <x v="25"/>
    <x v="104"/>
    <d v="2013-10-31T00:00:00"/>
    <s v="OH"/>
    <s v="500/1000"/>
    <n v="500"/>
    <x v="103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s v="Police"/>
    <s v="SC"/>
    <s v="Northbend"/>
    <s v="4154 Lincoln Hwy"/>
    <n v="15"/>
    <n v="3"/>
    <x v="2"/>
    <n v="0"/>
    <n v="0"/>
    <s v="?"/>
    <n v="93480"/>
    <n v="15580"/>
    <n v="7790"/>
    <n v="70110"/>
    <s v="Chevrolet"/>
    <s v="Malibu"/>
    <n v="2014"/>
    <s v="N"/>
    <m/>
  </r>
  <r>
    <x v="61"/>
    <x v="24"/>
    <x v="105"/>
    <d v="1992-06-13T00:00:00"/>
    <s v="IL"/>
    <s v="100/300"/>
    <n v="500"/>
    <x v="104"/>
    <n v="0"/>
    <n v="451672"/>
    <x v="0"/>
    <x v="6"/>
    <x v="5"/>
    <s v="kayaking"/>
    <s v="husband"/>
    <n v="34300"/>
    <n v="-24300"/>
    <d v="2015-01-01T00:00:00"/>
    <s v="Vehicle Theft"/>
    <s v="?"/>
    <s v="Minor Damage"/>
    <s v="None"/>
    <s v="WV"/>
    <s v="Columbus"/>
    <s v="8085 Andromedia St"/>
    <n v="4"/>
    <n v="1"/>
    <x v="0"/>
    <n v="1"/>
    <n v="3"/>
    <s v="YES"/>
    <n v="4320"/>
    <n v="480"/>
    <n v="480"/>
    <n v="3360"/>
    <s v="Mercedes"/>
    <s v="E400"/>
    <n v="2002"/>
    <s v="N"/>
    <m/>
  </r>
  <r>
    <x v="92"/>
    <x v="9"/>
    <x v="106"/>
    <d v="1990-10-07T00:00:00"/>
    <s v="OH"/>
    <s v="500/1000"/>
    <n v="1000"/>
    <x v="105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s v="Police"/>
    <s v="VA"/>
    <s v="Northbend"/>
    <s v="4793 4th Ridge"/>
    <n v="6"/>
    <n v="3"/>
    <x v="1"/>
    <n v="0"/>
    <n v="2"/>
    <s v="YES"/>
    <n v="79800"/>
    <n v="6650"/>
    <n v="19950"/>
    <n v="53200"/>
    <s v="Saab"/>
    <n v="95"/>
    <n v="2000"/>
    <s v="Y"/>
    <m/>
  </r>
  <r>
    <x v="93"/>
    <x v="23"/>
    <x v="107"/>
    <d v="1991-12-28T00:00:00"/>
    <s v="IN"/>
    <s v="500/1000"/>
    <n v="2000"/>
    <x v="106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s v="Ambulance"/>
    <s v="WV"/>
    <s v="Columbus"/>
    <s v="7428 Sky Hwy"/>
    <n v="22"/>
    <n v="2"/>
    <x v="2"/>
    <n v="1"/>
    <n v="0"/>
    <s v="?"/>
    <n v="74200"/>
    <n v="7420"/>
    <n v="14840"/>
    <n v="51940"/>
    <s v="Volkswagen"/>
    <s v="Passat"/>
    <n v="1997"/>
    <s v="N"/>
    <m/>
  </r>
  <r>
    <x v="94"/>
    <x v="27"/>
    <x v="108"/>
    <d v="1998-11-11T00:00:00"/>
    <s v="IL"/>
    <s v="500/1000"/>
    <n v="2000"/>
    <x v="107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s v="Fire"/>
    <s v="NY"/>
    <s v="Northbrook"/>
    <s v="2306 5th Lane"/>
    <n v="1"/>
    <n v="1"/>
    <x v="1"/>
    <n v="0"/>
    <n v="0"/>
    <s v="?"/>
    <m/>
    <n v="10860"/>
    <n v="10860"/>
    <n v="48870"/>
    <s v="Saab"/>
    <n v="93"/>
    <n v="2000"/>
    <s v="Y"/>
    <m/>
  </r>
  <r>
    <x v="95"/>
    <x v="14"/>
    <x v="109"/>
    <d v="2009-06-26T00:00:00"/>
    <s v="IN"/>
    <s v="500/1000"/>
    <n v="1000"/>
    <x v="108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s v="Fire"/>
    <s v="NY"/>
    <s v="Springfield"/>
    <s v="3052 Weaver Ridge"/>
    <n v="16"/>
    <n v="3"/>
    <x v="2"/>
    <n v="0"/>
    <n v="3"/>
    <s v="YES"/>
    <n v="60940"/>
    <n v="5540"/>
    <n v="11080"/>
    <n v="44320"/>
    <s v="Nissan"/>
    <s v="Ultima"/>
    <n v="2006"/>
    <s v="Y"/>
    <m/>
  </r>
  <r>
    <x v="96"/>
    <x v="1"/>
    <x v="110"/>
    <d v="2009-01-11T00:00:00"/>
    <s v="OH"/>
    <s v="250/500"/>
    <n v="500"/>
    <x v="109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s v="Police"/>
    <s v="SC"/>
    <s v="Riverwood"/>
    <s v="5211 Weaver Drive"/>
    <n v="18"/>
    <n v="1"/>
    <x v="1"/>
    <n v="1"/>
    <n v="2"/>
    <s v="YES"/>
    <n v="74700"/>
    <n v="7470"/>
    <n v="14940"/>
    <n v="52290"/>
    <s v="Dodge"/>
    <s v="RAM"/>
    <n v="2010"/>
    <s v="N"/>
    <m/>
  </r>
  <r>
    <x v="97"/>
    <x v="34"/>
    <x v="111"/>
    <d v="2003-03-18T00:00:00"/>
    <s v="IN"/>
    <s v="100/300"/>
    <n v="500"/>
    <x v="110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s v="Fire"/>
    <s v="NC"/>
    <s v="Springfield"/>
    <s v="7253 MLK St"/>
    <n v="0"/>
    <n v="1"/>
    <x v="0"/>
    <n v="0"/>
    <n v="0"/>
    <s v="?"/>
    <n v="70000"/>
    <n v="14000"/>
    <n v="7000"/>
    <n v="49000"/>
    <s v="Ford"/>
    <s v="F150"/>
    <n v="2015"/>
    <s v="Y"/>
    <m/>
  </r>
  <r>
    <x v="98"/>
    <x v="3"/>
    <x v="112"/>
    <d v="2012-11-02T00:00:00"/>
    <s v="IL"/>
    <s v="500/1000"/>
    <n v="500"/>
    <x v="111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s v="Other"/>
    <m/>
    <s v="Columbus"/>
    <s v="1454 5th Ridge"/>
    <n v="12"/>
    <n v="3"/>
    <x v="1"/>
    <n v="2"/>
    <n v="0"/>
    <s v="NO"/>
    <n v="81070"/>
    <n v="14740"/>
    <n v="14740"/>
    <n v="51590"/>
    <s v="BMW"/>
    <s v="X5"/>
    <n v="2001"/>
    <s v="N"/>
    <m/>
  </r>
  <r>
    <x v="99"/>
    <x v="31"/>
    <x v="113"/>
    <d v="2000-05-04T00:00:00"/>
    <s v="IN"/>
    <s v="100/300"/>
    <n v="1000"/>
    <x v="11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s v="Other"/>
    <s v="VA"/>
    <s v="Hillsdale"/>
    <s v="5622 Best Ridge"/>
    <n v="13"/>
    <n v="2"/>
    <x v="1"/>
    <n v="1"/>
    <n v="1"/>
    <s v="?"/>
    <n v="57720"/>
    <n v="14430"/>
    <n v="9620"/>
    <n v="33670"/>
    <s v="Saab"/>
    <n v="93"/>
    <n v="2007"/>
    <s v="N"/>
    <m/>
  </r>
  <r>
    <x v="100"/>
    <x v="35"/>
    <x v="114"/>
    <d v="1999-09-29T00:00:00"/>
    <s v="OH"/>
    <s v="250/500"/>
    <n v="2000"/>
    <x v="113"/>
    <n v="0"/>
    <n v="618316"/>
    <x v="0"/>
    <x v="2"/>
    <x v="3"/>
    <s v="reading"/>
    <s v="other-relative"/>
    <n v="0"/>
    <n v="0"/>
    <d v="2015-02-24T00:00:00"/>
    <s v="Vehicle Theft"/>
    <s v="?"/>
    <s v="Minor Damage"/>
    <s v="None"/>
    <s v="VA"/>
    <s v="Northbrook"/>
    <s v="4574 Britain Hwy"/>
    <n v="9"/>
    <n v="1"/>
    <x v="0"/>
    <n v="1"/>
    <n v="1"/>
    <s v="YES"/>
    <n v="7080"/>
    <n v="1180"/>
    <n v="1180"/>
    <n v="4720"/>
    <s v="Ford"/>
    <s v="F150"/>
    <n v="2001"/>
    <s v="N"/>
    <m/>
  </r>
  <r>
    <x v="101"/>
    <x v="36"/>
    <x v="115"/>
    <d v="1999-03-09T00:00:00"/>
    <s v="IN"/>
    <s v="100/300"/>
    <n v="1000"/>
    <x v="114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s v="Other"/>
    <s v="NY"/>
    <s v="Riverwood"/>
    <s v="4539 Texas St"/>
    <n v="14"/>
    <n v="3"/>
    <x v="2"/>
    <n v="0"/>
    <n v="1"/>
    <s v="?"/>
    <n v="47700"/>
    <n v="4770"/>
    <n v="9540"/>
    <n v="33390"/>
    <s v="Accura"/>
    <s v="MDX"/>
    <n v="1997"/>
    <s v="Y"/>
    <m/>
  </r>
  <r>
    <x v="63"/>
    <x v="14"/>
    <x v="116"/>
    <d v="1991-02-13T00:00:00"/>
    <s v="IL"/>
    <s v="500/1000"/>
    <n v="2000"/>
    <x v="18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s v="Police"/>
    <s v="SC"/>
    <s v="Hillsdale"/>
    <s v="8118 Elm Ridge"/>
    <n v="16"/>
    <n v="1"/>
    <x v="2"/>
    <n v="0"/>
    <n v="3"/>
    <s v="NO"/>
    <n v="51260"/>
    <n v="9320"/>
    <n v="9320"/>
    <n v="32620"/>
    <s v="Suburu"/>
    <s v="Legacy"/>
    <n v="2002"/>
    <s v="N"/>
    <m/>
  </r>
  <r>
    <x v="102"/>
    <x v="3"/>
    <x v="117"/>
    <d v="1993-08-05T00:00:00"/>
    <s v="OH"/>
    <s v="500/1000"/>
    <n v="2000"/>
    <x v="115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s v="Police"/>
    <s v="NY"/>
    <s v="Northbend"/>
    <s v="3814 Britain Drive"/>
    <n v="20"/>
    <n v="3"/>
    <x v="1"/>
    <n v="2"/>
    <n v="2"/>
    <s v="NO"/>
    <n v="70400"/>
    <n v="6400"/>
    <n v="12800"/>
    <n v="51200"/>
    <s v="Toyota"/>
    <s v="Highlander"/>
    <n v="2011"/>
    <s v="Y"/>
    <m/>
  </r>
  <r>
    <x v="103"/>
    <x v="11"/>
    <x v="118"/>
    <d v="1997-10-31T00:00:00"/>
    <s v="IL"/>
    <s v="250/500"/>
    <n v="2000"/>
    <x v="11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s v="Fire"/>
    <s v="NY"/>
    <s v="Hillsdale"/>
    <s v="4614 MLK Ave"/>
    <n v="4"/>
    <n v="1"/>
    <x v="2"/>
    <n v="1"/>
    <n v="3"/>
    <s v="YES"/>
    <n v="90000"/>
    <n v="18000"/>
    <n v="9000"/>
    <n v="63000"/>
    <s v="Ford"/>
    <s v="Fusion"/>
    <n v="2015"/>
    <s v="N"/>
    <m/>
  </r>
  <r>
    <x v="58"/>
    <x v="5"/>
    <x v="119"/>
    <d v="2001-04-21T00:00:00"/>
    <s v="OH"/>
    <s v="250/500"/>
    <n v="500"/>
    <x v="117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s v="Police"/>
    <s v="NY"/>
    <s v="Arlington"/>
    <s v="1628 Best Drive"/>
    <n v="7"/>
    <n v="3"/>
    <x v="1"/>
    <n v="0"/>
    <n v="1"/>
    <s v="?"/>
    <n v="72820"/>
    <n v="13240"/>
    <n v="6620"/>
    <n v="52960"/>
    <s v="BMW"/>
    <s v="3 Series"/>
    <n v="2010"/>
    <s v="N"/>
    <m/>
  </r>
  <r>
    <x v="104"/>
    <x v="3"/>
    <x v="120"/>
    <d v="2013-01-08T00:00:00"/>
    <s v="IL"/>
    <s v="500/1000"/>
    <n v="2000"/>
    <x v="118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s v="Fire"/>
    <s v="SC"/>
    <s v="Hillsdale"/>
    <s v="8381 Solo Hwy"/>
    <n v="22"/>
    <n v="1"/>
    <x v="2"/>
    <n v="2"/>
    <n v="0"/>
    <s v="?"/>
    <n v="69300"/>
    <n v="13860"/>
    <n v="13860"/>
    <n v="41580"/>
    <s v="Volkswagen"/>
    <s v="Passat"/>
    <n v="2000"/>
    <s v="N"/>
    <m/>
  </r>
  <r>
    <x v="105"/>
    <x v="32"/>
    <x v="121"/>
    <d v="2009-07-23T00:00:00"/>
    <s v="IL"/>
    <s v="500/1000"/>
    <n v="500"/>
    <x v="119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m/>
    <s v="NY"/>
    <s v="Northbrook"/>
    <s v="2100 MLK St"/>
    <n v="11"/>
    <n v="1"/>
    <x v="2"/>
    <n v="2"/>
    <n v="1"/>
    <s v="NO"/>
    <n v="76560"/>
    <n v="12760"/>
    <n v="12760"/>
    <n v="51040"/>
    <s v="Ford"/>
    <s v="Fusion"/>
    <n v="2008"/>
    <s v="Y"/>
    <m/>
  </r>
  <r>
    <x v="106"/>
    <x v="11"/>
    <x v="122"/>
    <d v="1998-02-20T00:00:00"/>
    <s v="IL"/>
    <s v="250/500"/>
    <n v="500"/>
    <x v="120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s v="Ambulance"/>
    <s v="VA"/>
    <s v="Columbus"/>
    <s v="5071 Flute Ridge"/>
    <n v="7"/>
    <n v="1"/>
    <x v="1"/>
    <n v="0"/>
    <n v="1"/>
    <s v="YES"/>
    <n v="55440"/>
    <n v="0"/>
    <n v="6160"/>
    <n v="49280"/>
    <s v="Nissan"/>
    <s v="Maxima"/>
    <n v="1999"/>
    <s v="Y"/>
    <m/>
  </r>
  <r>
    <x v="52"/>
    <x v="21"/>
    <x v="123"/>
    <d v="2008-03-13T00:00:00"/>
    <s v="OH"/>
    <s v="250/500"/>
    <n v="2000"/>
    <x v="121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s v="Other"/>
    <s v="NC"/>
    <s v="Arlington"/>
    <s v="7551 Britain Lane"/>
    <n v="0"/>
    <n v="4"/>
    <x v="0"/>
    <n v="1"/>
    <n v="0"/>
    <s v="NO"/>
    <n v="77130"/>
    <n v="8570"/>
    <n v="17140"/>
    <n v="51420"/>
    <s v="Accura"/>
    <s v="MDX"/>
    <n v="1995"/>
    <s v="N"/>
    <m/>
  </r>
  <r>
    <x v="107"/>
    <x v="18"/>
    <x v="124"/>
    <d v="1996-08-20T00:00:00"/>
    <s v="IL"/>
    <s v="100/300"/>
    <n v="500"/>
    <x v="122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s v="Ambulance"/>
    <s v="WV"/>
    <s v="Northbend"/>
    <s v="2275 Best Lane"/>
    <n v="1"/>
    <n v="1"/>
    <x v="0"/>
    <n v="1"/>
    <n v="1"/>
    <s v="?"/>
    <n v="42000"/>
    <n v="7000"/>
    <n v="7000"/>
    <n v="28000"/>
    <s v="BMW"/>
    <s v="X5"/>
    <n v="2011"/>
    <s v="N"/>
    <m/>
  </r>
  <r>
    <x v="105"/>
    <x v="5"/>
    <x v="125"/>
    <d v="2014-07-27T00:00:00"/>
    <s v="IN"/>
    <s v="250/500"/>
    <n v="1000"/>
    <x v="123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s v="Ambulance"/>
    <s v="NY"/>
    <s v="Hillsdale"/>
    <s v="1598 3rd Drive"/>
    <n v="12"/>
    <n v="3"/>
    <x v="2"/>
    <n v="2"/>
    <n v="3"/>
    <s v="YES"/>
    <n v="36300"/>
    <n v="3300"/>
    <n v="9900"/>
    <n v="23100"/>
    <s v="Ford"/>
    <s v="Escape"/>
    <n v="2013"/>
    <s v="N"/>
    <m/>
  </r>
  <r>
    <x v="29"/>
    <x v="11"/>
    <x v="126"/>
    <d v="1992-11-09T00:00:00"/>
    <s v="IL"/>
    <s v="100/300"/>
    <n v="2000"/>
    <x v="124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s v="Other"/>
    <s v="WV"/>
    <s v="Columbus"/>
    <s v="7740 MLK St"/>
    <n v="8"/>
    <n v="1"/>
    <x v="2"/>
    <n v="0"/>
    <n v="0"/>
    <s v="?"/>
    <n v="40320"/>
    <n v="5760"/>
    <n v="5760"/>
    <n v="28800"/>
    <s v="Suburu"/>
    <s v="Impreza"/>
    <n v="2001"/>
    <s v="N"/>
    <m/>
  </r>
  <r>
    <x v="5"/>
    <x v="31"/>
    <x v="127"/>
    <d v="2012-06-04T00:00:00"/>
    <s v="IN"/>
    <s v="500/1000"/>
    <n v="500"/>
    <x v="125"/>
    <n v="0"/>
    <n v="611586"/>
    <x v="1"/>
    <x v="5"/>
    <x v="4"/>
    <s v="exercise"/>
    <s v="own-child"/>
    <n v="70500"/>
    <n v="0"/>
    <d v="2015-02-08T00:00:00"/>
    <s v="Parked Car"/>
    <s v="?"/>
    <s v="Minor Damage"/>
    <s v="Police"/>
    <s v="PA"/>
    <s v="Northbrook"/>
    <s v="1240 Tree Lane"/>
    <n v="9"/>
    <n v="1"/>
    <x v="1"/>
    <n v="2"/>
    <n v="0"/>
    <s v="?"/>
    <n v="3960"/>
    <n v="330"/>
    <n v="660"/>
    <n v="2970"/>
    <s v="BMW"/>
    <s v="M5"/>
    <n v="1998"/>
    <s v="N"/>
    <m/>
  </r>
  <r>
    <x v="108"/>
    <x v="19"/>
    <x v="128"/>
    <d v="2001-05-13T00:00:00"/>
    <s v="OH"/>
    <s v="100/300"/>
    <n v="2000"/>
    <x v="126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s v="Fire"/>
    <s v="NY"/>
    <s v="Northbend"/>
    <s v="8983 Francis Ridge"/>
    <n v="22"/>
    <n v="1"/>
    <x v="0"/>
    <n v="0"/>
    <n v="3"/>
    <s v="YES"/>
    <n v="63840"/>
    <n v="10640"/>
    <n v="10640"/>
    <n v="42560"/>
    <s v="BMW"/>
    <s v="X5"/>
    <n v="2006"/>
    <s v="Y"/>
    <m/>
  </r>
  <r>
    <x v="109"/>
    <x v="23"/>
    <x v="129"/>
    <d v="2011-09-17T00:00:00"/>
    <s v="IL"/>
    <s v="250/500"/>
    <n v="1000"/>
    <x v="127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s v="Fire"/>
    <s v="SC"/>
    <s v="Northbend"/>
    <s v="7756 Solo Drive"/>
    <n v="0"/>
    <n v="3"/>
    <x v="1"/>
    <n v="1"/>
    <n v="2"/>
    <s v="?"/>
    <n v="44730"/>
    <n v="4970"/>
    <n v="4970"/>
    <n v="34790"/>
    <s v="Saab"/>
    <s v="92x"/>
    <n v="2000"/>
    <s v="Y"/>
    <m/>
  </r>
  <r>
    <x v="110"/>
    <x v="20"/>
    <x v="130"/>
    <d v="2011-07-15T00:00:00"/>
    <s v="IN"/>
    <s v="250/500"/>
    <n v="1000"/>
    <x v="128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s v="Other"/>
    <s v="NY"/>
    <s v="Arlington"/>
    <s v="9034 Weaver Ridge"/>
    <n v="0"/>
    <n v="3"/>
    <x v="0"/>
    <n v="1"/>
    <n v="2"/>
    <s v="NO"/>
    <n v="84720"/>
    <n v="14120"/>
    <n v="14120"/>
    <n v="56480"/>
    <s v="Ford"/>
    <s v="Escape"/>
    <n v="1999"/>
    <s v="N"/>
    <m/>
  </r>
  <r>
    <x v="72"/>
    <x v="5"/>
    <x v="131"/>
    <d v="2005-07-27T00:00:00"/>
    <s v="IN"/>
    <s v="250/500"/>
    <n v="500"/>
    <x v="129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s v="Other"/>
    <s v="WV"/>
    <s v="Columbus"/>
    <s v="1126 Texas Hwy"/>
    <n v="3"/>
    <n v="3"/>
    <x v="1"/>
    <n v="2"/>
    <n v="2"/>
    <s v="NO"/>
    <n v="61500"/>
    <n v="6150"/>
    <n v="12300"/>
    <n v="43050"/>
    <s v="Dodge"/>
    <s v="RAM"/>
    <n v="2012"/>
    <s v="N"/>
    <m/>
  </r>
  <r>
    <x v="111"/>
    <x v="29"/>
    <x v="132"/>
    <d v="2005-10-18T00:00:00"/>
    <s v="OH"/>
    <s v="100/300"/>
    <n v="500"/>
    <x v="130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s v="Ambulance"/>
    <s v="NC"/>
    <s v="Arlington"/>
    <s v="2808 Elm St"/>
    <n v="21"/>
    <n v="3"/>
    <x v="1"/>
    <n v="0"/>
    <n v="1"/>
    <s v="?"/>
    <n v="51000"/>
    <n v="8500"/>
    <n v="8500"/>
    <n v="34000"/>
    <s v="Nissan"/>
    <s v="Pathfinder"/>
    <n v="2013"/>
    <s v="N"/>
    <m/>
  </r>
  <r>
    <x v="112"/>
    <x v="8"/>
    <x v="133"/>
    <d v="1996-01-19T00:00:00"/>
    <s v="IL"/>
    <s v="500/1000"/>
    <n v="1000"/>
    <x v="131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s v="Police"/>
    <s v="WV"/>
    <s v="Northbend"/>
    <s v="5061 Francis Ave"/>
    <n v="0"/>
    <n v="1"/>
    <x v="1"/>
    <n v="2"/>
    <n v="1"/>
    <s v="NO"/>
    <n v="46800"/>
    <n v="4680"/>
    <n v="9360"/>
    <n v="32760"/>
    <s v="Jeep"/>
    <s v="Wrangler"/>
    <n v="2002"/>
    <s v="N"/>
    <m/>
  </r>
  <r>
    <x v="113"/>
    <x v="31"/>
    <x v="134"/>
    <d v="2005-09-29T00:00:00"/>
    <s v="OH"/>
    <s v="250/500"/>
    <n v="2000"/>
    <x v="13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s v="Ambulance"/>
    <s v="WV"/>
    <s v="Northbend"/>
    <s v="4965 MLK Drive"/>
    <n v="16"/>
    <n v="1"/>
    <x v="1"/>
    <n v="1"/>
    <n v="1"/>
    <s v="?"/>
    <n v="78120"/>
    <n v="17360"/>
    <n v="8680"/>
    <n v="52080"/>
    <s v="BMW"/>
    <s v="3 Series"/>
    <n v="2006"/>
    <s v="N"/>
    <m/>
  </r>
  <r>
    <x v="114"/>
    <x v="6"/>
    <x v="135"/>
    <d v="1997-02-18T00:00:00"/>
    <s v="IN"/>
    <s v="250/500"/>
    <n v="2000"/>
    <x v="133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s v="Police"/>
    <s v="NY"/>
    <s v="Springfield"/>
    <s v="8668 Flute St"/>
    <n v="14"/>
    <n v="1"/>
    <x v="2"/>
    <n v="1"/>
    <n v="2"/>
    <s v="?"/>
    <n v="69200"/>
    <n v="13840"/>
    <n v="6920"/>
    <n v="48440"/>
    <s v="Volkswagen"/>
    <s v="Passat"/>
    <n v="1996"/>
    <s v="Y"/>
    <m/>
  </r>
  <r>
    <x v="76"/>
    <x v="17"/>
    <x v="136"/>
    <d v="2010-05-11T00:00:00"/>
    <s v="IL"/>
    <s v="100/300"/>
    <n v="1000"/>
    <x v="1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s v="Police"/>
    <s v="VA"/>
    <s v="Riverwood"/>
    <s v="2577 Washington Drive"/>
    <n v="9"/>
    <n v="1"/>
    <x v="1"/>
    <n v="0"/>
    <n v="0"/>
    <s v="NO"/>
    <n v="3690"/>
    <n v="410"/>
    <n v="410"/>
    <n v="2870"/>
    <s v="Ford"/>
    <s v="Escape"/>
    <n v="2015"/>
    <s v="N"/>
    <m/>
  </r>
  <r>
    <x v="69"/>
    <x v="23"/>
    <x v="137"/>
    <d v="2009-02-06T00:00:00"/>
    <s v="IL"/>
    <s v="250/500"/>
    <n v="1000"/>
    <x v="135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s v="Fire"/>
    <s v="SC"/>
    <s v="Springfield"/>
    <s v="7709 Rock Lane"/>
    <n v="9"/>
    <n v="3"/>
    <x v="2"/>
    <n v="0"/>
    <n v="3"/>
    <s v="?"/>
    <n v="65500"/>
    <n v="6550"/>
    <n v="6550"/>
    <n v="52400"/>
    <s v="BMW"/>
    <s v="X5"/>
    <n v="2010"/>
    <s v="N"/>
    <m/>
  </r>
  <r>
    <x v="87"/>
    <x v="36"/>
    <x v="138"/>
    <d v="2013-07-09T00:00:00"/>
    <s v="IL"/>
    <s v="500/1000"/>
    <n v="500"/>
    <x v="136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s v="Fire"/>
    <s v="NC"/>
    <s v="Springfield"/>
    <s v="9358 Texas Ridge"/>
    <n v="21"/>
    <n v="3"/>
    <x v="1"/>
    <n v="1"/>
    <n v="2"/>
    <s v="YES"/>
    <n v="76120"/>
    <n v="13840"/>
    <n v="6920"/>
    <n v="55360"/>
    <s v="Toyota"/>
    <s v="Camry"/>
    <n v="1999"/>
    <s v="N"/>
    <m/>
  </r>
  <r>
    <x v="115"/>
    <x v="31"/>
    <x v="139"/>
    <d v="1992-06-06T00:00:00"/>
    <s v="IL"/>
    <s v="250/500"/>
    <n v="1000"/>
    <x v="137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s v="Other"/>
    <s v="VA"/>
    <s v="Springfield"/>
    <s v="8080 Oak Lane"/>
    <n v="19"/>
    <n v="3"/>
    <x v="2"/>
    <n v="0"/>
    <n v="2"/>
    <s v="YES"/>
    <n v="73560"/>
    <n v="12260"/>
    <n v="12260"/>
    <n v="49040"/>
    <s v="BMW"/>
    <s v="X5"/>
    <n v="1995"/>
    <s v="N"/>
    <m/>
  </r>
  <r>
    <x v="107"/>
    <x v="18"/>
    <x v="140"/>
    <d v="1998-03-08T00:00:00"/>
    <s v="OH"/>
    <s v="100/300"/>
    <n v="2000"/>
    <x v="138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s v="Police"/>
    <s v="NY"/>
    <s v="Northbend"/>
    <s v="6408 Weaver Ridge"/>
    <n v="2"/>
    <n v="1"/>
    <x v="0"/>
    <n v="0"/>
    <n v="1"/>
    <s v="?"/>
    <n v="52030"/>
    <n v="9460"/>
    <n v="4730"/>
    <n v="37840"/>
    <s v="Mercedes"/>
    <s v="E400"/>
    <n v="2008"/>
    <s v="N"/>
    <m/>
  </r>
  <r>
    <x v="116"/>
    <x v="3"/>
    <x v="141"/>
    <d v="2004-03-29T00:00:00"/>
    <s v="IL"/>
    <s v="500/1000"/>
    <n v="2000"/>
    <x v="139"/>
    <n v="0"/>
    <n v="477519"/>
    <x v="0"/>
    <x v="4"/>
    <x v="10"/>
    <s v="video-games"/>
    <s v="wife"/>
    <n v="0"/>
    <n v="-49000"/>
    <d v="2015-01-19T00:00:00"/>
    <s v="Vehicle Theft"/>
    <s v="?"/>
    <s v="Trivial Damage"/>
    <s v="None"/>
    <s v="SC"/>
    <s v="Northbrook"/>
    <s v="5532 Weaver Ridge"/>
    <n v="9"/>
    <n v="1"/>
    <x v="1"/>
    <n v="2"/>
    <n v="3"/>
    <s v="?"/>
    <n v="5170"/>
    <n v="470"/>
    <n v="940"/>
    <n v="3760"/>
    <s v="Suburu"/>
    <s v="Forrestor"/>
    <n v="2001"/>
    <s v="N"/>
    <m/>
  </r>
  <r>
    <x v="117"/>
    <x v="6"/>
    <x v="142"/>
    <d v="2006-06-01T00:00:00"/>
    <s v="IN"/>
    <s v="250/500"/>
    <n v="1000"/>
    <x v="140"/>
    <n v="0"/>
    <n v="603639"/>
    <x v="0"/>
    <x v="1"/>
    <x v="1"/>
    <s v="video-games"/>
    <s v="own-child"/>
    <n v="58600"/>
    <n v="-28700"/>
    <d v="2015-02-27T00:00:00"/>
    <s v="Parked Car"/>
    <s v="?"/>
    <s v="Minor Damage"/>
    <s v="None"/>
    <s v="SC"/>
    <s v="Northbend"/>
    <s v="9101 2nd Hwy"/>
    <n v="5"/>
    <n v="1"/>
    <x v="1"/>
    <n v="2"/>
    <n v="1"/>
    <s v="YES"/>
    <n v="8190"/>
    <n v="1890"/>
    <n v="1260"/>
    <n v="5040"/>
    <s v="Chevrolet"/>
    <s v="Silverado"/>
    <n v="2013"/>
    <s v="N"/>
    <m/>
  </r>
  <r>
    <x v="52"/>
    <x v="2"/>
    <x v="143"/>
    <d v="1994-06-08T00:00:00"/>
    <s v="IN"/>
    <s v="250/500"/>
    <n v="2000"/>
    <x v="141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s v="Ambulance"/>
    <s v="SC"/>
    <s v="Springfield"/>
    <s v="8576 Andromedia St"/>
    <n v="14"/>
    <n v="1"/>
    <x v="1"/>
    <n v="2"/>
    <n v="3"/>
    <s v="?"/>
    <n v="70800"/>
    <n v="7080"/>
    <n v="14160"/>
    <n v="49560"/>
    <s v="Accura"/>
    <s v="MDX"/>
    <n v="2012"/>
    <s v="Y"/>
    <m/>
  </r>
  <r>
    <x v="41"/>
    <x v="14"/>
    <x v="144"/>
    <d v="1998-02-12T00:00:00"/>
    <s v="IL"/>
    <s v="500/1000"/>
    <n v="2000"/>
    <x v="142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s v="Police"/>
    <s v="WV"/>
    <s v="Springfield"/>
    <s v="6315 2nd Lane"/>
    <n v="20"/>
    <n v="3"/>
    <x v="1"/>
    <n v="0"/>
    <n v="3"/>
    <s v="YES"/>
    <n v="45630"/>
    <n v="5070"/>
    <n v="5070"/>
    <n v="35490"/>
    <s v="Accura"/>
    <s v="MDX"/>
    <n v="2011"/>
    <s v="N"/>
    <m/>
  </r>
  <r>
    <x v="118"/>
    <x v="12"/>
    <x v="145"/>
    <d v="2000-11-16T00:00:00"/>
    <s v="OH"/>
    <s v="100/300"/>
    <n v="500"/>
    <x v="143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s v="Police"/>
    <s v="NC"/>
    <s v="Northbrook"/>
    <s v="1536 Flute Drive"/>
    <n v="18"/>
    <n v="1"/>
    <x v="0"/>
    <n v="2"/>
    <n v="1"/>
    <s v="?"/>
    <n v="99320"/>
    <n v="7640"/>
    <n v="15280"/>
    <n v="76400"/>
    <s v="Accura"/>
    <s v="TL"/>
    <n v="2002"/>
    <s v="Y"/>
    <m/>
  </r>
  <r>
    <x v="119"/>
    <x v="3"/>
    <x v="146"/>
    <d v="2004-10-24T00:00:00"/>
    <s v="IL"/>
    <s v="500/1000"/>
    <n v="500"/>
    <x v="144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s v="Fire"/>
    <s v="NC"/>
    <s v="Northbend"/>
    <s v="4672 MLK St"/>
    <n v="13"/>
    <n v="3"/>
    <x v="1"/>
    <n v="2"/>
    <n v="0"/>
    <s v="NO"/>
    <n v="64000"/>
    <n v="12800"/>
    <n v="6400"/>
    <n v="44800"/>
    <s v="BMW"/>
    <s v="X6"/>
    <n v="1996"/>
    <s v="Y"/>
    <m/>
  </r>
  <r>
    <x v="120"/>
    <x v="11"/>
    <x v="147"/>
    <d v="2009-11-08T00:00:00"/>
    <s v="OH"/>
    <s v="100/300"/>
    <n v="500"/>
    <x v="145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s v="Fire"/>
    <s v="WV"/>
    <s v="Northbrook"/>
    <s v="2204 Washington Lane"/>
    <n v="21"/>
    <n v="1"/>
    <x v="1"/>
    <n v="1"/>
    <n v="1"/>
    <s v="?"/>
    <n v="47300"/>
    <n v="4730"/>
    <n v="4730"/>
    <n v="37840"/>
    <s v="Nissan"/>
    <s v="Pathfinder"/>
    <n v="2014"/>
    <s v="N"/>
    <m/>
  </r>
  <r>
    <x v="121"/>
    <x v="29"/>
    <x v="148"/>
    <d v="1996-09-21T00:00:00"/>
    <s v="IL"/>
    <s v="100/300"/>
    <n v="1000"/>
    <x v="146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s v="Other"/>
    <s v="SC"/>
    <s v="Springfield"/>
    <s v="9484 Pine Drive"/>
    <n v="14"/>
    <n v="1"/>
    <x v="2"/>
    <n v="2"/>
    <n v="3"/>
    <s v="?"/>
    <n v="71680"/>
    <n v="8960"/>
    <n v="8960"/>
    <n v="53760"/>
    <s v="Volkswagen"/>
    <s v="Jetta"/>
    <n v="2007"/>
    <s v="Y"/>
    <m/>
  </r>
  <r>
    <x v="122"/>
    <x v="3"/>
    <x v="149"/>
    <d v="1995-07-16T00:00:00"/>
    <s v="OH"/>
    <s v="250/500"/>
    <n v="500"/>
    <x v="147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s v="Other"/>
    <s v="SC"/>
    <s v="Springfield"/>
    <s v="5431 3rd Ridge"/>
    <n v="1"/>
    <n v="1"/>
    <x v="1"/>
    <n v="1"/>
    <n v="0"/>
    <s v="YES"/>
    <n v="112320"/>
    <n v="17280"/>
    <n v="17280"/>
    <n v="77760"/>
    <s v="Suburu"/>
    <s v="Impreza"/>
    <n v="2011"/>
    <s v="Y"/>
    <m/>
  </r>
  <r>
    <x v="2"/>
    <x v="31"/>
    <x v="150"/>
    <d v="2001-06-09T00:00:00"/>
    <s v="OH"/>
    <s v="100/300"/>
    <n v="1000"/>
    <x v="148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s v="Other"/>
    <s v="NY"/>
    <s v="Columbus"/>
    <s v="7121 Britain Drive"/>
    <n v="17"/>
    <n v="1"/>
    <x v="1"/>
    <n v="1"/>
    <n v="0"/>
    <s v="?"/>
    <n v="82720"/>
    <n v="7520"/>
    <n v="15040"/>
    <n v="60160"/>
    <s v="Audi"/>
    <s v="A3"/>
    <n v="2014"/>
    <s v="N"/>
    <m/>
  </r>
  <r>
    <x v="123"/>
    <x v="20"/>
    <x v="151"/>
    <d v="2002-10-06T00:00:00"/>
    <s v="IL"/>
    <s v="100/300"/>
    <n v="1000"/>
    <x v="149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s v="Fire"/>
    <s v="NC"/>
    <s v="Hillsdale"/>
    <s v="8586 1st Ridge"/>
    <n v="4"/>
    <n v="3"/>
    <x v="1"/>
    <n v="2"/>
    <n v="1"/>
    <s v="?"/>
    <n v="48060"/>
    <n v="10680"/>
    <n v="5340"/>
    <n v="32040"/>
    <s v="Mercedes"/>
    <s v="C300"/>
    <n v="2009"/>
    <s v="N"/>
    <m/>
  </r>
  <r>
    <x v="124"/>
    <x v="31"/>
    <x v="152"/>
    <d v="1997-07-14T00:00:00"/>
    <s v="IN"/>
    <s v="250/500"/>
    <n v="500"/>
    <x v="150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s v="Police"/>
    <s v="NY"/>
    <s v="Riverwood"/>
    <s v="7582 Pine Drive"/>
    <n v="23"/>
    <n v="3"/>
    <x v="0"/>
    <n v="1"/>
    <n v="3"/>
    <s v="YES"/>
    <n v="63570"/>
    <n v="9780"/>
    <n v="9780"/>
    <n v="44010"/>
    <s v="Volkswagen"/>
    <s v="Jetta"/>
    <n v="2006"/>
    <s v="Y"/>
    <m/>
  </r>
  <r>
    <x v="36"/>
    <x v="25"/>
    <x v="153"/>
    <d v="1994-11-11T00:00:00"/>
    <s v="OH"/>
    <s v="100/300"/>
    <n v="1000"/>
    <x v="151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s v="Fire"/>
    <s v="WV"/>
    <s v="Columbus"/>
    <s v="1388 Embaracadero Hwy"/>
    <n v="13"/>
    <n v="3"/>
    <x v="2"/>
    <n v="2"/>
    <n v="3"/>
    <s v="?"/>
    <n v="63240"/>
    <n v="10540"/>
    <n v="10540"/>
    <n v="42160"/>
    <s v="Suburu"/>
    <s v="Forrestor"/>
    <n v="1997"/>
    <s v="N"/>
    <m/>
  </r>
  <r>
    <x v="125"/>
    <x v="8"/>
    <x v="154"/>
    <d v="2012-06-23T00:00:00"/>
    <s v="OH"/>
    <s v="100/300"/>
    <n v="1000"/>
    <x v="152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s v="Ambulance"/>
    <s v="NC"/>
    <s v="Northbrook"/>
    <s v="5621 4th Ave"/>
    <n v="20"/>
    <n v="3"/>
    <x v="2"/>
    <n v="1"/>
    <n v="3"/>
    <s v="?"/>
    <n v="54240"/>
    <n v="9040"/>
    <n v="9040"/>
    <n v="36160"/>
    <s v="Saab"/>
    <n v="93"/>
    <n v="2013"/>
    <s v="Y"/>
    <m/>
  </r>
  <r>
    <x v="126"/>
    <x v="37"/>
    <x v="155"/>
    <d v="2007-02-18T00:00:00"/>
    <s v="OH"/>
    <s v="100/300"/>
    <n v="1000"/>
    <x v="153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s v="Police"/>
    <s v="NY"/>
    <s v="Riverwood"/>
    <s v="8150 Washington Ridge"/>
    <n v="16"/>
    <n v="1"/>
    <x v="0"/>
    <n v="2"/>
    <n v="3"/>
    <s v="NO"/>
    <n v="37280"/>
    <n v="0"/>
    <n v="0"/>
    <n v="37280"/>
    <s v="Audi"/>
    <s v="A5"/>
    <n v="1996"/>
    <s v="Y"/>
    <m/>
  </r>
  <r>
    <x v="127"/>
    <x v="9"/>
    <x v="156"/>
    <d v="2005-06-27T00:00:00"/>
    <s v="OH"/>
    <s v="100/300"/>
    <n v="2000"/>
    <x v="154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s v="Police"/>
    <s v="NY"/>
    <s v="Columbus"/>
    <s v="4268 2nd Ave"/>
    <n v="10"/>
    <n v="3"/>
    <x v="1"/>
    <n v="2"/>
    <n v="1"/>
    <s v="YES"/>
    <n v="72100"/>
    <n v="7210"/>
    <n v="14420"/>
    <n v="50470"/>
    <s v="Jeep"/>
    <s v="Wrangler"/>
    <n v="2006"/>
    <s v="N"/>
    <m/>
  </r>
  <r>
    <x v="128"/>
    <x v="28"/>
    <x v="157"/>
    <d v="1999-09-29T00:00:00"/>
    <s v="IN"/>
    <s v="250/500"/>
    <n v="500"/>
    <x v="155"/>
    <n v="7000000"/>
    <n v="473329"/>
    <x v="1"/>
    <x v="7"/>
    <x v="5"/>
    <s v="hiking"/>
    <s v="other-relative"/>
    <n v="0"/>
    <n v="0"/>
    <d v="2015-02-06T00:00:00"/>
    <s v="Parked Car"/>
    <s v="?"/>
    <s v="Minor Damage"/>
    <s v="None"/>
    <s v="WV"/>
    <s v="Northbend"/>
    <s v="6375 2nd Lane"/>
    <n v="8"/>
    <n v="1"/>
    <x v="1"/>
    <n v="2"/>
    <n v="3"/>
    <s v="NO"/>
    <n v="6500"/>
    <n v="1300"/>
    <n v="650"/>
    <n v="4550"/>
    <s v="Saab"/>
    <s v="92x"/>
    <n v="2013"/>
    <s v="N"/>
    <m/>
  </r>
  <r>
    <x v="129"/>
    <x v="11"/>
    <x v="158"/>
    <d v="2006-05-14T00:00:00"/>
    <s v="IN"/>
    <s v="100/300"/>
    <n v="1000"/>
    <x v="156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s v="Ambulance"/>
    <s v="WV"/>
    <s v="Springfield"/>
    <s v="3770 Flute Drive"/>
    <n v="17"/>
    <n v="3"/>
    <x v="1"/>
    <n v="2"/>
    <n v="0"/>
    <s v="?"/>
    <n v="78240"/>
    <n v="13040"/>
    <n v="13040"/>
    <n v="52160"/>
    <s v="Suburu"/>
    <s v="Legacy"/>
    <n v="2013"/>
    <s v="N"/>
    <m/>
  </r>
  <r>
    <x v="130"/>
    <x v="2"/>
    <x v="159"/>
    <d v="2010-04-29T00:00:00"/>
    <s v="OH"/>
    <s v="100/300"/>
    <n v="500"/>
    <x v="157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s v="Police"/>
    <s v="NY"/>
    <s v="Columbus"/>
    <s v="1562 Britain St"/>
    <n v="9"/>
    <n v="1"/>
    <x v="1"/>
    <n v="2"/>
    <n v="0"/>
    <s v="?"/>
    <n v="6200"/>
    <n v="1240"/>
    <n v="620"/>
    <n v="4340"/>
    <s v="Honda"/>
    <s v="Accord"/>
    <n v="1999"/>
    <s v="N"/>
    <m/>
  </r>
  <r>
    <x v="131"/>
    <x v="32"/>
    <x v="160"/>
    <d v="1992-11-10T00:00:00"/>
    <s v="IN"/>
    <s v="500/1000"/>
    <n v="1000"/>
    <x v="158"/>
    <n v="0"/>
    <n v="615921"/>
    <x v="1"/>
    <x v="2"/>
    <x v="7"/>
    <s v="reading"/>
    <s v="unmarried"/>
    <n v="39600"/>
    <n v="-82400"/>
    <d v="2015-01-25T00:00:00"/>
    <s v="Parked Car"/>
    <s v="?"/>
    <s v="Minor Damage"/>
    <s v="Police"/>
    <s v="VA"/>
    <s v="Springfield"/>
    <s v="1681 Cherokee Hwy"/>
    <n v="0"/>
    <n v="1"/>
    <x v="0"/>
    <n v="2"/>
    <n v="3"/>
    <s v="?"/>
    <n v="6160"/>
    <n v="560"/>
    <n v="1680"/>
    <n v="3920"/>
    <s v="Mercedes"/>
    <s v="E400"/>
    <n v="2014"/>
    <s v="N"/>
    <m/>
  </r>
  <r>
    <x v="132"/>
    <x v="0"/>
    <x v="161"/>
    <d v="1999-07-24T00:00:00"/>
    <s v="IN"/>
    <s v="500/1000"/>
    <n v="2000"/>
    <x v="15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s v="Ambulance"/>
    <s v="SC"/>
    <s v="Northbrook"/>
    <s v="7523 Oak Lane"/>
    <n v="12"/>
    <n v="1"/>
    <x v="1"/>
    <n v="2"/>
    <n v="0"/>
    <s v="?"/>
    <n v="76050"/>
    <n v="11700"/>
    <n v="11700"/>
    <n v="52650"/>
    <s v="Chevrolet"/>
    <s v="Silverado"/>
    <n v="1997"/>
    <s v="N"/>
    <m/>
  </r>
  <r>
    <x v="61"/>
    <x v="0"/>
    <x v="162"/>
    <d v="1992-02-22T00:00:00"/>
    <s v="OH"/>
    <s v="500/1000"/>
    <n v="1000"/>
    <x v="160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s v="Ambulance"/>
    <s v="NY"/>
    <s v="Hillsdale"/>
    <s v="1815 Cherokee Drive"/>
    <n v="20"/>
    <n v="2"/>
    <x v="2"/>
    <n v="2"/>
    <n v="1"/>
    <s v="YES"/>
    <n v="86060"/>
    <n v="13240"/>
    <n v="13240"/>
    <n v="59580"/>
    <s v="Volkswagen"/>
    <s v="Passat"/>
    <n v="2002"/>
    <s v="N"/>
    <m/>
  </r>
  <r>
    <x v="111"/>
    <x v="22"/>
    <x v="163"/>
    <d v="2002-09-13T00:00:00"/>
    <s v="OH"/>
    <s v="500/1000"/>
    <n v="1000"/>
    <x v="161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s v="Fire"/>
    <s v="SC"/>
    <s v="Arlington"/>
    <s v="9316 Pine Ave"/>
    <n v="3"/>
    <n v="1"/>
    <x v="0"/>
    <n v="2"/>
    <n v="0"/>
    <s v="NO"/>
    <n v="107900"/>
    <n v="10790"/>
    <n v="21580"/>
    <n v="75530"/>
    <s v="Dodge"/>
    <s v="Neon"/>
    <n v="1997"/>
    <s v="Y"/>
    <m/>
  </r>
  <r>
    <x v="117"/>
    <x v="6"/>
    <x v="164"/>
    <d v="2003-08-09T00:00:00"/>
    <s v="IL"/>
    <s v="250/500"/>
    <n v="500"/>
    <x v="162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s v="Fire"/>
    <s v="PA"/>
    <s v="Columbus"/>
    <s v="2733 Texas Drive"/>
    <n v="18"/>
    <n v="3"/>
    <x v="2"/>
    <n v="2"/>
    <n v="0"/>
    <s v="YES"/>
    <n v="99990"/>
    <n v="18180"/>
    <n v="18180"/>
    <n v="63630"/>
    <s v="Mercedes"/>
    <s v="E400"/>
    <n v="2011"/>
    <s v="N"/>
    <m/>
  </r>
  <r>
    <x v="133"/>
    <x v="2"/>
    <x v="165"/>
    <d v="2007-12-04T00:00:00"/>
    <s v="IN"/>
    <s v="500/1000"/>
    <n v="1000"/>
    <x v="163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s v="Ambulance"/>
    <s v="WV"/>
    <s v="Columbus"/>
    <s v="7684 Francis Ridge"/>
    <n v="4"/>
    <n v="3"/>
    <x v="2"/>
    <n v="2"/>
    <n v="2"/>
    <s v="YES"/>
    <n v="61380"/>
    <n v="11160"/>
    <n v="5580"/>
    <n v="44640"/>
    <s v="Suburu"/>
    <s v="Legacy"/>
    <n v="2012"/>
    <s v="N"/>
    <m/>
  </r>
  <r>
    <x v="134"/>
    <x v="23"/>
    <x v="166"/>
    <d v="2002-07-22T00:00:00"/>
    <s v="OH"/>
    <s v="250/500"/>
    <n v="2000"/>
    <x v="164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s v="Fire"/>
    <s v="WV"/>
    <s v="Riverwood"/>
    <s v="8991 Embaracadero Ave"/>
    <n v="18"/>
    <n v="1"/>
    <x v="1"/>
    <n v="2"/>
    <n v="1"/>
    <s v="YES"/>
    <n v="71280"/>
    <n v="12960"/>
    <n v="12960"/>
    <n v="45360"/>
    <s v="Audi"/>
    <s v="A5"/>
    <n v="2012"/>
    <s v="Y"/>
    <m/>
  </r>
  <r>
    <x v="94"/>
    <x v="20"/>
    <x v="167"/>
    <d v="1992-07-03T00:00:00"/>
    <s v="IL"/>
    <s v="500/1000"/>
    <n v="1000"/>
    <x v="165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s v="Ambulance"/>
    <s v="NY"/>
    <s v="Northbend"/>
    <s v="4905 Francis Ave"/>
    <n v="18"/>
    <n v="3"/>
    <x v="2"/>
    <n v="0"/>
    <n v="0"/>
    <s v="NO"/>
    <n v="64000"/>
    <n v="12800"/>
    <n v="6400"/>
    <n v="44800"/>
    <s v="Saab"/>
    <n v="95"/>
    <n v="1999"/>
    <s v="N"/>
    <m/>
  </r>
  <r>
    <x v="135"/>
    <x v="36"/>
    <x v="168"/>
    <d v="2005-03-29T00:00:00"/>
    <s v="IL"/>
    <s v="250/500"/>
    <n v="500"/>
    <x v="166"/>
    <n v="0"/>
    <n v="430987"/>
    <x v="1"/>
    <x v="4"/>
    <x v="1"/>
    <s v="bungie-jumping"/>
    <s v="husband"/>
    <n v="0"/>
    <n v="-50000"/>
    <d v="2015-02-21T00:00:00"/>
    <s v="Parked Car"/>
    <s v="?"/>
    <s v="Trivial Damage"/>
    <s v="Police"/>
    <s v="SC"/>
    <s v="Hillsdale"/>
    <s v="7783 Lincoln Hwy"/>
    <n v="7"/>
    <n v="1"/>
    <x v="1"/>
    <n v="0"/>
    <n v="1"/>
    <s v="NO"/>
    <n v="5940"/>
    <n v="660"/>
    <n v="660"/>
    <n v="4620"/>
    <s v="Toyota"/>
    <s v="Highlander"/>
    <n v="2015"/>
    <s v="N"/>
    <m/>
  </r>
  <r>
    <x v="136"/>
    <x v="7"/>
    <x v="169"/>
    <d v="2008-03-16T00:00:00"/>
    <s v="IN"/>
    <s v="250/500"/>
    <n v="2000"/>
    <x v="167"/>
    <n v="0"/>
    <n v="430104"/>
    <x v="0"/>
    <x v="5"/>
    <x v="6"/>
    <s v="movies"/>
    <s v="not-in-family"/>
    <n v="75400"/>
    <n v="0"/>
    <d v="2015-01-05T00:00:00"/>
    <s v="Parked Car"/>
    <s v="?"/>
    <s v="Minor Damage"/>
    <s v="None"/>
    <s v="NY"/>
    <s v="Hillsdale"/>
    <s v="8749 Tree St"/>
    <n v="18"/>
    <n v="1"/>
    <x v="2"/>
    <n v="1"/>
    <n v="0"/>
    <s v="NO"/>
    <n v="6700"/>
    <n v="670"/>
    <n v="670"/>
    <n v="5360"/>
    <s v="Jeep"/>
    <s v="Wrangler"/>
    <n v="2011"/>
    <s v="N"/>
    <m/>
  </r>
  <r>
    <x v="68"/>
    <x v="1"/>
    <x v="170"/>
    <d v="1999-05-23T00:00:00"/>
    <s v="IL"/>
    <s v="250/500"/>
    <n v="500"/>
    <x v="168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s v="Police"/>
    <s v="NY"/>
    <s v="Arlington"/>
    <s v="4985 Sky Lane"/>
    <n v="23"/>
    <n v="3"/>
    <x v="0"/>
    <n v="0"/>
    <n v="0"/>
    <s v="?"/>
    <n v="51740"/>
    <n v="11940"/>
    <n v="7960"/>
    <n v="31840"/>
    <s v="Jeep"/>
    <s v="Wrangler"/>
    <n v="2006"/>
    <s v="N"/>
    <m/>
  </r>
  <r>
    <x v="59"/>
    <x v="23"/>
    <x v="171"/>
    <d v="2012-11-22T00:00:00"/>
    <s v="OH"/>
    <s v="250/500"/>
    <n v="2000"/>
    <x v="169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s v="Ambulance"/>
    <s v="PA"/>
    <s v="Riverwood"/>
    <s v="7534 MLK Hwy"/>
    <n v="1"/>
    <n v="1"/>
    <x v="1"/>
    <n v="0"/>
    <n v="1"/>
    <s v="YES"/>
    <n v="53600"/>
    <n v="6700"/>
    <n v="6700"/>
    <n v="40200"/>
    <s v="Volkswagen"/>
    <s v="Jetta"/>
    <n v="2007"/>
    <s v="Y"/>
    <m/>
  </r>
  <r>
    <x v="137"/>
    <x v="2"/>
    <x v="172"/>
    <d v="1993-01-29T00:00:00"/>
    <s v="IL"/>
    <s v="250/500"/>
    <n v="1000"/>
    <x v="170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s v="Other"/>
    <s v="SC"/>
    <s v="Arlington"/>
    <s v="8689 Maple Hwy"/>
    <n v="15"/>
    <n v="3"/>
    <x v="0"/>
    <n v="1"/>
    <n v="0"/>
    <s v="?"/>
    <n v="44910"/>
    <n v="4990"/>
    <n v="4990"/>
    <n v="34930"/>
    <s v="Dodge"/>
    <s v="Neon"/>
    <n v="2001"/>
    <s v="N"/>
    <m/>
  </r>
  <r>
    <x v="23"/>
    <x v="14"/>
    <x v="173"/>
    <d v="2003-02-11T00:00:00"/>
    <s v="IN"/>
    <s v="250/500"/>
    <n v="500"/>
    <x v="17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s v="Fire"/>
    <s v="PA"/>
    <s v="Hillsdale"/>
    <s v="9153 3rd Hwy"/>
    <n v="2"/>
    <n v="3"/>
    <x v="1"/>
    <n v="0"/>
    <n v="2"/>
    <s v="YES"/>
    <n v="48100"/>
    <n v="11100"/>
    <n v="7400"/>
    <n v="29600"/>
    <s v="Volkswagen"/>
    <s v="Jetta"/>
    <n v="2014"/>
    <s v="N"/>
    <m/>
  </r>
  <r>
    <x v="138"/>
    <x v="4"/>
    <x v="174"/>
    <d v="1990-08-15T00:00:00"/>
    <s v="IL"/>
    <s v="100/300"/>
    <n v="1000"/>
    <x v="172"/>
    <n v="0"/>
    <n v="460308"/>
    <x v="1"/>
    <x v="1"/>
    <x v="13"/>
    <s v="kayaking"/>
    <s v="unmarried"/>
    <n v="53900"/>
    <n v="0"/>
    <d v="2015-02-05T00:00:00"/>
    <s v="Vehicle Theft"/>
    <s v="?"/>
    <s v="Trivial Damage"/>
    <s v="None"/>
    <s v="WV"/>
    <s v="Riverwood"/>
    <s v="5904 1st Drive"/>
    <n v="3"/>
    <n v="1"/>
    <x v="2"/>
    <n v="0"/>
    <n v="1"/>
    <s v="NO"/>
    <n v="6100"/>
    <n v="610"/>
    <n v="1220"/>
    <n v="4270"/>
    <s v="Ford"/>
    <s v="Fusion"/>
    <n v="2002"/>
    <s v="N"/>
    <m/>
  </r>
  <r>
    <x v="139"/>
    <x v="36"/>
    <x v="175"/>
    <d v="2010-03-06T00:00:00"/>
    <s v="IN"/>
    <s v="100/300"/>
    <n v="2000"/>
    <x v="173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s v="Other"/>
    <s v="PA"/>
    <s v="Hillsdale"/>
    <s v="4519 Embaracadero St"/>
    <n v="13"/>
    <n v="1"/>
    <x v="1"/>
    <n v="1"/>
    <n v="0"/>
    <s v="YES"/>
    <n v="79600"/>
    <n v="15920"/>
    <n v="15920"/>
    <n v="47760"/>
    <s v="Jeep"/>
    <s v="Wrangler"/>
    <n v="2011"/>
    <s v="N"/>
    <m/>
  </r>
  <r>
    <x v="30"/>
    <x v="6"/>
    <x v="176"/>
    <d v="1990-09-27T00:00:00"/>
    <s v="IN"/>
    <s v="100/300"/>
    <n v="500"/>
    <x v="174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s v="Ambulance"/>
    <s v="OH"/>
    <s v="Hillsdale"/>
    <s v="9706 MLK Lane"/>
    <n v="1"/>
    <n v="1"/>
    <x v="2"/>
    <n v="1"/>
    <n v="1"/>
    <s v="YES"/>
    <n v="77040"/>
    <n v="8560"/>
    <n v="8560"/>
    <n v="59920"/>
    <s v="Honda"/>
    <s v="Civic"/>
    <n v="1998"/>
    <s v="N"/>
    <m/>
  </r>
  <r>
    <x v="96"/>
    <x v="20"/>
    <x v="177"/>
    <d v="2005-06-17T00:00:00"/>
    <s v="IL"/>
    <s v="250/500"/>
    <n v="1000"/>
    <x v="175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s v="Fire"/>
    <s v="SC"/>
    <s v="Columbus"/>
    <s v="6012 Texas Hwy"/>
    <n v="16"/>
    <n v="1"/>
    <x v="0"/>
    <n v="0"/>
    <n v="1"/>
    <s v="?"/>
    <n v="62590"/>
    <n v="11380"/>
    <n v="11380"/>
    <n v="39830"/>
    <s v="Volkswagen"/>
    <s v="Jetta"/>
    <n v="2003"/>
    <s v="N"/>
    <m/>
  </r>
  <r>
    <x v="58"/>
    <x v="17"/>
    <x v="178"/>
    <d v="2001-09-14T00:00:00"/>
    <s v="IN"/>
    <s v="500/1000"/>
    <n v="500"/>
    <x v="176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s v="Other"/>
    <s v="WV"/>
    <s v="Northbend"/>
    <s v="4098 Weaver Ridge"/>
    <n v="0"/>
    <n v="1"/>
    <x v="0"/>
    <n v="0"/>
    <n v="1"/>
    <s v="NO"/>
    <n v="85150"/>
    <n v="13100"/>
    <n v="13100"/>
    <n v="58950"/>
    <s v="Chevrolet"/>
    <s v="Malibu"/>
    <n v="1998"/>
    <s v="N"/>
    <m/>
  </r>
  <r>
    <x v="8"/>
    <x v="5"/>
    <x v="179"/>
    <d v="2011-01-07T00:00:00"/>
    <s v="IL"/>
    <s v="100/300"/>
    <n v="500"/>
    <x v="177"/>
    <n v="4000000"/>
    <n v="434982"/>
    <x v="0"/>
    <x v="0"/>
    <x v="4"/>
    <s v="exercise"/>
    <s v="wife"/>
    <n v="0"/>
    <n v="-31700"/>
    <d v="2015-01-24T00:00:00"/>
    <s v="Vehicle Theft"/>
    <s v="?"/>
    <s v="Trivial Damage"/>
    <s v="None"/>
    <s v="NY"/>
    <s v="Hillsdale"/>
    <s v="6193 1st Hwy"/>
    <n v="1"/>
    <n v="1"/>
    <x v="1"/>
    <n v="2"/>
    <n v="1"/>
    <s v="NO"/>
    <n v="4950"/>
    <n v="450"/>
    <n v="900"/>
    <n v="3600"/>
    <s v="Chevrolet"/>
    <s v="Silverado"/>
    <n v="2010"/>
    <s v="N"/>
    <m/>
  </r>
  <r>
    <x v="140"/>
    <x v="32"/>
    <x v="180"/>
    <d v="2003-09-13T00:00:00"/>
    <s v="OH"/>
    <s v="500/1000"/>
    <n v="2000"/>
    <x v="17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s v="Fire"/>
    <s v="VA"/>
    <s v="Riverwood"/>
    <s v="4053 Sky Lane"/>
    <n v="17"/>
    <n v="3"/>
    <x v="1"/>
    <n v="2"/>
    <n v="0"/>
    <s v="YES"/>
    <n v="51100"/>
    <n v="10220"/>
    <n v="5110"/>
    <n v="35770"/>
    <s v="Audi"/>
    <s v="A3"/>
    <n v="2006"/>
    <s v="N"/>
    <m/>
  </r>
  <r>
    <x v="141"/>
    <x v="25"/>
    <x v="181"/>
    <d v="1997-10-24T00:00:00"/>
    <s v="IL"/>
    <s v="500/1000"/>
    <n v="2000"/>
    <x v="179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s v="Police"/>
    <s v="SC"/>
    <s v="Springfield"/>
    <s v="8964 Francis St"/>
    <n v="13"/>
    <n v="1"/>
    <x v="0"/>
    <n v="2"/>
    <n v="3"/>
    <s v="?"/>
    <n v="100800"/>
    <n v="16800"/>
    <n v="16800"/>
    <n v="67200"/>
    <s v="Dodge"/>
    <s v="Neon"/>
    <n v="1997"/>
    <s v="N"/>
    <m/>
  </r>
  <r>
    <x v="142"/>
    <x v="29"/>
    <x v="182"/>
    <d v="2009-01-04T00:00:00"/>
    <s v="IN"/>
    <s v="250/500"/>
    <n v="500"/>
    <x v="180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s v="Police"/>
    <s v="VA"/>
    <s v="Springfield"/>
    <s v="9748 Sky Drive"/>
    <n v="12"/>
    <n v="1"/>
    <x v="0"/>
    <n v="2"/>
    <n v="3"/>
    <s v="NO"/>
    <n v="90970"/>
    <n v="16540"/>
    <n v="16540"/>
    <n v="57890"/>
    <s v="Accura"/>
    <s v="RSX"/>
    <n v="2009"/>
    <s v="N"/>
    <m/>
  </r>
  <r>
    <x v="143"/>
    <x v="13"/>
    <x v="183"/>
    <d v="1998-10-12T00:00:00"/>
    <s v="OH"/>
    <s v="100/300"/>
    <n v="500"/>
    <x v="181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s v="Police"/>
    <s v="SC"/>
    <s v="Northbend"/>
    <s v="2293 Washington Ave"/>
    <n v="11"/>
    <n v="1"/>
    <x v="1"/>
    <n v="1"/>
    <n v="1"/>
    <s v="YES"/>
    <n v="81840"/>
    <n v="14880"/>
    <n v="7440"/>
    <n v="59520"/>
    <s v="Chevrolet"/>
    <s v="Malibu"/>
    <n v="2011"/>
    <s v="Y"/>
    <m/>
  </r>
  <r>
    <x v="144"/>
    <x v="36"/>
    <x v="184"/>
    <d v="1993-02-23T00:00:00"/>
    <s v="OH"/>
    <s v="100/300"/>
    <n v="1000"/>
    <x v="182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s v="Ambulance"/>
    <s v="NY"/>
    <s v="Northbend"/>
    <s v="3656 Solo Ave"/>
    <n v="18"/>
    <n v="1"/>
    <x v="1"/>
    <n v="0"/>
    <n v="2"/>
    <s v="NO"/>
    <n v="54900"/>
    <n v="5490"/>
    <n v="5490"/>
    <n v="43920"/>
    <s v="Mercedes"/>
    <s v="C300"/>
    <n v="2013"/>
    <s v="N"/>
    <m/>
  </r>
  <r>
    <x v="145"/>
    <x v="18"/>
    <x v="185"/>
    <d v="1996-07-07T00:00:00"/>
    <s v="OH"/>
    <s v="500/1000"/>
    <n v="500"/>
    <x v="1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s v="Fire"/>
    <s v="NY"/>
    <s v="Northbend"/>
    <s v="8579 Apache Drive"/>
    <n v="17"/>
    <n v="1"/>
    <x v="0"/>
    <n v="2"/>
    <n v="3"/>
    <s v="NO"/>
    <n v="88660"/>
    <n v="8060"/>
    <n v="16120"/>
    <n v="64480"/>
    <s v="Mercedes"/>
    <s v="C300"/>
    <n v="2007"/>
    <s v="Y"/>
    <m/>
  </r>
  <r>
    <x v="146"/>
    <x v="6"/>
    <x v="186"/>
    <d v="2013-01-23T00:00:00"/>
    <s v="IL"/>
    <s v="100/300"/>
    <n v="2000"/>
    <x v="184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s v="Ambulance"/>
    <s v="NC"/>
    <s v="Riverwood"/>
    <s v="2003 Maple Hwy"/>
    <n v="22"/>
    <n v="3"/>
    <x v="1"/>
    <n v="1"/>
    <n v="1"/>
    <s v="NO"/>
    <n v="18000"/>
    <n v="2250"/>
    <n v="2250"/>
    <n v="13500"/>
    <s v="Audi"/>
    <s v="A3"/>
    <n v="2009"/>
    <s v="N"/>
    <m/>
  </r>
  <r>
    <x v="147"/>
    <x v="5"/>
    <x v="187"/>
    <d v="2006-12-06T00:00:00"/>
    <s v="IN"/>
    <s v="250/500"/>
    <n v="2000"/>
    <x v="185"/>
    <n v="0"/>
    <n v="600275"/>
    <x v="1"/>
    <x v="7"/>
    <x v="9"/>
    <s v="exercise"/>
    <s v="other-relative"/>
    <n v="0"/>
    <n v="-39200"/>
    <d v="2015-02-25T00:00:00"/>
    <s v="Vehicle Theft"/>
    <s v="?"/>
    <s v="Minor Damage"/>
    <s v="Police"/>
    <s v="NY"/>
    <s v="Northbrook"/>
    <s v="5445 Tree Hwy"/>
    <n v="9"/>
    <n v="1"/>
    <x v="0"/>
    <n v="1"/>
    <n v="3"/>
    <s v="YES"/>
    <n v="5500"/>
    <n v="1100"/>
    <n v="550"/>
    <n v="3850"/>
    <s v="Chevrolet"/>
    <s v="Tahoe"/>
    <n v="2010"/>
    <s v="N"/>
    <m/>
  </r>
  <r>
    <x v="109"/>
    <x v="21"/>
    <x v="188"/>
    <d v="2014-02-23T00:00:00"/>
    <s v="IN"/>
    <s v="100/300"/>
    <n v="500"/>
    <x v="186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s v="Other"/>
    <s v="WV"/>
    <s v="Hillsdale"/>
    <s v="9730 2nd Hwy"/>
    <n v="11"/>
    <n v="3"/>
    <x v="1"/>
    <n v="1"/>
    <n v="0"/>
    <s v="?"/>
    <n v="73920"/>
    <n v="13440"/>
    <n v="6720"/>
    <n v="53760"/>
    <s v="Honda"/>
    <s v="Civic"/>
    <n v="2003"/>
    <s v="Y"/>
    <m/>
  </r>
  <r>
    <x v="65"/>
    <x v="23"/>
    <x v="189"/>
    <d v="2007-11-16T00:00:00"/>
    <s v="OH"/>
    <s v="500/1000"/>
    <n v="1000"/>
    <x v="187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s v="Ambulance"/>
    <s v="VA"/>
    <s v="Columbus"/>
    <s v="7819 Oak St"/>
    <n v="11"/>
    <n v="1"/>
    <x v="2"/>
    <n v="0"/>
    <n v="2"/>
    <s v="YES"/>
    <n v="101860"/>
    <n v="18520"/>
    <n v="18520"/>
    <n v="64820"/>
    <s v="Honda"/>
    <s v="CRV"/>
    <n v="2007"/>
    <s v="N"/>
    <m/>
  </r>
  <r>
    <x v="148"/>
    <x v="38"/>
    <x v="190"/>
    <d v="1999-04-17T00:00:00"/>
    <s v="OH"/>
    <s v="250/500"/>
    <n v="2000"/>
    <x v="188"/>
    <n v="0"/>
    <n v="442395"/>
    <x v="0"/>
    <x v="2"/>
    <x v="4"/>
    <s v="movies"/>
    <s v="own-child"/>
    <n v="25000"/>
    <n v="0"/>
    <d v="2015-02-09T00:00:00"/>
    <s v="Parked Car"/>
    <s v="?"/>
    <s v="Minor Damage"/>
    <s v="None"/>
    <s v="SC"/>
    <s v="Riverwood"/>
    <s v="1845 Best St"/>
    <n v="8"/>
    <n v="1"/>
    <x v="0"/>
    <n v="0"/>
    <n v="1"/>
    <s v="YES"/>
    <n v="5390"/>
    <n v="980"/>
    <n v="980"/>
    <n v="3430"/>
    <s v="Volkswagen"/>
    <s v="Passat"/>
    <n v="2008"/>
    <s v="N"/>
    <m/>
  </r>
  <r>
    <x v="149"/>
    <x v="5"/>
    <x v="191"/>
    <d v="2006-02-06T00:00:00"/>
    <s v="IN"/>
    <s v="250/500"/>
    <n v="1000"/>
    <x v="189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s v="Police"/>
    <s v="SC"/>
    <s v="Springfield"/>
    <s v="2500 Tree St"/>
    <n v="18"/>
    <n v="1"/>
    <x v="1"/>
    <n v="1"/>
    <n v="2"/>
    <s v="?"/>
    <n v="50490"/>
    <n v="5610"/>
    <n v="5610"/>
    <n v="39270"/>
    <s v="Nissan"/>
    <s v="Maxima"/>
    <n v="2001"/>
    <s v="N"/>
    <m/>
  </r>
  <r>
    <x v="150"/>
    <x v="27"/>
    <x v="192"/>
    <d v="1993-10-20T00:00:00"/>
    <s v="OH"/>
    <s v="100/300"/>
    <n v="2000"/>
    <x v="190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s v="Police"/>
    <s v="SC"/>
    <s v="Arlington"/>
    <s v="6955 Pine Drive"/>
    <n v="13"/>
    <n v="1"/>
    <x v="2"/>
    <n v="0"/>
    <n v="3"/>
    <s v="NO"/>
    <n v="55500"/>
    <n v="5550"/>
    <n v="11100"/>
    <n v="38850"/>
    <s v="Mercedes"/>
    <s v="C300"/>
    <n v="2012"/>
    <s v="N"/>
    <m/>
  </r>
  <r>
    <x v="151"/>
    <x v="31"/>
    <x v="193"/>
    <d v="2006-01-01T00:00:00"/>
    <s v="OH"/>
    <s v="500/1000"/>
    <n v="1000"/>
    <x v="191"/>
    <n v="0"/>
    <n v="454985"/>
    <x v="0"/>
    <x v="5"/>
    <x v="6"/>
    <s v="hiking"/>
    <s v="husband"/>
    <n v="42900"/>
    <n v="-90200"/>
    <d v="2015-01-02T00:00:00"/>
    <s v="Vehicle Theft"/>
    <s v="?"/>
    <s v="Minor Damage"/>
    <s v="Police"/>
    <s v="VA"/>
    <s v="Hillsdale"/>
    <s v="6165 Rock Ridge"/>
    <n v="8"/>
    <n v="1"/>
    <x v="0"/>
    <n v="1"/>
    <n v="1"/>
    <s v="YES"/>
    <n v="7040"/>
    <n v="1280"/>
    <n v="640"/>
    <n v="5120"/>
    <s v="Nissan"/>
    <s v="Maxima"/>
    <n v="2015"/>
    <s v="N"/>
    <m/>
  </r>
  <r>
    <x v="137"/>
    <x v="13"/>
    <x v="194"/>
    <d v="2003-04-04T00:00:00"/>
    <s v="IL"/>
    <s v="250/500"/>
    <n v="2000"/>
    <x v="192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s v="Other"/>
    <s v="VA"/>
    <s v="Northbrook"/>
    <s v="3653 Elm Drive"/>
    <n v="9"/>
    <n v="3"/>
    <x v="1"/>
    <n v="0"/>
    <n v="1"/>
    <s v="YES"/>
    <n v="40160"/>
    <n v="5020"/>
    <n v="0"/>
    <n v="35140"/>
    <s v="Chevrolet"/>
    <s v="Tahoe"/>
    <n v="2003"/>
    <s v="N"/>
    <m/>
  </r>
  <r>
    <x v="152"/>
    <x v="4"/>
    <x v="195"/>
    <d v="2014-07-05T00:00:00"/>
    <s v="IL"/>
    <s v="500/1000"/>
    <n v="1000"/>
    <x v="193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s v="Fire"/>
    <s v="NC"/>
    <s v="Columbus"/>
    <s v="5812 3rd Hwy"/>
    <n v="17"/>
    <n v="2"/>
    <x v="0"/>
    <n v="2"/>
    <n v="3"/>
    <s v="NO"/>
    <n v="55680"/>
    <n v="6960"/>
    <n v="6960"/>
    <n v="41760"/>
    <s v="Saab"/>
    <n v="95"/>
    <n v="2006"/>
    <s v="N"/>
    <m/>
  </r>
  <r>
    <x v="17"/>
    <x v="32"/>
    <x v="196"/>
    <d v="1996-01-16T00:00:00"/>
    <s v="IN"/>
    <s v="250/500"/>
    <n v="2000"/>
    <x v="194"/>
    <n v="0"/>
    <n v="615611"/>
    <x v="0"/>
    <x v="0"/>
    <x v="3"/>
    <s v="skydiving"/>
    <s v="own-child"/>
    <n v="0"/>
    <n v="0"/>
    <d v="2015-01-24T00:00:00"/>
    <s v="Vehicle Theft"/>
    <s v="?"/>
    <s v="Trivial Damage"/>
    <s v="Police"/>
    <s v="WV"/>
    <s v="Springfield"/>
    <s v="4939 Best St"/>
    <n v="3"/>
    <n v="1"/>
    <x v="1"/>
    <n v="1"/>
    <n v="1"/>
    <s v="NO"/>
    <n v="5300"/>
    <n v="530"/>
    <n v="530"/>
    <n v="4240"/>
    <s v="Jeep"/>
    <s v="Grand Cherokee"/>
    <n v="2001"/>
    <s v="Y"/>
    <m/>
  </r>
  <r>
    <x v="50"/>
    <x v="19"/>
    <x v="197"/>
    <d v="2002-04-19T00:00:00"/>
    <s v="OH"/>
    <s v="250/500"/>
    <n v="500"/>
    <x v="195"/>
    <n v="0"/>
    <n v="451400"/>
    <x v="1"/>
    <x v="0"/>
    <x v="12"/>
    <s v="camping"/>
    <s v="not-in-family"/>
    <n v="0"/>
    <n v="0"/>
    <d v="2015-01-12T00:00:00"/>
    <s v="Parked Car"/>
    <s v="?"/>
    <s v="Trivial Damage"/>
    <s v="None"/>
    <s v="WV"/>
    <s v="Arlington"/>
    <s v="4964 Elm Lane"/>
    <n v="6"/>
    <n v="1"/>
    <x v="0"/>
    <n v="0"/>
    <n v="3"/>
    <s v="?"/>
    <n v="5200"/>
    <n v="650"/>
    <n v="650"/>
    <n v="3900"/>
    <s v="Accura"/>
    <s v="MDX"/>
    <n v="2006"/>
    <s v="N"/>
    <m/>
  </r>
  <r>
    <x v="0"/>
    <x v="0"/>
    <x v="198"/>
    <d v="2005-12-10T00:00:00"/>
    <s v="IL"/>
    <s v="250/500"/>
    <n v="500"/>
    <x v="196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s v="Ambulance"/>
    <s v="NY"/>
    <s v="Riverwood"/>
    <s v="9588 Solo St"/>
    <n v="17"/>
    <n v="1"/>
    <x v="0"/>
    <n v="2"/>
    <n v="1"/>
    <s v="NO"/>
    <n v="59400"/>
    <n v="5940"/>
    <n v="11880"/>
    <n v="41580"/>
    <s v="Honda"/>
    <s v="Civic"/>
    <n v="2014"/>
    <s v="N"/>
    <m/>
  </r>
  <r>
    <x v="152"/>
    <x v="19"/>
    <x v="199"/>
    <d v="1994-11-07T00:00:00"/>
    <s v="OH"/>
    <s v="100/300"/>
    <n v="2000"/>
    <x v="197"/>
    <n v="0"/>
    <n v="452496"/>
    <x v="1"/>
    <x v="6"/>
    <x v="2"/>
    <s v="paintball"/>
    <s v="other-relative"/>
    <n v="47600"/>
    <n v="0"/>
    <d v="2015-01-13T00:00:00"/>
    <s v="Vehicle Theft"/>
    <s v="?"/>
    <s v="Minor Damage"/>
    <s v="Police"/>
    <s v="SC"/>
    <s v="Arlington"/>
    <s v="8718 Apache Lane"/>
    <n v="7"/>
    <n v="1"/>
    <x v="1"/>
    <n v="1"/>
    <n v="1"/>
    <s v="?"/>
    <n v="2520"/>
    <n v="280"/>
    <n v="280"/>
    <n v="1960"/>
    <s v="BMW"/>
    <s v="3 Series"/>
    <n v="1997"/>
    <s v="N"/>
    <m/>
  </r>
  <r>
    <x v="153"/>
    <x v="14"/>
    <x v="200"/>
    <d v="2012-06-02T00:00:00"/>
    <s v="IL"/>
    <s v="250/500"/>
    <n v="2000"/>
    <x v="198"/>
    <n v="0"/>
    <n v="430714"/>
    <x v="0"/>
    <x v="1"/>
    <x v="0"/>
    <s v="golf"/>
    <s v="not-in-family"/>
    <n v="0"/>
    <n v="0"/>
    <d v="2015-02-02T00:00:00"/>
    <s v="Vehicle Theft"/>
    <s v="?"/>
    <s v="Trivial Damage"/>
    <s v="Police"/>
    <s v="NY"/>
    <s v="Hillsdale"/>
    <s v="3590 Best Hwy"/>
    <n v="9"/>
    <n v="1"/>
    <x v="2"/>
    <n v="2"/>
    <n v="1"/>
    <s v="YES"/>
    <n v="5760"/>
    <n v="960"/>
    <n v="960"/>
    <n v="3840"/>
    <s v="Suburu"/>
    <s v="Impreza"/>
    <n v="2011"/>
    <s v="N"/>
    <m/>
  </r>
  <r>
    <x v="154"/>
    <x v="24"/>
    <x v="201"/>
    <d v="1998-04-07T00:00:00"/>
    <s v="OH"/>
    <s v="250/500"/>
    <n v="500"/>
    <x v="199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s v="Fire"/>
    <s v="WV"/>
    <s v="Hillsdale"/>
    <s v="6149 Best Ridge"/>
    <n v="3"/>
    <n v="1"/>
    <x v="1"/>
    <n v="2"/>
    <n v="0"/>
    <s v="YES"/>
    <n v="76700"/>
    <n v="7670"/>
    <n v="7670"/>
    <n v="61360"/>
    <s v="Suburu"/>
    <s v="Legacy"/>
    <n v="2006"/>
    <s v="N"/>
    <m/>
  </r>
  <r>
    <x v="85"/>
    <x v="5"/>
    <x v="202"/>
    <d v="2007-04-25T00:00:00"/>
    <s v="IN"/>
    <s v="250/500"/>
    <n v="2000"/>
    <x v="200"/>
    <n v="7000000"/>
    <n v="608371"/>
    <x v="1"/>
    <x v="5"/>
    <x v="9"/>
    <s v="board-games"/>
    <s v="unmarried"/>
    <n v="0"/>
    <n v="0"/>
    <d v="2015-01-18T00:00:00"/>
    <s v="Parked Car"/>
    <s v="?"/>
    <s v="Trivial Damage"/>
    <s v="Police"/>
    <s v="NY"/>
    <s v="Springfield"/>
    <s v="4116 Embaracadero Lane"/>
    <n v="6"/>
    <n v="1"/>
    <x v="2"/>
    <n v="0"/>
    <n v="2"/>
    <s v="NO"/>
    <n v="5920"/>
    <n v="740"/>
    <n v="740"/>
    <n v="4440"/>
    <s v="Chevrolet"/>
    <s v="Malibu"/>
    <n v="2015"/>
    <s v="N"/>
    <m/>
  </r>
  <r>
    <x v="155"/>
    <x v="15"/>
    <x v="203"/>
    <d v="2000-06-30T00:00:00"/>
    <s v="IL"/>
    <s v="100/300"/>
    <n v="500"/>
    <x v="201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s v="Fire"/>
    <s v="SC"/>
    <s v="Riverwood"/>
    <s v="3486 Flute Ave"/>
    <n v="7"/>
    <n v="3"/>
    <x v="0"/>
    <n v="0"/>
    <n v="3"/>
    <s v="?"/>
    <m/>
    <n v="7150"/>
    <n v="7150"/>
    <n v="50050"/>
    <s v="Chevrolet"/>
    <s v="Tahoe"/>
    <n v="2009"/>
    <s v="N"/>
    <m/>
  </r>
  <r>
    <x v="27"/>
    <x v="5"/>
    <x v="204"/>
    <d v="1996-06-04T00:00:00"/>
    <s v="IL"/>
    <s v="250/500"/>
    <n v="2000"/>
    <x v="202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s v="Ambulance"/>
    <s v="WV"/>
    <s v="Northbend"/>
    <s v="5994 5th Ave"/>
    <n v="21"/>
    <n v="3"/>
    <x v="2"/>
    <n v="1"/>
    <n v="2"/>
    <s v="?"/>
    <n v="19080"/>
    <n v="4240"/>
    <n v="2120"/>
    <n v="12720"/>
    <s v="Saab"/>
    <n v="93"/>
    <n v="1995"/>
    <s v="N"/>
    <m/>
  </r>
  <r>
    <x v="50"/>
    <x v="19"/>
    <x v="205"/>
    <d v="2009-05-09T00:00:00"/>
    <s v="OH"/>
    <s v="500/1000"/>
    <n v="500"/>
    <x v="203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s v="Police"/>
    <s v="SC"/>
    <s v="Springfield"/>
    <s v="9138 3rd St"/>
    <n v="14"/>
    <n v="1"/>
    <x v="2"/>
    <n v="2"/>
    <n v="1"/>
    <s v="NO"/>
    <n v="54400"/>
    <n v="5440"/>
    <n v="5440"/>
    <n v="43520"/>
    <s v="BMW"/>
    <s v="M5"/>
    <n v="2011"/>
    <s v="N"/>
    <m/>
  </r>
  <r>
    <x v="65"/>
    <x v="31"/>
    <x v="206"/>
    <d v="2001-07-08T00:00:00"/>
    <s v="OH"/>
    <s v="100/300"/>
    <n v="2000"/>
    <x v="204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s v="Fire"/>
    <s v="SC"/>
    <s v="Columbus"/>
    <s v="3743 Andromedia Ridge"/>
    <n v="0"/>
    <n v="1"/>
    <x v="1"/>
    <n v="1"/>
    <n v="0"/>
    <s v="NO"/>
    <n v="59800"/>
    <n v="5980"/>
    <n v="5980"/>
    <n v="47840"/>
    <s v="Ford"/>
    <s v="F150"/>
    <n v="1999"/>
    <s v="Y"/>
    <m/>
  </r>
  <r>
    <x v="115"/>
    <x v="2"/>
    <x v="207"/>
    <d v="1993-09-20T00:00:00"/>
    <s v="OH"/>
    <s v="500/1000"/>
    <n v="500"/>
    <x v="205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s v="Police"/>
    <s v="VA"/>
    <s v="Springfield"/>
    <s v="7644 Tree Ridge"/>
    <n v="14"/>
    <n v="3"/>
    <x v="1"/>
    <n v="0"/>
    <n v="3"/>
    <s v="YES"/>
    <n v="72000"/>
    <n v="7200"/>
    <n v="7200"/>
    <n v="57600"/>
    <s v="Audi"/>
    <s v="A3"/>
    <n v="2005"/>
    <s v="N"/>
    <m/>
  </r>
  <r>
    <x v="156"/>
    <x v="0"/>
    <x v="208"/>
    <d v="2009-11-03T00:00:00"/>
    <s v="IN"/>
    <s v="250/500"/>
    <n v="500"/>
    <x v="206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s v="Police"/>
    <s v="SC"/>
    <s v="Riverwood"/>
    <s v="3167 2nd St"/>
    <n v="13"/>
    <n v="4"/>
    <x v="2"/>
    <n v="2"/>
    <n v="3"/>
    <s v="NO"/>
    <n v="65070"/>
    <n v="7230"/>
    <n v="14460"/>
    <n v="43380"/>
    <s v="Mercedes"/>
    <s v="C300"/>
    <n v="2003"/>
    <s v="N"/>
    <m/>
  </r>
  <r>
    <x v="157"/>
    <x v="39"/>
    <x v="209"/>
    <d v="2014-12-10T00:00:00"/>
    <s v="IN"/>
    <s v="250/500"/>
    <n v="500"/>
    <x v="207"/>
    <n v="0"/>
    <n v="466201"/>
    <x v="0"/>
    <x v="2"/>
    <x v="2"/>
    <s v="reading"/>
    <s v="not-in-family"/>
    <n v="25500"/>
    <n v="-36700"/>
    <d v="2015-01-14T00:00:00"/>
    <s v="Parked Car"/>
    <s v="?"/>
    <s v="Trivial Damage"/>
    <s v="Police"/>
    <s v="WV"/>
    <s v="Columbus"/>
    <s v="3327 Lincoln Drive"/>
    <n v="8"/>
    <n v="1"/>
    <x v="2"/>
    <n v="0"/>
    <n v="1"/>
    <s v="NO"/>
    <n v="8800"/>
    <n v="1760"/>
    <n v="880"/>
    <n v="6160"/>
    <s v="Suburu"/>
    <s v="Legacy"/>
    <n v="2002"/>
    <s v="N"/>
    <m/>
  </r>
  <r>
    <x v="158"/>
    <x v="40"/>
    <x v="210"/>
    <d v="1994-01-08T00:00:00"/>
    <s v="OH"/>
    <s v="250/500"/>
    <n v="2000"/>
    <x v="208"/>
    <n v="0"/>
    <n v="469621"/>
    <x v="1"/>
    <x v="5"/>
    <x v="11"/>
    <s v="movies"/>
    <s v="other-relative"/>
    <n v="0"/>
    <n v="0"/>
    <d v="2015-02-03T00:00:00"/>
    <s v="Vehicle Theft"/>
    <s v="?"/>
    <s v="Minor Damage"/>
    <s v="Police"/>
    <s v="NC"/>
    <s v="Hillsdale"/>
    <s v="8621 Best Ridge"/>
    <n v="7"/>
    <n v="1"/>
    <x v="2"/>
    <n v="2"/>
    <n v="0"/>
    <s v="NO"/>
    <n v="6120"/>
    <n v="1020"/>
    <n v="1020"/>
    <n v="4080"/>
    <s v="Toyota"/>
    <s v="Corolla"/>
    <n v="2015"/>
    <s v="N"/>
    <m/>
  </r>
  <r>
    <x v="98"/>
    <x v="7"/>
    <x v="211"/>
    <d v="2006-08-05T00:00:00"/>
    <s v="IN"/>
    <s v="500/1000"/>
    <n v="2000"/>
    <x v="209"/>
    <n v="0"/>
    <n v="466676"/>
    <x v="0"/>
    <x v="5"/>
    <x v="7"/>
    <s v="skydiving"/>
    <s v="not-in-family"/>
    <n v="59900"/>
    <n v="0"/>
    <d v="2015-01-05T00:00:00"/>
    <s v="Vehicle Theft"/>
    <s v="?"/>
    <s v="Trivial Damage"/>
    <s v="None"/>
    <s v="OH"/>
    <s v="Columbus"/>
    <s v="3878 Tree Lane"/>
    <n v="9"/>
    <n v="1"/>
    <x v="1"/>
    <n v="1"/>
    <n v="2"/>
    <s v="?"/>
    <n v="7080"/>
    <n v="1180"/>
    <n v="590"/>
    <n v="5310"/>
    <s v="Dodge"/>
    <s v="RAM"/>
    <n v="1999"/>
    <s v="N"/>
    <m/>
  </r>
  <r>
    <x v="159"/>
    <x v="37"/>
    <x v="212"/>
    <d v="2007-02-07T00:00:00"/>
    <s v="OH"/>
    <s v="100/300"/>
    <n v="1000"/>
    <x v="210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s v="Ambulance"/>
    <s v="NY"/>
    <s v="Riverwood"/>
    <s v="9760 Solo Lane"/>
    <n v="12"/>
    <n v="3"/>
    <x v="0"/>
    <n v="2"/>
    <n v="3"/>
    <s v="YES"/>
    <n v="34320"/>
    <n v="8580"/>
    <n v="4290"/>
    <n v="21450"/>
    <s v="Volkswagen"/>
    <s v="Passat"/>
    <n v="2009"/>
    <s v="N"/>
    <m/>
  </r>
  <r>
    <x v="55"/>
    <x v="17"/>
    <x v="213"/>
    <d v="2001-04-09T00:00:00"/>
    <s v="OH"/>
    <s v="500/1000"/>
    <n v="2000"/>
    <x v="211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s v="Other"/>
    <s v="SC"/>
    <s v="Springfield"/>
    <s v="9138 1st St"/>
    <n v="6"/>
    <n v="3"/>
    <x v="1"/>
    <n v="1"/>
    <n v="0"/>
    <s v="?"/>
    <n v="53460"/>
    <n v="9720"/>
    <n v="9720"/>
    <n v="34020"/>
    <s v="Dodge"/>
    <s v="Neon"/>
    <n v="2004"/>
    <s v="Y"/>
    <m/>
  </r>
  <r>
    <x v="160"/>
    <x v="8"/>
    <x v="214"/>
    <d v="1995-02-17T00:00:00"/>
    <s v="IN"/>
    <s v="100/300"/>
    <n v="2000"/>
    <x v="212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s v="Other"/>
    <s v="NC"/>
    <s v="Columbus"/>
    <s v="3414 Elm Ave"/>
    <n v="11"/>
    <n v="1"/>
    <x v="0"/>
    <n v="1"/>
    <n v="3"/>
    <s v="?"/>
    <n v="81360"/>
    <n v="6780"/>
    <n v="13560"/>
    <n v="61020"/>
    <s v="Suburu"/>
    <s v="Legacy"/>
    <n v="2009"/>
    <s v="Y"/>
    <m/>
  </r>
  <r>
    <x v="161"/>
    <x v="19"/>
    <x v="215"/>
    <d v="1995-07-25T00:00:00"/>
    <s v="OH"/>
    <s v="100/300"/>
    <n v="1000"/>
    <x v="213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s v="Ambulance"/>
    <s v="NC"/>
    <s v="Springfield"/>
    <s v="3172 Tree Ridge"/>
    <n v="5"/>
    <n v="3"/>
    <x v="1"/>
    <n v="1"/>
    <n v="2"/>
    <s v="YES"/>
    <n v="81070"/>
    <n v="7370"/>
    <n v="14740"/>
    <n v="58960"/>
    <s v="Audi"/>
    <s v="A3"/>
    <n v="2006"/>
    <s v="Y"/>
    <m/>
  </r>
  <r>
    <x v="162"/>
    <x v="13"/>
    <x v="216"/>
    <d v="2006-03-24T00:00:00"/>
    <s v="IL"/>
    <s v="100/300"/>
    <n v="2000"/>
    <x v="214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s v="Fire"/>
    <s v="NY"/>
    <s v="Columbus"/>
    <s v="6104 Oak Ave"/>
    <n v="14"/>
    <n v="1"/>
    <x v="2"/>
    <n v="2"/>
    <n v="2"/>
    <s v="NO"/>
    <n v="63120"/>
    <n v="5260"/>
    <n v="10520"/>
    <n v="47340"/>
    <s v="Audi"/>
    <s v="A5"/>
    <n v="2008"/>
    <s v="N"/>
    <m/>
  </r>
  <r>
    <x v="163"/>
    <x v="23"/>
    <x v="217"/>
    <d v="1995-03-28T00:00:00"/>
    <s v="OH"/>
    <s v="250/500"/>
    <n v="1000"/>
    <x v="215"/>
    <n v="0"/>
    <n v="437387"/>
    <x v="0"/>
    <x v="4"/>
    <x v="10"/>
    <s v="yachting"/>
    <s v="not-in-family"/>
    <n v="0"/>
    <n v="-39700"/>
    <d v="2015-02-10T00:00:00"/>
    <s v="Vehicle Theft"/>
    <s v="?"/>
    <s v="Trivial Damage"/>
    <s v="None"/>
    <s v="NC"/>
    <s v="Springfield"/>
    <s v="9742 5th Ridge"/>
    <n v="17"/>
    <n v="1"/>
    <x v="1"/>
    <n v="2"/>
    <n v="1"/>
    <s v="NO"/>
    <n v="7200"/>
    <n v="1440"/>
    <n v="720"/>
    <n v="5040"/>
    <s v="BMW"/>
    <s v="X5"/>
    <n v="2004"/>
    <s v="N"/>
    <m/>
  </r>
  <r>
    <x v="0"/>
    <x v="36"/>
    <x v="218"/>
    <d v="1996-06-19T00:00:00"/>
    <s v="IL"/>
    <s v="500/1000"/>
    <n v="500"/>
    <x v="21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s v="Other"/>
    <s v="WV"/>
    <s v="Hillsdale"/>
    <s v="8782 3rd St"/>
    <n v="0"/>
    <n v="1"/>
    <x v="1"/>
    <n v="2"/>
    <n v="3"/>
    <s v="?"/>
    <n v="70290"/>
    <n v="12780"/>
    <n v="6390"/>
    <n v="51120"/>
    <s v="Saab"/>
    <s v="92x"/>
    <n v="1998"/>
    <s v="Y"/>
    <m/>
  </r>
  <r>
    <x v="164"/>
    <x v="19"/>
    <x v="219"/>
    <d v="1993-06-16T00:00:00"/>
    <s v="OH"/>
    <s v="100/300"/>
    <n v="1000"/>
    <x v="217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s v="Fire"/>
    <s v="SC"/>
    <s v="Northbrook"/>
    <s v="9798 Sky Ridge"/>
    <n v="21"/>
    <n v="3"/>
    <x v="2"/>
    <n v="1"/>
    <n v="0"/>
    <s v="NO"/>
    <n v="60190"/>
    <n v="9260"/>
    <n v="9260"/>
    <n v="41670"/>
    <s v="BMW"/>
    <s v="X6"/>
    <n v="1999"/>
    <s v="N"/>
    <m/>
  </r>
  <r>
    <x v="165"/>
    <x v="4"/>
    <x v="220"/>
    <d v="2001-07-11T00:00:00"/>
    <s v="OH"/>
    <s v="250/500"/>
    <n v="2000"/>
    <x v="2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s v="Other"/>
    <s v="NY"/>
    <s v="Hillsdale"/>
    <s v="5483 Francis Drive"/>
    <n v="18"/>
    <n v="1"/>
    <x v="0"/>
    <n v="1"/>
    <n v="2"/>
    <s v="YES"/>
    <n v="61380"/>
    <n v="11160"/>
    <n v="5580"/>
    <n v="44640"/>
    <s v="Honda"/>
    <s v="Civic"/>
    <n v="2009"/>
    <s v="Y"/>
    <m/>
  </r>
  <r>
    <x v="94"/>
    <x v="24"/>
    <x v="221"/>
    <d v="2008-11-22T00:00:00"/>
    <s v="OH"/>
    <s v="250/500"/>
    <n v="500"/>
    <x v="219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s v="Ambulance"/>
    <s v="NY"/>
    <s v="Springfield"/>
    <s v="2005 Texas Hwy"/>
    <n v="17"/>
    <n v="1"/>
    <x v="2"/>
    <n v="2"/>
    <n v="2"/>
    <s v="NO"/>
    <n v="28100"/>
    <n v="2810"/>
    <n v="5620"/>
    <n v="19670"/>
    <s v="Jeep"/>
    <s v="Grand Cherokee"/>
    <n v="2012"/>
    <s v="N"/>
    <m/>
  </r>
  <r>
    <x v="166"/>
    <x v="37"/>
    <x v="222"/>
    <d v="2002-12-28T00:00:00"/>
    <s v="IL"/>
    <s v="500/1000"/>
    <n v="1000"/>
    <x v="220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s v="Fire"/>
    <s v="NY"/>
    <s v="Hillsdale"/>
    <s v="6634 Texas Ridge"/>
    <n v="19"/>
    <n v="1"/>
    <x v="0"/>
    <n v="0"/>
    <n v="0"/>
    <s v="NO"/>
    <n v="49060"/>
    <n v="8920"/>
    <n v="8920"/>
    <n v="31220"/>
    <s v="Chevrolet"/>
    <s v="Silverado"/>
    <n v="1995"/>
    <s v="N"/>
    <m/>
  </r>
  <r>
    <x v="167"/>
    <x v="37"/>
    <x v="223"/>
    <d v="2006-01-01T00:00:00"/>
    <s v="IL"/>
    <s v="250/500"/>
    <n v="500"/>
    <x v="221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s v="Fire"/>
    <s v="NY"/>
    <s v="Columbus"/>
    <s v="8655 Cherokee Lane"/>
    <n v="17"/>
    <n v="3"/>
    <x v="1"/>
    <n v="1"/>
    <n v="1"/>
    <s v="NO"/>
    <n v="57060"/>
    <n v="6340"/>
    <n v="6340"/>
    <n v="44380"/>
    <s v="Mercedes"/>
    <s v="E400"/>
    <n v="1995"/>
    <s v="N"/>
    <m/>
  </r>
  <r>
    <x v="27"/>
    <x v="11"/>
    <x v="224"/>
    <d v="1990-05-19T00:00:00"/>
    <s v="IN"/>
    <s v="100/300"/>
    <n v="2000"/>
    <x v="222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s v="Fire"/>
    <s v="VA"/>
    <s v="Arlington"/>
    <s v="4955 Lincoln Ridge"/>
    <n v="23"/>
    <n v="3"/>
    <x v="1"/>
    <n v="0"/>
    <n v="3"/>
    <s v="YES"/>
    <n v="77880"/>
    <n v="12980"/>
    <n v="12980"/>
    <n v="51920"/>
    <s v="Accura"/>
    <s v="MDX"/>
    <n v="2008"/>
    <s v="N"/>
    <m/>
  </r>
  <r>
    <x v="58"/>
    <x v="3"/>
    <x v="225"/>
    <d v="2013-08-26T00:00:00"/>
    <s v="IN"/>
    <s v="500/1000"/>
    <n v="2000"/>
    <x v="223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s v="Ambulance"/>
    <s v="NY"/>
    <s v="Springfield"/>
    <s v="7705 Best Ridge"/>
    <n v="4"/>
    <n v="1"/>
    <x v="0"/>
    <n v="0"/>
    <n v="1"/>
    <s v="YES"/>
    <n v="73500"/>
    <n v="7350"/>
    <n v="14700"/>
    <n v="51450"/>
    <s v="Jeep"/>
    <s v="Wrangler"/>
    <n v="1999"/>
    <s v="N"/>
    <m/>
  </r>
  <r>
    <x v="168"/>
    <x v="41"/>
    <x v="226"/>
    <d v="1997-10-12T00:00:00"/>
    <s v="IL"/>
    <s v="250/500"/>
    <n v="1000"/>
    <x v="224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s v="Other"/>
    <s v="NY"/>
    <s v="Riverwood"/>
    <s v="5838 Pine Lane"/>
    <n v="2"/>
    <n v="2"/>
    <x v="0"/>
    <n v="2"/>
    <n v="0"/>
    <s v="?"/>
    <n v="88920"/>
    <n v="6840"/>
    <n v="13680"/>
    <n v="68400"/>
    <s v="Accura"/>
    <s v="RSX"/>
    <n v="2010"/>
    <s v="N"/>
    <m/>
  </r>
  <r>
    <x v="156"/>
    <x v="41"/>
    <x v="227"/>
    <d v="2002-01-21T00:00:00"/>
    <s v="IL"/>
    <s v="500/1000"/>
    <n v="1000"/>
    <x v="225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s v="Other"/>
    <s v="NY"/>
    <s v="Arlington"/>
    <s v="7331 Sky Hwy"/>
    <n v="2"/>
    <n v="1"/>
    <x v="1"/>
    <n v="0"/>
    <n v="2"/>
    <s v="NO"/>
    <n v="47630"/>
    <n v="12990"/>
    <n v="4330"/>
    <n v="30310"/>
    <s v="Toyota"/>
    <s v="Corolla"/>
    <n v="2005"/>
    <s v="Y"/>
    <m/>
  </r>
  <r>
    <x v="169"/>
    <x v="39"/>
    <x v="228"/>
    <d v="1996-09-02T00:00:00"/>
    <s v="IL"/>
    <s v="100/300"/>
    <n v="500"/>
    <x v="226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s v="Fire"/>
    <s v="WV"/>
    <s v="Hillsdale"/>
    <s v="5640 Embaracadero Lane"/>
    <n v="10"/>
    <n v="3"/>
    <x v="0"/>
    <n v="1"/>
    <n v="3"/>
    <s v="NO"/>
    <n v="59040"/>
    <n v="6560"/>
    <n v="6560"/>
    <n v="45920"/>
    <s v="Saab"/>
    <n v="93"/>
    <n v="2015"/>
    <s v="N"/>
    <m/>
  </r>
  <r>
    <x v="57"/>
    <x v="7"/>
    <x v="229"/>
    <d v="2010-01-28T00:00:00"/>
    <s v="IL"/>
    <s v="250/500"/>
    <n v="1000"/>
    <x v="227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s v="Other"/>
    <s v="SC"/>
    <s v="Columbus"/>
    <s v="9610 Cherokee St"/>
    <n v="2"/>
    <n v="1"/>
    <x v="1"/>
    <n v="0"/>
    <n v="3"/>
    <s v="NO"/>
    <n v="79530"/>
    <n v="14460"/>
    <n v="7230"/>
    <n v="57840"/>
    <s v="Accura"/>
    <s v="MDX"/>
    <n v="2000"/>
    <s v="N"/>
    <m/>
  </r>
  <r>
    <x v="29"/>
    <x v="6"/>
    <x v="230"/>
    <d v="2014-10-03T00:00:00"/>
    <s v="OH"/>
    <s v="100/300"/>
    <n v="1000"/>
    <x v="228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m/>
    <s v="NY"/>
    <s v="Columbus"/>
    <s v="3550 Washington Ave"/>
    <n v="18"/>
    <n v="1"/>
    <x v="2"/>
    <n v="0"/>
    <n v="2"/>
    <s v="YES"/>
    <n v="53680"/>
    <n v="4880"/>
    <n v="4880"/>
    <n v="43920"/>
    <s v="Honda"/>
    <s v="CRV"/>
    <n v="2005"/>
    <s v="N"/>
    <m/>
  </r>
  <r>
    <x v="94"/>
    <x v="36"/>
    <x v="231"/>
    <d v="2007-05-02T00:00:00"/>
    <s v="OH"/>
    <s v="500/1000"/>
    <n v="1000"/>
    <x v="229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s v="Police"/>
    <s v="SC"/>
    <s v="Arlington"/>
    <s v="5277 Texas Lane"/>
    <n v="18"/>
    <n v="1"/>
    <x v="2"/>
    <n v="2"/>
    <n v="3"/>
    <s v="YES"/>
    <n v="33550"/>
    <n v="3050"/>
    <n v="6100"/>
    <n v="24400"/>
    <s v="Volkswagen"/>
    <s v="Passat"/>
    <n v="2005"/>
    <s v="N"/>
    <m/>
  </r>
  <r>
    <x v="8"/>
    <x v="1"/>
    <x v="232"/>
    <d v="1990-09-22T00:00:00"/>
    <s v="IN"/>
    <s v="250/500"/>
    <n v="500"/>
    <x v="230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s v="Other"/>
    <s v="WV"/>
    <s v="Springfield"/>
    <s v="3654 Cherokee Ave"/>
    <n v="7"/>
    <n v="4"/>
    <x v="1"/>
    <n v="2"/>
    <n v="1"/>
    <s v="YES"/>
    <n v="69100"/>
    <n v="6910"/>
    <n v="6910"/>
    <n v="55280"/>
    <s v="Toyota"/>
    <s v="Highlander"/>
    <n v="2006"/>
    <s v="N"/>
    <m/>
  </r>
  <r>
    <x v="170"/>
    <x v="18"/>
    <x v="233"/>
    <d v="2004-09-19T00:00:00"/>
    <s v="IL"/>
    <s v="100/300"/>
    <n v="2000"/>
    <x v="231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s v="Police"/>
    <s v="OH"/>
    <s v="Hillsdale"/>
    <s v="7380 5th Hwy"/>
    <n v="19"/>
    <n v="3"/>
    <x v="1"/>
    <n v="2"/>
    <n v="0"/>
    <s v="NO"/>
    <n v="79750"/>
    <n v="14500"/>
    <n v="14500"/>
    <n v="50750"/>
    <s v="Nissan"/>
    <s v="Pathfinder"/>
    <n v="1999"/>
    <s v="N"/>
    <m/>
  </r>
  <r>
    <x v="6"/>
    <x v="23"/>
    <x v="234"/>
    <d v="1995-08-28T00:00:00"/>
    <s v="IN"/>
    <s v="100/300"/>
    <n v="2000"/>
    <x v="232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s v="Other"/>
    <s v="PA"/>
    <s v="Riverwood"/>
    <s v="2539 Embaracadero Ridge"/>
    <n v="10"/>
    <n v="3"/>
    <x v="1"/>
    <n v="0"/>
    <n v="2"/>
    <s v="YES"/>
    <n v="53600"/>
    <n v="5360"/>
    <n v="10720"/>
    <n v="37520"/>
    <s v="Audi"/>
    <s v="A5"/>
    <n v="2015"/>
    <s v="Y"/>
    <m/>
  </r>
  <r>
    <x v="128"/>
    <x v="25"/>
    <x v="235"/>
    <d v="2004-02-04T00:00:00"/>
    <s v="IN"/>
    <s v="100/300"/>
    <n v="2000"/>
    <x v="233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s v="Fire"/>
    <s v="NY"/>
    <s v="Riverwood"/>
    <s v="4693 Lincoln Hwy"/>
    <n v="16"/>
    <n v="3"/>
    <x v="2"/>
    <n v="1"/>
    <n v="0"/>
    <s v="?"/>
    <n v="76560"/>
    <n v="12760"/>
    <n v="6380"/>
    <n v="57420"/>
    <s v="Nissan"/>
    <s v="Ultima"/>
    <n v="2009"/>
    <s v="N"/>
    <m/>
  </r>
  <r>
    <x v="171"/>
    <x v="31"/>
    <x v="236"/>
    <d v="2014-07-23T00:00:00"/>
    <s v="IN"/>
    <s v="100/300"/>
    <n v="1000"/>
    <x v="234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s v="Fire"/>
    <s v="NY"/>
    <s v="Arlington"/>
    <s v="2376 Sky Ridge"/>
    <n v="17"/>
    <n v="1"/>
    <x v="0"/>
    <n v="1"/>
    <n v="1"/>
    <s v="NO"/>
    <n v="41130"/>
    <n v="4570"/>
    <n v="4570"/>
    <n v="31990"/>
    <s v="Dodge"/>
    <s v="RAM"/>
    <n v="1999"/>
    <s v="N"/>
    <m/>
  </r>
  <r>
    <x v="63"/>
    <x v="13"/>
    <x v="237"/>
    <d v="1997-03-21T00:00:00"/>
    <s v="IL"/>
    <s v="500/1000"/>
    <n v="2000"/>
    <x v="235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s v="Fire"/>
    <s v="SC"/>
    <s v="Columbus"/>
    <s v="1273 Rock Lane"/>
    <n v="2"/>
    <n v="3"/>
    <x v="2"/>
    <n v="2"/>
    <n v="3"/>
    <s v="NO"/>
    <n v="78650"/>
    <n v="14300"/>
    <n v="7150"/>
    <n v="57200"/>
    <s v="Audi"/>
    <s v="A3"/>
    <n v="1996"/>
    <s v="Y"/>
    <m/>
  </r>
  <r>
    <x v="161"/>
    <x v="3"/>
    <x v="238"/>
    <d v="1991-05-06T00:00:00"/>
    <s v="OH"/>
    <s v="500/1000"/>
    <n v="2000"/>
    <x v="236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s v="Other"/>
    <s v="NY"/>
    <s v="Springfield"/>
    <s v="8281 Lincoln Lane"/>
    <n v="19"/>
    <n v="1"/>
    <x v="1"/>
    <n v="1"/>
    <n v="1"/>
    <s v="?"/>
    <n v="71060"/>
    <n v="6460"/>
    <n v="12920"/>
    <n v="51680"/>
    <s v="Saab"/>
    <s v="92x"/>
    <n v="2010"/>
    <s v="N"/>
    <m/>
  </r>
  <r>
    <x v="56"/>
    <x v="7"/>
    <x v="239"/>
    <d v="1992-08-07T00:00:00"/>
    <s v="IN"/>
    <s v="500/1000"/>
    <n v="1000"/>
    <x v="237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s v="Fire"/>
    <s v="WV"/>
    <s v="Northbrook"/>
    <s v="6429 4th Hwy"/>
    <n v="0"/>
    <n v="1"/>
    <x v="0"/>
    <n v="1"/>
    <n v="1"/>
    <s v="?"/>
    <n v="38830"/>
    <n v="3530"/>
    <n v="3530"/>
    <n v="31770"/>
    <s v="Suburu"/>
    <s v="Legacy"/>
    <n v="1999"/>
    <s v="N"/>
    <m/>
  </r>
  <r>
    <x v="172"/>
    <x v="19"/>
    <x v="240"/>
    <d v="2013-09-03T00:00:00"/>
    <s v="IL"/>
    <s v="250/500"/>
    <n v="1000"/>
    <x v="238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s v="Fire"/>
    <s v="SC"/>
    <s v="Riverwood"/>
    <s v="2201 4th Lane"/>
    <n v="16"/>
    <n v="1"/>
    <x v="1"/>
    <n v="0"/>
    <n v="0"/>
    <s v="YES"/>
    <n v="53500"/>
    <n v="5350"/>
    <n v="5350"/>
    <n v="42800"/>
    <s v="Saab"/>
    <s v="92x"/>
    <n v="2015"/>
    <s v="N"/>
    <m/>
  </r>
  <r>
    <x v="146"/>
    <x v="11"/>
    <x v="241"/>
    <d v="2012-01-05T00:00:00"/>
    <s v="IL"/>
    <s v="100/300"/>
    <n v="2000"/>
    <x v="23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s v="Other"/>
    <s v="VA"/>
    <s v="Columbus"/>
    <s v="5506 Best St"/>
    <n v="20"/>
    <n v="1"/>
    <x v="0"/>
    <n v="2"/>
    <n v="0"/>
    <s v="NO"/>
    <n v="73700"/>
    <n v="7370"/>
    <n v="7370"/>
    <n v="58960"/>
    <s v="Chevrolet"/>
    <s v="Silverado"/>
    <n v="2001"/>
    <s v="Y"/>
    <m/>
  </r>
  <r>
    <x v="173"/>
    <x v="17"/>
    <x v="242"/>
    <d v="2007-01-27T00:00:00"/>
    <s v="OH"/>
    <s v="500/1000"/>
    <n v="2000"/>
    <x v="240"/>
    <n v="0"/>
    <n v="610354"/>
    <x v="1"/>
    <x v="7"/>
    <x v="8"/>
    <s v="camping"/>
    <s v="other-relative"/>
    <n v="36900"/>
    <n v="-53700"/>
    <d v="2015-02-02T00:00:00"/>
    <s v="Parked Car"/>
    <s v="?"/>
    <s v="Trivial Damage"/>
    <s v="None"/>
    <s v="SC"/>
    <s v="Hillsdale"/>
    <s v="8404 Embaracadero St"/>
    <n v="10"/>
    <n v="1"/>
    <x v="1"/>
    <n v="2"/>
    <n v="1"/>
    <s v="YES"/>
    <n v="6300"/>
    <n v="630"/>
    <n v="630"/>
    <n v="5040"/>
    <s v="Nissan"/>
    <s v="Ultima"/>
    <n v="2001"/>
    <s v="N"/>
    <m/>
  </r>
  <r>
    <x v="174"/>
    <x v="32"/>
    <x v="243"/>
    <d v="2005-10-14T00:00:00"/>
    <s v="IL"/>
    <s v="100/300"/>
    <n v="2000"/>
    <x v="241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s v="Ambulance"/>
    <s v="NY"/>
    <s v="Riverwood"/>
    <s v="2117 Lincoln Hwy"/>
    <n v="21"/>
    <n v="3"/>
    <x v="1"/>
    <n v="2"/>
    <n v="2"/>
    <s v="NO"/>
    <n v="65400"/>
    <n v="10900"/>
    <n v="10900"/>
    <n v="43600"/>
    <s v="Dodge"/>
    <s v="RAM"/>
    <n v="2012"/>
    <s v="N"/>
    <m/>
  </r>
  <r>
    <x v="175"/>
    <x v="23"/>
    <x v="244"/>
    <d v="1990-11-03T00:00:00"/>
    <s v="OH"/>
    <s v="250/500"/>
    <n v="1000"/>
    <x v="242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s v="None"/>
    <s v="PA"/>
    <s v="Springfield"/>
    <s v="6359 MLK Ridge"/>
    <n v="3"/>
    <n v="1"/>
    <x v="0"/>
    <n v="1"/>
    <n v="2"/>
    <s v="NO"/>
    <n v="3200"/>
    <n v="640"/>
    <n v="320"/>
    <n v="2240"/>
    <s v="Mercedes"/>
    <s v="E400"/>
    <n v="2014"/>
    <s v="N"/>
    <m/>
  </r>
  <r>
    <x v="168"/>
    <x v="35"/>
    <x v="245"/>
    <d v="2005-10-15T00:00:00"/>
    <s v="IN"/>
    <s v="500/1000"/>
    <n v="1000"/>
    <x v="243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s v="Fire"/>
    <s v="NY"/>
    <s v="Arlington"/>
    <s v="9751 Sky Ridge"/>
    <n v="7"/>
    <n v="1"/>
    <x v="0"/>
    <n v="0"/>
    <n v="3"/>
    <s v="YES"/>
    <n v="75400"/>
    <n v="7540"/>
    <n v="15080"/>
    <n v="52780"/>
    <s v="Dodge"/>
    <s v="RAM"/>
    <n v="2012"/>
    <s v="Y"/>
    <m/>
  </r>
  <r>
    <x v="176"/>
    <x v="23"/>
    <x v="246"/>
    <d v="1999-05-22T00:00:00"/>
    <s v="IL"/>
    <s v="250/500"/>
    <n v="1000"/>
    <x v="244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s v="Fire"/>
    <s v="NY"/>
    <s v="Northbend"/>
    <s v="9020 Elm Ave"/>
    <n v="19"/>
    <n v="1"/>
    <x v="0"/>
    <n v="0"/>
    <n v="2"/>
    <s v="YES"/>
    <n v="58140"/>
    <n v="6460"/>
    <n v="6460"/>
    <n v="45220"/>
    <s v="Saab"/>
    <s v="92x"/>
    <n v="2008"/>
    <s v="N"/>
    <m/>
  </r>
  <r>
    <x v="42"/>
    <x v="4"/>
    <x v="247"/>
    <d v="2002-12-21T00:00:00"/>
    <s v="OH"/>
    <s v="100/300"/>
    <n v="500"/>
    <x v="24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s v="Ambulance"/>
    <s v="SC"/>
    <s v="Columbus"/>
    <s v="1830 Sky St"/>
    <n v="15"/>
    <n v="3"/>
    <x v="1"/>
    <n v="0"/>
    <n v="1"/>
    <s v="?"/>
    <n v="98670"/>
    <n v="15180"/>
    <n v="15180"/>
    <n v="68310"/>
    <s v="Chevrolet"/>
    <s v="Tahoe"/>
    <n v="2010"/>
    <s v="Y"/>
    <m/>
  </r>
  <r>
    <x v="125"/>
    <x v="29"/>
    <x v="248"/>
    <d v="2007-02-10T00:00:00"/>
    <s v="IL"/>
    <s v="250/500"/>
    <n v="1000"/>
    <x v="246"/>
    <n v="0"/>
    <n v="603269"/>
    <x v="0"/>
    <x v="4"/>
    <x v="1"/>
    <s v="golf"/>
    <s v="other-relative"/>
    <n v="25900"/>
    <n v="0"/>
    <d v="2015-01-02T00:00:00"/>
    <s v="Parked Car"/>
    <s v="?"/>
    <s v="Minor Damage"/>
    <s v="None"/>
    <s v="SC"/>
    <s v="Hillsdale"/>
    <s v="6067 Weaver Ridge"/>
    <n v="7"/>
    <n v="1"/>
    <x v="1"/>
    <n v="0"/>
    <n v="3"/>
    <s v="NO"/>
    <n v="5900"/>
    <n v="1180"/>
    <n v="590"/>
    <n v="4130"/>
    <s v="Mercedes"/>
    <s v="E400"/>
    <n v="2009"/>
    <s v="N"/>
    <m/>
  </r>
  <r>
    <x v="54"/>
    <x v="22"/>
    <x v="249"/>
    <d v="2002-03-01T00:00:00"/>
    <s v="IN"/>
    <s v="250/500"/>
    <n v="2000"/>
    <x v="247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s v="Fire"/>
    <s v="NC"/>
    <s v="Arlington"/>
    <s v="1840 Embaracadero Ave"/>
    <n v="19"/>
    <n v="1"/>
    <x v="1"/>
    <n v="1"/>
    <n v="3"/>
    <s v="YES"/>
    <n v="64100"/>
    <n v="6410"/>
    <n v="6410"/>
    <n v="51280"/>
    <s v="Chevrolet"/>
    <s v="Malibu"/>
    <n v="2001"/>
    <s v="N"/>
    <m/>
  </r>
  <r>
    <x v="177"/>
    <x v="23"/>
    <x v="250"/>
    <d v="2003-04-21T00:00:00"/>
    <s v="OH"/>
    <s v="250/500"/>
    <n v="500"/>
    <x v="248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s v="Fire"/>
    <s v="SC"/>
    <s v="Springfield"/>
    <s v="4058 Tree Drive"/>
    <n v="13"/>
    <n v="2"/>
    <x v="0"/>
    <n v="0"/>
    <n v="1"/>
    <s v="?"/>
    <n v="55440"/>
    <n v="5040"/>
    <n v="10080"/>
    <n v="40320"/>
    <s v="Suburu"/>
    <s v="Forrestor"/>
    <n v="2009"/>
    <s v="Y"/>
    <m/>
  </r>
  <r>
    <x v="142"/>
    <x v="29"/>
    <x v="251"/>
    <d v="2002-09-22T00:00:00"/>
    <s v="OH"/>
    <s v="250/500"/>
    <n v="500"/>
    <x v="249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s v="Police"/>
    <s v="SC"/>
    <s v="Northbend"/>
    <s v="4983 MLK Ridge"/>
    <n v="2"/>
    <n v="3"/>
    <x v="2"/>
    <n v="1"/>
    <n v="2"/>
    <s v="NO"/>
    <n v="80850"/>
    <n v="7350"/>
    <n v="14700"/>
    <n v="58800"/>
    <s v="Ford"/>
    <s v="F150"/>
    <n v="2011"/>
    <s v="Y"/>
    <m/>
  </r>
  <r>
    <x v="178"/>
    <x v="17"/>
    <x v="252"/>
    <d v="1998-02-10T00:00:00"/>
    <s v="OH"/>
    <s v="100/300"/>
    <n v="500"/>
    <x v="250"/>
    <n v="0"/>
    <n v="468702"/>
    <x v="1"/>
    <x v="5"/>
    <x v="10"/>
    <s v="bungie-jumping"/>
    <s v="husband"/>
    <n v="0"/>
    <n v="-44600"/>
    <d v="2015-01-27T00:00:00"/>
    <s v="Vehicle Theft"/>
    <s v="?"/>
    <s v="Trivial Damage"/>
    <s v="Police"/>
    <s v="WV"/>
    <s v="Springfield"/>
    <s v="9744 Texas Drive"/>
    <n v="5"/>
    <n v="1"/>
    <x v="0"/>
    <n v="1"/>
    <n v="1"/>
    <s v="NO"/>
    <n v="7480"/>
    <n v="680"/>
    <n v="680"/>
    <n v="6120"/>
    <s v="Saab"/>
    <n v="95"/>
    <n v="1998"/>
    <s v="N"/>
    <m/>
  </r>
  <r>
    <x v="179"/>
    <x v="9"/>
    <x v="253"/>
    <d v="1992-09-01T00:00:00"/>
    <s v="OH"/>
    <s v="250/500"/>
    <n v="500"/>
    <x v="251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s v="Fire"/>
    <s v="OH"/>
    <s v="Riverwood"/>
    <s v="8821 Elm St"/>
    <n v="21"/>
    <n v="1"/>
    <x v="1"/>
    <n v="2"/>
    <n v="3"/>
    <s v="NO"/>
    <n v="53640"/>
    <n v="5960"/>
    <n v="5960"/>
    <n v="41720"/>
    <s v="Nissan"/>
    <s v="Maxima"/>
    <n v="2004"/>
    <s v="Y"/>
    <m/>
  </r>
  <r>
    <x v="180"/>
    <x v="10"/>
    <x v="254"/>
    <d v="1999-05-01T00:00:00"/>
    <s v="OH"/>
    <s v="500/1000"/>
    <n v="1000"/>
    <x v="25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s v="Fire"/>
    <s v="SC"/>
    <s v="Northbrook"/>
    <s v="2886 Tree Ridge"/>
    <n v="21"/>
    <n v="3"/>
    <x v="2"/>
    <n v="2"/>
    <n v="2"/>
    <s v="NO"/>
    <n v="63250"/>
    <n v="5750"/>
    <n v="11500"/>
    <n v="46000"/>
    <s v="Chevrolet"/>
    <s v="Tahoe"/>
    <n v="2002"/>
    <s v="Y"/>
    <m/>
  </r>
  <r>
    <x v="127"/>
    <x v="38"/>
    <x v="255"/>
    <d v="1997-12-19T00:00:00"/>
    <s v="IL"/>
    <s v="100/300"/>
    <n v="500"/>
    <x v="25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s v="Ambulance"/>
    <s v="NY"/>
    <s v="Hillsdale"/>
    <s v="5236 Weaver Drive"/>
    <n v="7"/>
    <n v="3"/>
    <x v="2"/>
    <n v="0"/>
    <n v="1"/>
    <s v="?"/>
    <n v="59040"/>
    <n v="9840"/>
    <n v="9840"/>
    <n v="39360"/>
    <s v="Dodge"/>
    <s v="RAM"/>
    <n v="1995"/>
    <s v="N"/>
    <m/>
  </r>
  <r>
    <x v="181"/>
    <x v="32"/>
    <x v="256"/>
    <d v="2000-06-18T00:00:00"/>
    <s v="IL"/>
    <s v="250/500"/>
    <n v="500"/>
    <x v="254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s v="Other"/>
    <s v="SC"/>
    <s v="Arlington"/>
    <s v="5862 Apache Ridge"/>
    <n v="16"/>
    <n v="3"/>
    <x v="0"/>
    <n v="1"/>
    <n v="0"/>
    <s v="YES"/>
    <n v="50500"/>
    <n v="10100"/>
    <n v="5050"/>
    <n v="35350"/>
    <s v="Accura"/>
    <s v="TL"/>
    <n v="2004"/>
    <s v="N"/>
    <m/>
  </r>
  <r>
    <x v="90"/>
    <x v="19"/>
    <x v="257"/>
    <d v="1995-04-24T00:00:00"/>
    <s v="OH"/>
    <s v="500/1000"/>
    <n v="2000"/>
    <x v="25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s v="Police"/>
    <s v="SC"/>
    <s v="Columbus"/>
    <s v="7859 4th Ridge"/>
    <n v="13"/>
    <n v="1"/>
    <x v="0"/>
    <n v="0"/>
    <n v="1"/>
    <s v="NO"/>
    <n v="57690"/>
    <n v="6410"/>
    <n v="12820"/>
    <n v="38460"/>
    <s v="Mercedes"/>
    <s v="C300"/>
    <n v="2010"/>
    <s v="Y"/>
    <m/>
  </r>
  <r>
    <x v="74"/>
    <x v="17"/>
    <x v="258"/>
    <d v="2006-06-16T00:00:00"/>
    <s v="IL"/>
    <s v="100/300"/>
    <n v="500"/>
    <x v="256"/>
    <n v="0"/>
    <n v="439502"/>
    <x v="1"/>
    <x v="0"/>
    <x v="2"/>
    <s v="base-jumping"/>
    <s v="husband"/>
    <n v="0"/>
    <n v="0"/>
    <d v="2015-02-02T00:00:00"/>
    <s v="Vehicle Theft"/>
    <s v="?"/>
    <s v="Trivial Damage"/>
    <s v="Police"/>
    <s v="NY"/>
    <s v="Springfield"/>
    <s v="6259 Weaver St"/>
    <n v="2"/>
    <n v="1"/>
    <x v="0"/>
    <n v="1"/>
    <n v="3"/>
    <s v="YES"/>
    <n v="5940"/>
    <n v="660"/>
    <n v="660"/>
    <n v="4620"/>
    <s v="Toyota"/>
    <s v="Camry"/>
    <n v="2014"/>
    <s v="N"/>
    <m/>
  </r>
  <r>
    <x v="2"/>
    <x v="22"/>
    <x v="259"/>
    <d v="2007-09-28T00:00:00"/>
    <s v="OH"/>
    <s v="250/500"/>
    <n v="2000"/>
    <x v="257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s v="Fire"/>
    <s v="SC"/>
    <s v="Northbend"/>
    <s v="9980 Lincoln Ave"/>
    <n v="19"/>
    <n v="3"/>
    <x v="1"/>
    <n v="0"/>
    <n v="2"/>
    <s v="YES"/>
    <n v="47790"/>
    <n v="5310"/>
    <n v="5310"/>
    <n v="37170"/>
    <s v="Suburu"/>
    <s v="Impreza"/>
    <n v="1995"/>
    <s v="Y"/>
    <m/>
  </r>
  <r>
    <x v="117"/>
    <x v="2"/>
    <x v="260"/>
    <d v="1991-11-21T00:00:00"/>
    <s v="OH"/>
    <s v="250/500"/>
    <n v="1000"/>
    <x v="258"/>
    <n v="0"/>
    <n v="620104"/>
    <x v="1"/>
    <x v="4"/>
    <x v="7"/>
    <s v="skydiving"/>
    <s v="other-relative"/>
    <n v="0"/>
    <n v="-47100"/>
    <d v="2015-02-02T00:00:00"/>
    <s v="Parked Car"/>
    <s v="?"/>
    <s v="Trivial Damage"/>
    <s v="None"/>
    <s v="SC"/>
    <s v="Riverwood"/>
    <s v="7828 Cherokee Ave"/>
    <n v="17"/>
    <n v="1"/>
    <x v="1"/>
    <n v="0"/>
    <n v="1"/>
    <s v="NO"/>
    <n v="3850"/>
    <n v="350"/>
    <n v="350"/>
    <n v="3150"/>
    <s v="Dodge"/>
    <s v="Neon"/>
    <n v="2014"/>
    <s v="N"/>
    <m/>
  </r>
  <r>
    <x v="182"/>
    <x v="14"/>
    <x v="261"/>
    <d v="1996-09-21T00:00:00"/>
    <s v="IL"/>
    <s v="100/300"/>
    <n v="2000"/>
    <x v="259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s v="Police"/>
    <s v="NC"/>
    <s v="Arlington"/>
    <s v="5812 Oak St"/>
    <n v="3"/>
    <n v="1"/>
    <x v="1"/>
    <n v="2"/>
    <n v="0"/>
    <s v="?"/>
    <n v="59000"/>
    <n v="5900"/>
    <n v="5900"/>
    <n v="47200"/>
    <s v="Ford"/>
    <s v="Fusion"/>
    <n v="2013"/>
    <s v="Y"/>
    <m/>
  </r>
  <r>
    <x v="183"/>
    <x v="19"/>
    <x v="262"/>
    <d v="2001-05-16T00:00:00"/>
    <s v="OH"/>
    <s v="250/500"/>
    <n v="500"/>
    <x v="260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s v="Ambulance"/>
    <s v="NY"/>
    <s v="Arlington"/>
    <s v="2318 Washington Hwy"/>
    <n v="17"/>
    <n v="3"/>
    <x v="2"/>
    <n v="0"/>
    <n v="1"/>
    <s v="?"/>
    <n v="70600"/>
    <n v="7060"/>
    <n v="14120"/>
    <n v="49420"/>
    <s v="Volkswagen"/>
    <s v="Passat"/>
    <n v="2013"/>
    <s v="Y"/>
    <m/>
  </r>
  <r>
    <x v="74"/>
    <x v="17"/>
    <x v="263"/>
    <d v="1999-08-11T00:00:00"/>
    <s v="IN"/>
    <s v="500/1000"/>
    <n v="2000"/>
    <x v="261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s v="Police"/>
    <s v="SC"/>
    <s v="Hillsdale"/>
    <s v="8809 Flute St"/>
    <n v="5"/>
    <n v="3"/>
    <x v="1"/>
    <n v="1"/>
    <n v="1"/>
    <s v="?"/>
    <n v="61490"/>
    <n v="5590"/>
    <n v="11180"/>
    <n v="44720"/>
    <s v="Dodge"/>
    <s v="RAM"/>
    <n v="2001"/>
    <s v="N"/>
    <m/>
  </r>
  <r>
    <x v="184"/>
    <x v="22"/>
    <x v="264"/>
    <d v="2003-06-16T00:00:00"/>
    <s v="IL"/>
    <s v="500/1000"/>
    <n v="2000"/>
    <x v="262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s v="Police"/>
    <s v="SC"/>
    <s v="Northbend"/>
    <s v="3184 Oak Ave"/>
    <n v="9"/>
    <n v="1"/>
    <x v="2"/>
    <n v="1"/>
    <n v="0"/>
    <s v="YES"/>
    <n v="57640"/>
    <n v="5240"/>
    <n v="10480"/>
    <n v="41920"/>
    <s v="Volkswagen"/>
    <s v="Passat"/>
    <n v="2010"/>
    <s v="N"/>
    <m/>
  </r>
  <r>
    <x v="185"/>
    <x v="38"/>
    <x v="265"/>
    <d v="1999-03-30T00:00:00"/>
    <s v="IL"/>
    <s v="250/500"/>
    <n v="500"/>
    <x v="263"/>
    <n v="0"/>
    <n v="619892"/>
    <x v="1"/>
    <x v="5"/>
    <x v="0"/>
    <s v="movies"/>
    <s v="own-child"/>
    <n v="51500"/>
    <n v="0"/>
    <d v="2015-01-25T00:00:00"/>
    <s v="Vehicle Theft"/>
    <s v="?"/>
    <s v="Trivial Damage"/>
    <s v="Police"/>
    <s v="NC"/>
    <s v="Hillsdale"/>
    <s v="6493 Lincoln Lane"/>
    <n v="9"/>
    <n v="1"/>
    <x v="2"/>
    <n v="1"/>
    <n v="0"/>
    <s v="NO"/>
    <n v="6890"/>
    <n v="1060"/>
    <n v="1060"/>
    <n v="4770"/>
    <s v="Audi"/>
    <s v="A5"/>
    <n v="1999"/>
    <s v="N"/>
    <m/>
  </r>
  <r>
    <x v="165"/>
    <x v="20"/>
    <x v="266"/>
    <d v="1999-02-03T00:00:00"/>
    <s v="IL"/>
    <s v="250/500"/>
    <n v="1000"/>
    <x v="264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s v="Fire"/>
    <s v="PA"/>
    <s v="Columbus"/>
    <s v="7162 Maple Ave"/>
    <n v="9"/>
    <n v="3"/>
    <x v="1"/>
    <n v="2"/>
    <n v="2"/>
    <s v="?"/>
    <n v="53280"/>
    <n v="11840"/>
    <n v="5920"/>
    <n v="35520"/>
    <s v="Toyota"/>
    <s v="Camry"/>
    <n v="2006"/>
    <s v="Y"/>
    <m/>
  </r>
  <r>
    <x v="186"/>
    <x v="2"/>
    <x v="267"/>
    <d v="2011-08-25T00:00:00"/>
    <s v="IN"/>
    <s v="500/1000"/>
    <n v="2000"/>
    <x v="265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s v="Fire"/>
    <s v="SC"/>
    <s v="Springfield"/>
    <s v="5455 Tree Ridge"/>
    <n v="22"/>
    <n v="3"/>
    <x v="2"/>
    <n v="0"/>
    <n v="0"/>
    <s v="?"/>
    <n v="78300"/>
    <n v="15660"/>
    <n v="7830"/>
    <n v="54810"/>
    <s v="BMW"/>
    <s v="X5"/>
    <n v="2009"/>
    <s v="N"/>
    <m/>
  </r>
  <r>
    <x v="182"/>
    <x v="7"/>
    <x v="268"/>
    <d v="2010-06-28T00:00:00"/>
    <s v="OH"/>
    <s v="100/300"/>
    <n v="500"/>
    <x v="266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s v="Ambulance"/>
    <s v="PA"/>
    <s v="Springfield"/>
    <s v="5778 Pine Ridge"/>
    <n v="15"/>
    <n v="3"/>
    <x v="0"/>
    <n v="0"/>
    <n v="3"/>
    <s v="NO"/>
    <n v="41490"/>
    <n v="4610"/>
    <n v="4610"/>
    <n v="32270"/>
    <s v="Nissan"/>
    <s v="Pathfinder"/>
    <n v="2001"/>
    <s v="N"/>
    <m/>
  </r>
  <r>
    <x v="51"/>
    <x v="32"/>
    <x v="269"/>
    <d v="2001-11-06T00:00:00"/>
    <s v="IN"/>
    <s v="100/300"/>
    <n v="2000"/>
    <x v="267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s v="Fire"/>
    <s v="SC"/>
    <s v="Hillsdale"/>
    <s v="3797 Solo Lane"/>
    <n v="14"/>
    <n v="3"/>
    <x v="0"/>
    <n v="2"/>
    <n v="3"/>
    <s v="YES"/>
    <n v="68970"/>
    <n v="12540"/>
    <n v="6270"/>
    <n v="50160"/>
    <s v="Chevrolet"/>
    <s v="Tahoe"/>
    <n v="2007"/>
    <s v="N"/>
    <m/>
  </r>
  <r>
    <x v="187"/>
    <x v="16"/>
    <x v="270"/>
    <d v="2013-04-15T00:00:00"/>
    <s v="OH"/>
    <s v="250/500"/>
    <n v="2000"/>
    <x v="268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s v="Police"/>
    <s v="VA"/>
    <s v="Arlington"/>
    <s v="9373 Pine Hwy"/>
    <n v="6"/>
    <n v="3"/>
    <x v="1"/>
    <n v="2"/>
    <n v="0"/>
    <s v="YES"/>
    <n v="85300"/>
    <n v="17060"/>
    <n v="8530"/>
    <n v="59710"/>
    <s v="Toyota"/>
    <s v="Highlander"/>
    <n v="2003"/>
    <s v="N"/>
    <m/>
  </r>
  <r>
    <x v="67"/>
    <x v="17"/>
    <x v="271"/>
    <d v="1995-12-07T00:00:00"/>
    <s v="IL"/>
    <s v="100/300"/>
    <n v="1000"/>
    <x v="269"/>
    <n v="0"/>
    <n v="433683"/>
    <x v="1"/>
    <x v="2"/>
    <x v="6"/>
    <s v="camping"/>
    <s v="wife"/>
    <n v="71200"/>
    <n v="0"/>
    <d v="2015-02-19T00:00:00"/>
    <s v="Parked Car"/>
    <s v="?"/>
    <s v="Minor Damage"/>
    <s v="None"/>
    <s v="NY"/>
    <s v="Hillsdale"/>
    <s v="1365 Francis Ave"/>
    <n v="6"/>
    <n v="1"/>
    <x v="2"/>
    <n v="0"/>
    <n v="0"/>
    <s v="NO"/>
    <n v="3080"/>
    <n v="560"/>
    <n v="280"/>
    <n v="2240"/>
    <s v="Audi"/>
    <s v="A3"/>
    <n v="2012"/>
    <s v="N"/>
    <m/>
  </r>
  <r>
    <x v="188"/>
    <x v="27"/>
    <x v="272"/>
    <d v="1991-11-01T00:00:00"/>
    <s v="IL"/>
    <s v="100/300"/>
    <n v="2000"/>
    <x v="270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s v="Police"/>
    <s v="WV"/>
    <s v="Arlington"/>
    <s v="9239 Washington Ridge"/>
    <n v="22"/>
    <n v="4"/>
    <x v="0"/>
    <n v="2"/>
    <n v="0"/>
    <s v="?"/>
    <n v="71760"/>
    <n v="11040"/>
    <n v="11040"/>
    <n v="49680"/>
    <s v="Jeep"/>
    <s v="Grand Cherokee"/>
    <n v="2010"/>
    <s v="Y"/>
    <m/>
  </r>
  <r>
    <x v="63"/>
    <x v="13"/>
    <x v="273"/>
    <d v="2014-05-19T00:00:00"/>
    <s v="OH"/>
    <s v="100/300"/>
    <n v="500"/>
    <x v="271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s v="Ambulance"/>
    <s v="NY"/>
    <s v="Arlington"/>
    <s v="3416 Washington Drive"/>
    <n v="14"/>
    <n v="3"/>
    <x v="1"/>
    <n v="1"/>
    <n v="0"/>
    <s v="NO"/>
    <n v="59700"/>
    <n v="11940"/>
    <n v="11940"/>
    <n v="35820"/>
    <s v="Nissan"/>
    <s v="Ultima"/>
    <n v="2002"/>
    <s v="N"/>
    <m/>
  </r>
  <r>
    <x v="19"/>
    <x v="5"/>
    <x v="274"/>
    <d v="1992-03-15T00:00:00"/>
    <s v="IL"/>
    <s v="500/1000"/>
    <n v="2000"/>
    <x v="272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s v="Fire"/>
    <s v="NY"/>
    <s v="Columbus"/>
    <s v="1923 2nd Hwy"/>
    <n v="16"/>
    <n v="3"/>
    <x v="2"/>
    <n v="0"/>
    <n v="2"/>
    <s v="?"/>
    <n v="64920"/>
    <n v="10820"/>
    <n v="10820"/>
    <n v="43280"/>
    <s v="Ford"/>
    <s v="Fusion"/>
    <n v="1997"/>
    <s v="N"/>
    <m/>
  </r>
  <r>
    <x v="189"/>
    <x v="19"/>
    <x v="275"/>
    <d v="2006-02-03T00:00:00"/>
    <s v="IN"/>
    <s v="500/1000"/>
    <n v="500"/>
    <x v="273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s v="Ambulance"/>
    <s v="SC"/>
    <s v="Riverwood"/>
    <s v="6451 1st Hwy"/>
    <n v="10"/>
    <n v="3"/>
    <x v="1"/>
    <n v="0"/>
    <n v="1"/>
    <s v="NO"/>
    <n v="37530"/>
    <n v="4170"/>
    <n v="4170"/>
    <n v="29190"/>
    <s v="Jeep"/>
    <s v="Wrangler"/>
    <n v="2008"/>
    <s v="N"/>
    <m/>
  </r>
  <r>
    <x v="144"/>
    <x v="1"/>
    <x v="276"/>
    <d v="2003-03-16T00:00:00"/>
    <s v="IN"/>
    <s v="250/500"/>
    <n v="2000"/>
    <x v="274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s v="Ambulance"/>
    <s v="WV"/>
    <s v="Columbus"/>
    <s v="1267 Francis Hwy"/>
    <n v="9"/>
    <n v="3"/>
    <x v="0"/>
    <n v="1"/>
    <n v="2"/>
    <s v="NO"/>
    <n v="64080"/>
    <n v="7120"/>
    <n v="7120"/>
    <n v="49840"/>
    <s v="Saab"/>
    <n v="93"/>
    <n v="2012"/>
    <s v="N"/>
    <m/>
  </r>
  <r>
    <x v="190"/>
    <x v="3"/>
    <x v="277"/>
    <d v="2002-10-16T00:00:00"/>
    <s v="OH"/>
    <s v="100/300"/>
    <n v="500"/>
    <x v="275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s v="Other"/>
    <s v="PA"/>
    <s v="Northbrook"/>
    <s v="4158 Washington Lane"/>
    <n v="4"/>
    <n v="1"/>
    <x v="2"/>
    <n v="1"/>
    <n v="0"/>
    <s v="?"/>
    <n v="60390"/>
    <n v="10980"/>
    <n v="5490"/>
    <n v="43920"/>
    <s v="BMW"/>
    <s v="M5"/>
    <n v="2004"/>
    <s v="Y"/>
    <m/>
  </r>
  <r>
    <x v="133"/>
    <x v="8"/>
    <x v="278"/>
    <d v="1990-01-27T00:00:00"/>
    <s v="IL"/>
    <s v="100/300"/>
    <n v="2000"/>
    <x v="276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s v="Police"/>
    <s v="WV"/>
    <s v="Northbend"/>
    <s v="3796 Cherokee Drive"/>
    <n v="6"/>
    <n v="3"/>
    <x v="1"/>
    <n v="0"/>
    <n v="1"/>
    <s v="YES"/>
    <n v="64350"/>
    <n v="5850"/>
    <n v="11700"/>
    <n v="46800"/>
    <s v="Nissan"/>
    <s v="Pathfinder"/>
    <n v="2011"/>
    <s v="Y"/>
    <m/>
  </r>
  <r>
    <x v="191"/>
    <x v="11"/>
    <x v="279"/>
    <d v="2010-03-11T00:00:00"/>
    <s v="IL"/>
    <s v="100/300"/>
    <n v="500"/>
    <x v="2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s v="Police"/>
    <s v="SC"/>
    <s v="Northbend"/>
    <s v="7434 Oak Hwy"/>
    <n v="15"/>
    <n v="3"/>
    <x v="0"/>
    <n v="2"/>
    <n v="1"/>
    <s v="YES"/>
    <n v="70900"/>
    <n v="14180"/>
    <n v="7090"/>
    <n v="49630"/>
    <s v="BMW"/>
    <s v="X6"/>
    <n v="1997"/>
    <s v="N"/>
    <m/>
  </r>
  <r>
    <x v="192"/>
    <x v="5"/>
    <x v="280"/>
    <d v="1995-09-19T00:00:00"/>
    <s v="OH"/>
    <s v="250/500"/>
    <n v="1000"/>
    <x v="278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s v="Fire"/>
    <s v="PA"/>
    <s v="Columbus"/>
    <s v="5178 Weaver Hwy"/>
    <n v="12"/>
    <n v="3"/>
    <x v="2"/>
    <n v="1"/>
    <n v="3"/>
    <s v="?"/>
    <n v="46560"/>
    <n v="7760"/>
    <n v="7760"/>
    <n v="31040"/>
    <s v="Nissan"/>
    <s v="Ultima"/>
    <n v="2012"/>
    <s v="N"/>
    <m/>
  </r>
  <r>
    <x v="193"/>
    <x v="8"/>
    <x v="281"/>
    <d v="2010-02-27T00:00:00"/>
    <s v="IN"/>
    <s v="100/300"/>
    <n v="1000"/>
    <x v="279"/>
    <n v="0"/>
    <n v="469429"/>
    <x v="1"/>
    <x v="2"/>
    <x v="0"/>
    <s v="cross-fit"/>
    <s v="wife"/>
    <n v="37600"/>
    <n v="-37600"/>
    <d v="2015-01-14T00:00:00"/>
    <s v="Vehicle Theft"/>
    <s v="?"/>
    <s v="Trivial Damage"/>
    <s v="Police"/>
    <s v="NY"/>
    <s v="Arlington"/>
    <s v="8477 Francis Hwy"/>
    <n v="3"/>
    <n v="1"/>
    <x v="2"/>
    <n v="2"/>
    <n v="1"/>
    <s v="?"/>
    <n v="4730"/>
    <n v="860"/>
    <n v="860"/>
    <n v="3010"/>
    <s v="Chevrolet"/>
    <s v="Malibu"/>
    <n v="2013"/>
    <s v="Y"/>
    <m/>
  </r>
  <r>
    <x v="194"/>
    <x v="17"/>
    <x v="282"/>
    <d v="1991-12-28T00:00:00"/>
    <s v="OH"/>
    <s v="250/500"/>
    <n v="2000"/>
    <x v="280"/>
    <n v="0"/>
    <n v="471806"/>
    <x v="1"/>
    <x v="1"/>
    <x v="10"/>
    <s v="video-games"/>
    <s v="not-in-family"/>
    <n v="0"/>
    <n v="0"/>
    <d v="2015-02-18T00:00:00"/>
    <s v="Vehicle Theft"/>
    <s v="?"/>
    <s v="Minor Damage"/>
    <s v="Police"/>
    <s v="SC"/>
    <s v="Northbrook"/>
    <s v="7693 Britain Lane"/>
    <n v="14"/>
    <n v="1"/>
    <x v="0"/>
    <n v="0"/>
    <n v="0"/>
    <s v="YES"/>
    <n v="6820"/>
    <n v="1240"/>
    <n v="1240"/>
    <n v="4340"/>
    <s v="Jeep"/>
    <s v="Grand Cherokee"/>
    <n v="2003"/>
    <s v="N"/>
    <m/>
  </r>
  <r>
    <x v="195"/>
    <x v="12"/>
    <x v="283"/>
    <d v="2002-04-30T00:00:00"/>
    <s v="OH"/>
    <s v="250/500"/>
    <n v="2000"/>
    <x v="28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s v="Police"/>
    <s v="WV"/>
    <s v="Riverwood"/>
    <s v="3658 Rock Drive"/>
    <n v="10"/>
    <n v="1"/>
    <x v="1"/>
    <n v="0"/>
    <n v="2"/>
    <s v="?"/>
    <n v="59900"/>
    <n v="11980"/>
    <n v="5990"/>
    <n v="41930"/>
    <s v="BMW"/>
    <s v="X5"/>
    <n v="1997"/>
    <s v="Y"/>
    <m/>
  </r>
  <r>
    <x v="196"/>
    <x v="32"/>
    <x v="284"/>
    <d v="2007-04-28T00:00:00"/>
    <s v="OH"/>
    <s v="250/500"/>
    <n v="2000"/>
    <x v="282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s v="Police"/>
    <s v="WV"/>
    <s v="Riverwood"/>
    <s v="2617 Andromedia Drive"/>
    <n v="17"/>
    <n v="3"/>
    <x v="1"/>
    <n v="1"/>
    <n v="3"/>
    <s v="YES"/>
    <n v="79560"/>
    <n v="13260"/>
    <n v="13260"/>
    <n v="53040"/>
    <s v="Ford"/>
    <s v="Escape"/>
    <n v="2009"/>
    <s v="N"/>
    <m/>
  </r>
  <r>
    <x v="197"/>
    <x v="8"/>
    <x v="285"/>
    <d v="1996-07-08T00:00:00"/>
    <s v="IL"/>
    <s v="500/1000"/>
    <n v="500"/>
    <x v="283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s v="Other"/>
    <s v="VA"/>
    <s v="Northbrook"/>
    <s v="9279 Oak Hwy"/>
    <n v="8"/>
    <n v="1"/>
    <x v="0"/>
    <n v="0"/>
    <n v="1"/>
    <s v="?"/>
    <n v="70290"/>
    <n v="12780"/>
    <n v="6390"/>
    <n v="51120"/>
    <s v="Accura"/>
    <s v="MDX"/>
    <n v="2008"/>
    <s v="N"/>
    <m/>
  </r>
  <r>
    <x v="44"/>
    <x v="14"/>
    <x v="286"/>
    <d v="2002-04-01T00:00:00"/>
    <s v="IN"/>
    <s v="100/300"/>
    <n v="1000"/>
    <x v="284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s v="Ambulance"/>
    <s v="SC"/>
    <s v="Hillsdale"/>
    <s v="3439 Andromedia Hwy"/>
    <n v="14"/>
    <n v="3"/>
    <x v="0"/>
    <n v="2"/>
    <n v="0"/>
    <s v="NO"/>
    <n v="63910"/>
    <n v="5810"/>
    <n v="11620"/>
    <n v="46480"/>
    <s v="Suburu"/>
    <s v="Forrestor"/>
    <n v="1999"/>
    <s v="N"/>
    <m/>
  </r>
  <r>
    <x v="85"/>
    <x v="17"/>
    <x v="287"/>
    <d v="2006-10-29T00:00:00"/>
    <s v="OH"/>
    <s v="100/300"/>
    <n v="500"/>
    <x v="285"/>
    <n v="0"/>
    <n v="452735"/>
    <x v="1"/>
    <x v="2"/>
    <x v="10"/>
    <s v="golf"/>
    <s v="not-in-family"/>
    <n v="68700"/>
    <n v="0"/>
    <d v="2015-01-29T00:00:00"/>
    <s v="Vehicle Theft"/>
    <s v="?"/>
    <s v="Trivial Damage"/>
    <s v="None"/>
    <s v="SC"/>
    <s v="Riverwood"/>
    <s v="5901 Elm Drive"/>
    <n v="6"/>
    <n v="1"/>
    <x v="1"/>
    <n v="1"/>
    <n v="0"/>
    <s v="NO"/>
    <n v="6400"/>
    <n v="640"/>
    <n v="640"/>
    <n v="5120"/>
    <s v="Toyota"/>
    <s v="Camry"/>
    <n v="1997"/>
    <s v="N"/>
    <m/>
  </r>
  <r>
    <x v="198"/>
    <x v="21"/>
    <x v="288"/>
    <d v="2007-10-25T00:00:00"/>
    <s v="IN"/>
    <s v="250/500"/>
    <n v="1000"/>
    <x v="286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s v="Ambulance"/>
    <s v="SC"/>
    <s v="Northbrook"/>
    <s v="3982 Washington Hwy"/>
    <n v="6"/>
    <n v="1"/>
    <x v="0"/>
    <n v="1"/>
    <n v="2"/>
    <s v="YES"/>
    <n v="66780"/>
    <n v="7420"/>
    <n v="7420"/>
    <n v="51940"/>
    <s v="Ford"/>
    <s v="Escape"/>
    <n v="2013"/>
    <s v="Y"/>
    <m/>
  </r>
  <r>
    <x v="199"/>
    <x v="5"/>
    <x v="289"/>
    <d v="2001-03-28T00:00:00"/>
    <s v="IN"/>
    <s v="500/1000"/>
    <n v="1000"/>
    <x v="287"/>
    <n v="4000000"/>
    <n v="605692"/>
    <x v="1"/>
    <x v="6"/>
    <x v="2"/>
    <s v="hiking"/>
    <s v="own-child"/>
    <n v="0"/>
    <n v="-33300"/>
    <d v="2015-02-01T00:00:00"/>
    <s v="Parked Car"/>
    <s v="?"/>
    <s v="Minor Damage"/>
    <s v="Police"/>
    <s v="VA"/>
    <s v="Northbrook"/>
    <s v="3376 5th Drive"/>
    <n v="8"/>
    <n v="1"/>
    <x v="2"/>
    <n v="0"/>
    <n v="2"/>
    <s v="?"/>
    <n v="8760"/>
    <n v="1460"/>
    <n v="1460"/>
    <n v="5840"/>
    <s v="BMW"/>
    <s v="3 Series"/>
    <n v="2013"/>
    <s v="N"/>
    <m/>
  </r>
  <r>
    <x v="77"/>
    <x v="1"/>
    <x v="290"/>
    <d v="1995-05-04T00:00:00"/>
    <s v="OH"/>
    <s v="100/300"/>
    <n v="500"/>
    <x v="288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s v="Ambulance"/>
    <s v="NC"/>
    <s v="Arlington"/>
    <s v="3936 Tree Drive"/>
    <n v="13"/>
    <n v="1"/>
    <x v="0"/>
    <n v="0"/>
    <n v="1"/>
    <s v="?"/>
    <n v="94160"/>
    <n v="8560"/>
    <n v="17120"/>
    <n v="68480"/>
    <s v="Chevrolet"/>
    <s v="Malibu"/>
    <n v="1996"/>
    <s v="N"/>
    <m/>
  </r>
  <r>
    <x v="200"/>
    <x v="17"/>
    <x v="291"/>
    <d v="2011-09-28T00:00:00"/>
    <s v="IL"/>
    <s v="250/500"/>
    <n v="2000"/>
    <x v="289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s v="Ambulance"/>
    <s v="OH"/>
    <s v="Springfield"/>
    <s v="6605 Tree Ave"/>
    <n v="0"/>
    <n v="3"/>
    <x v="1"/>
    <n v="0"/>
    <n v="2"/>
    <s v="NO"/>
    <n v="51570"/>
    <n v="5730"/>
    <n v="11460"/>
    <n v="34380"/>
    <s v="BMW"/>
    <s v="X5"/>
    <n v="2010"/>
    <s v="N"/>
    <m/>
  </r>
  <r>
    <x v="201"/>
    <x v="14"/>
    <x v="292"/>
    <d v="2003-01-28T00:00:00"/>
    <s v="IL"/>
    <s v="250/500"/>
    <n v="2000"/>
    <x v="290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s v="Fire"/>
    <s v="NC"/>
    <s v="Northbend"/>
    <s v="3102 Apache St"/>
    <n v="14"/>
    <n v="3"/>
    <x v="1"/>
    <n v="1"/>
    <n v="0"/>
    <s v="NO"/>
    <n v="52700"/>
    <n v="10540"/>
    <n v="10540"/>
    <n v="31620"/>
    <s v="BMW"/>
    <s v="X6"/>
    <n v="2014"/>
    <s v="Y"/>
    <m/>
  </r>
  <r>
    <x v="33"/>
    <x v="6"/>
    <x v="293"/>
    <d v="2011-02-01T00:00:00"/>
    <s v="IL"/>
    <s v="500/1000"/>
    <n v="1000"/>
    <x v="29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s v="Fire"/>
    <s v="NY"/>
    <s v="Columbus"/>
    <s v="7756 Pine Hwy"/>
    <n v="13"/>
    <n v="1"/>
    <x v="0"/>
    <n v="2"/>
    <n v="2"/>
    <s v="?"/>
    <n v="101010"/>
    <n v="15540"/>
    <n v="15540"/>
    <n v="69930"/>
    <s v="Mercedes"/>
    <s v="ML350"/>
    <n v="1998"/>
    <s v="N"/>
    <m/>
  </r>
  <r>
    <x v="182"/>
    <x v="7"/>
    <x v="294"/>
    <d v="1993-02-09T00:00:00"/>
    <s v="IN"/>
    <s v="250/500"/>
    <n v="500"/>
    <x v="292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s v="Police"/>
    <s v="NC"/>
    <s v="Columbus"/>
    <s v="7142 5th Lane"/>
    <n v="16"/>
    <n v="4"/>
    <x v="1"/>
    <n v="1"/>
    <n v="2"/>
    <s v="YES"/>
    <n v="53400"/>
    <n v="5340"/>
    <n v="5340"/>
    <n v="42720"/>
    <s v="Honda"/>
    <s v="Civic"/>
    <n v="2010"/>
    <s v="Y"/>
    <m/>
  </r>
  <r>
    <x v="202"/>
    <x v="14"/>
    <x v="295"/>
    <d v="2005-08-05T00:00:00"/>
    <s v="IN"/>
    <s v="250/500"/>
    <n v="500"/>
    <x v="293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s v="Fire"/>
    <s v="SC"/>
    <s v="Northbrook"/>
    <s v="2914 Oak Drive"/>
    <n v="13"/>
    <n v="1"/>
    <x v="1"/>
    <n v="1"/>
    <n v="2"/>
    <s v="NO"/>
    <n v="72120"/>
    <n v="12020"/>
    <n v="12020"/>
    <n v="48080"/>
    <s v="Mercedes"/>
    <s v="ML350"/>
    <n v="2009"/>
    <s v="N"/>
    <m/>
  </r>
  <r>
    <x v="203"/>
    <x v="19"/>
    <x v="296"/>
    <d v="2006-06-17T00:00:00"/>
    <s v="IL"/>
    <s v="250/500"/>
    <n v="2000"/>
    <x v="294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s v="Police"/>
    <s v="PA"/>
    <s v="Hillsdale"/>
    <s v="6522 Apache Drive"/>
    <n v="15"/>
    <n v="3"/>
    <x v="0"/>
    <n v="2"/>
    <n v="2"/>
    <s v="YES"/>
    <n v="77100"/>
    <n v="7710"/>
    <n v="15420"/>
    <n v="53970"/>
    <s v="Audi"/>
    <s v="A3"/>
    <n v="2010"/>
    <s v="N"/>
    <m/>
  </r>
  <r>
    <x v="204"/>
    <x v="5"/>
    <x v="297"/>
    <d v="1993-12-07T00:00:00"/>
    <s v="IL"/>
    <s v="100/300"/>
    <n v="500"/>
    <x v="295"/>
    <n v="0"/>
    <n v="602177"/>
    <x v="1"/>
    <x v="6"/>
    <x v="11"/>
    <s v="dancing"/>
    <s v="wife"/>
    <n v="0"/>
    <n v="0"/>
    <d v="2015-02-25T00:00:00"/>
    <s v="Parked Car"/>
    <s v="?"/>
    <s v="Trivial Damage"/>
    <s v="Police"/>
    <s v="SC"/>
    <s v="Northbend"/>
    <s v="5279 Pine Ridge"/>
    <n v="3"/>
    <n v="1"/>
    <x v="1"/>
    <n v="2"/>
    <n v="3"/>
    <s v="?"/>
    <n v="3300"/>
    <n v="600"/>
    <n v="0"/>
    <n v="2700"/>
    <s v="Dodge"/>
    <s v="RAM"/>
    <n v="2003"/>
    <s v="N"/>
    <m/>
  </r>
  <r>
    <x v="72"/>
    <x v="18"/>
    <x v="298"/>
    <d v="2012-03-14T00:00:00"/>
    <s v="IL"/>
    <s v="500/1000"/>
    <n v="500"/>
    <x v="296"/>
    <n v="0"/>
    <n v="441659"/>
    <x v="1"/>
    <x v="0"/>
    <x v="12"/>
    <s v="golf"/>
    <s v="not-in-family"/>
    <n v="0"/>
    <n v="0"/>
    <d v="2015-02-26T00:00:00"/>
    <s v="Parked Car"/>
    <s v="?"/>
    <s v="Minor Damage"/>
    <s v="None"/>
    <s v="WV"/>
    <s v="Northbend"/>
    <s v="8078 Britain Hwy"/>
    <n v="7"/>
    <n v="1"/>
    <x v="0"/>
    <n v="1"/>
    <n v="0"/>
    <s v="?"/>
    <n v="5940"/>
    <n v="1080"/>
    <n v="540"/>
    <n v="4320"/>
    <s v="Nissan"/>
    <s v="Pathfinder"/>
    <n v="2003"/>
    <s v="N"/>
    <m/>
  </r>
  <r>
    <x v="59"/>
    <x v="29"/>
    <x v="299"/>
    <d v="1997-08-05T00:00:00"/>
    <s v="IN"/>
    <s v="250/500"/>
    <n v="2000"/>
    <x v="297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s v="Other"/>
    <s v="PA"/>
    <s v="Northbend"/>
    <s v="1133 Apache St"/>
    <n v="16"/>
    <n v="2"/>
    <x v="2"/>
    <n v="1"/>
    <n v="0"/>
    <s v="?"/>
    <n v="63720"/>
    <n v="7080"/>
    <n v="21240"/>
    <n v="35400"/>
    <s v="Accura"/>
    <s v="TL"/>
    <n v="2006"/>
    <s v="N"/>
    <m/>
  </r>
  <r>
    <x v="192"/>
    <x v="19"/>
    <x v="300"/>
    <d v="2009-07-05T00:00:00"/>
    <s v="IL"/>
    <s v="100/300"/>
    <n v="500"/>
    <x v="298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s v="Police"/>
    <s v="SC"/>
    <s v="Riverwood"/>
    <s v="2873 Flute Ave"/>
    <n v="15"/>
    <n v="1"/>
    <x v="2"/>
    <n v="1"/>
    <n v="3"/>
    <s v="NO"/>
    <m/>
    <n v="1280"/>
    <n v="640"/>
    <n v="5760"/>
    <s v="Audi"/>
    <s v="A5"/>
    <n v="2008"/>
    <s v="N"/>
    <m/>
  </r>
  <r>
    <x v="63"/>
    <x v="14"/>
    <x v="301"/>
    <d v="1994-11-25T00:00:00"/>
    <s v="IL"/>
    <s v="100/300"/>
    <n v="2000"/>
    <x v="299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s v="Police"/>
    <s v="NY"/>
    <s v="Riverwood"/>
    <s v="8509 Apache St"/>
    <n v="21"/>
    <n v="3"/>
    <x v="0"/>
    <n v="1"/>
    <n v="2"/>
    <s v="?"/>
    <n v="93730"/>
    <n v="14420"/>
    <n v="21630"/>
    <n v="57680"/>
    <s v="Honda"/>
    <s v="CRV"/>
    <n v="2001"/>
    <s v="N"/>
    <m/>
  </r>
  <r>
    <x v="205"/>
    <x v="4"/>
    <x v="302"/>
    <d v="1997-02-03T00:00:00"/>
    <s v="IL"/>
    <s v="100/300"/>
    <n v="2000"/>
    <x v="300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s v="Police"/>
    <s v="NC"/>
    <s v="Arlington"/>
    <s v="8245 4th Hwy"/>
    <n v="23"/>
    <n v="3"/>
    <x v="0"/>
    <n v="0"/>
    <n v="2"/>
    <s v="?"/>
    <n v="87300"/>
    <n v="17460"/>
    <n v="17460"/>
    <n v="52380"/>
    <s v="Jeep"/>
    <s v="Wrangler"/>
    <n v="2013"/>
    <s v="N"/>
    <m/>
  </r>
  <r>
    <x v="206"/>
    <x v="17"/>
    <x v="303"/>
    <d v="2009-10-09T00:00:00"/>
    <s v="IL"/>
    <s v="250/500"/>
    <n v="500"/>
    <x v="301"/>
    <n v="5000000"/>
    <n v="465158"/>
    <x v="0"/>
    <x v="7"/>
    <x v="10"/>
    <s v="camping"/>
    <s v="wife"/>
    <n v="0"/>
    <n v="-35200"/>
    <d v="2015-01-24T00:00:00"/>
    <s v="Parked Car"/>
    <s v="?"/>
    <s v="Trivial Damage"/>
    <s v="Police"/>
    <s v="NY"/>
    <s v="Columbus"/>
    <s v="3094 Best Lane"/>
    <n v="5"/>
    <n v="1"/>
    <x v="1"/>
    <n v="0"/>
    <n v="2"/>
    <s v="NO"/>
    <n v="5670"/>
    <n v="1260"/>
    <n v="630"/>
    <n v="3780"/>
    <s v="Ford"/>
    <s v="F150"/>
    <n v="1997"/>
    <s v="N"/>
    <m/>
  </r>
  <r>
    <x v="207"/>
    <x v="27"/>
    <x v="304"/>
    <d v="2002-11-20T00:00:00"/>
    <s v="IN"/>
    <s v="250/500"/>
    <n v="500"/>
    <x v="302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s v="Other"/>
    <s v="NY"/>
    <s v="Springfield"/>
    <s v="8188 Tree Ave"/>
    <n v="15"/>
    <n v="3"/>
    <x v="0"/>
    <n v="0"/>
    <n v="0"/>
    <s v="NO"/>
    <n v="65800"/>
    <n v="13160"/>
    <n v="6580"/>
    <n v="46060"/>
    <s v="Accura"/>
    <s v="TL"/>
    <n v="2001"/>
    <s v="N"/>
    <m/>
  </r>
  <r>
    <x v="46"/>
    <x v="6"/>
    <x v="305"/>
    <d v="1995-05-29T00:00:00"/>
    <s v="OH"/>
    <s v="100/300"/>
    <n v="500"/>
    <x v="303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s v="Other"/>
    <s v="NY"/>
    <s v="Arlington"/>
    <s v="5224 5th Lane"/>
    <n v="14"/>
    <n v="1"/>
    <x v="1"/>
    <n v="2"/>
    <n v="1"/>
    <s v="YES"/>
    <n v="36720"/>
    <n v="4080"/>
    <n v="4080"/>
    <n v="28560"/>
    <s v="Honda"/>
    <s v="Accord"/>
    <n v="2009"/>
    <s v="Y"/>
    <m/>
  </r>
  <r>
    <x v="142"/>
    <x v="2"/>
    <x v="306"/>
    <d v="2011-01-22T00:00:00"/>
    <s v="IL"/>
    <s v="250/500"/>
    <n v="500"/>
    <x v="304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s v="Fire"/>
    <s v="SC"/>
    <s v="Riverwood"/>
    <s v="2230 1st St"/>
    <n v="1"/>
    <n v="1"/>
    <x v="1"/>
    <n v="1"/>
    <n v="1"/>
    <s v="YES"/>
    <n v="52800"/>
    <n v="4800"/>
    <n v="9600"/>
    <n v="38400"/>
    <s v="Mercedes"/>
    <s v="ML350"/>
    <n v="1996"/>
    <s v="Y"/>
    <m/>
  </r>
  <r>
    <x v="56"/>
    <x v="7"/>
    <x v="307"/>
    <d v="2012-10-18T00:00:00"/>
    <s v="IN"/>
    <s v="250/500"/>
    <n v="500"/>
    <x v="305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s v="Fire"/>
    <s v="SC"/>
    <s v="Arlington"/>
    <s v="6719 Flute St"/>
    <n v="14"/>
    <n v="3"/>
    <x v="2"/>
    <n v="1"/>
    <n v="2"/>
    <s v="YES"/>
    <n v="59100"/>
    <n v="5910"/>
    <n v="5910"/>
    <n v="47280"/>
    <s v="Nissan"/>
    <s v="Maxima"/>
    <n v="1998"/>
    <s v="Y"/>
    <m/>
  </r>
  <r>
    <x v="182"/>
    <x v="7"/>
    <x v="308"/>
    <d v="1991-10-13T00:00:00"/>
    <s v="OH"/>
    <s v="500/1000"/>
    <n v="1000"/>
    <x v="306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s v="Other"/>
    <s v="NY"/>
    <s v="Northbrook"/>
    <s v="8064 4th Ave"/>
    <n v="17"/>
    <n v="3"/>
    <x v="1"/>
    <n v="1"/>
    <n v="1"/>
    <s v="YES"/>
    <n v="77440"/>
    <n v="14080"/>
    <n v="7040"/>
    <n v="56320"/>
    <s v="Suburu"/>
    <s v="Legacy"/>
    <n v="1999"/>
    <s v="N"/>
    <m/>
  </r>
  <r>
    <x v="5"/>
    <x v="32"/>
    <x v="309"/>
    <d v="2010-10-01T00:00:00"/>
    <s v="IL"/>
    <s v="250/500"/>
    <n v="2000"/>
    <x v="307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s v="Fire"/>
    <s v="NY"/>
    <s v="Northbend"/>
    <s v="2469 Francis Lane"/>
    <n v="20"/>
    <n v="3"/>
    <x v="2"/>
    <n v="2"/>
    <n v="2"/>
    <s v="NO"/>
    <n v="45700"/>
    <n v="4570"/>
    <n v="4570"/>
    <n v="36560"/>
    <s v="BMW"/>
    <s v="3 Series"/>
    <n v="2008"/>
    <s v="N"/>
    <m/>
  </r>
  <r>
    <x v="208"/>
    <x v="3"/>
    <x v="310"/>
    <d v="2013-04-10T00:00:00"/>
    <s v="OH"/>
    <s v="100/300"/>
    <n v="2000"/>
    <x v="308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s v="Other"/>
    <s v="SC"/>
    <s v="Springfield"/>
    <s v="4671 5th Ridge"/>
    <n v="10"/>
    <n v="3"/>
    <x v="2"/>
    <n v="2"/>
    <n v="2"/>
    <s v="YES"/>
    <n v="80740"/>
    <n v="7340"/>
    <n v="14680"/>
    <n v="58720"/>
    <s v="Toyota"/>
    <s v="Camry"/>
    <n v="2014"/>
    <s v="Y"/>
    <m/>
  </r>
  <r>
    <x v="209"/>
    <x v="13"/>
    <x v="311"/>
    <d v="2008-06-11T00:00:00"/>
    <s v="IN"/>
    <s v="100/300"/>
    <n v="2000"/>
    <x v="309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s v="Ambulance"/>
    <s v="SC"/>
    <s v="Northbrook"/>
    <s v="6985 Maple Lane"/>
    <n v="3"/>
    <n v="3"/>
    <x v="1"/>
    <n v="0"/>
    <n v="3"/>
    <s v="?"/>
    <n v="31350"/>
    <n v="2850"/>
    <n v="5700"/>
    <n v="22800"/>
    <s v="Honda"/>
    <s v="Accord"/>
    <n v="2001"/>
    <s v="Y"/>
    <m/>
  </r>
  <r>
    <x v="210"/>
    <x v="8"/>
    <x v="312"/>
    <d v="2013-12-04T00:00:00"/>
    <s v="OH"/>
    <s v="100/300"/>
    <n v="2000"/>
    <x v="310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s v="Other"/>
    <s v="SC"/>
    <s v="Hillsdale"/>
    <s v="7791 Britain Ridge"/>
    <n v="0"/>
    <n v="1"/>
    <x v="1"/>
    <n v="0"/>
    <n v="0"/>
    <s v="?"/>
    <n v="35000"/>
    <n v="3500"/>
    <n v="7000"/>
    <n v="24500"/>
    <s v="Suburu"/>
    <s v="Legacy"/>
    <n v="2012"/>
    <s v="N"/>
    <m/>
  </r>
  <r>
    <x v="195"/>
    <x v="28"/>
    <x v="313"/>
    <d v="2010-08-21T00:00:00"/>
    <s v="OH"/>
    <s v="500/1000"/>
    <n v="1000"/>
    <x v="311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s v="Police"/>
    <s v="WV"/>
    <s v="Hillsdale"/>
    <s v="6355 4th Hwy"/>
    <n v="10"/>
    <n v="3"/>
    <x v="1"/>
    <n v="2"/>
    <n v="2"/>
    <s v="NO"/>
    <n v="68000"/>
    <n v="13600"/>
    <n v="6800"/>
    <n v="47600"/>
    <s v="Toyota"/>
    <s v="Corolla"/>
    <n v="2014"/>
    <s v="N"/>
    <m/>
  </r>
  <r>
    <x v="49"/>
    <x v="22"/>
    <x v="314"/>
    <d v="2010-06-18T00:00:00"/>
    <s v="IL"/>
    <s v="250/500"/>
    <n v="2000"/>
    <x v="312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s v="Other"/>
    <s v="SC"/>
    <s v="Northbend"/>
    <s v="3495 Britain Drive"/>
    <n v="13"/>
    <n v="3"/>
    <x v="0"/>
    <n v="2"/>
    <n v="0"/>
    <s v="?"/>
    <n v="84500"/>
    <n v="13000"/>
    <n v="13000"/>
    <n v="58500"/>
    <s v="BMW"/>
    <s v="X6"/>
    <n v="2009"/>
    <s v="N"/>
    <m/>
  </r>
  <r>
    <x v="3"/>
    <x v="1"/>
    <x v="315"/>
    <d v="1992-04-10T00:00:00"/>
    <s v="IL"/>
    <s v="500/1000"/>
    <n v="1000"/>
    <x v="313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s v="Police"/>
    <s v="WV"/>
    <s v="Northbend"/>
    <s v="2980 Sky Ridge"/>
    <n v="14"/>
    <n v="1"/>
    <x v="2"/>
    <n v="2"/>
    <n v="1"/>
    <s v="?"/>
    <n v="75500"/>
    <n v="7550"/>
    <n v="15100"/>
    <n v="52850"/>
    <s v="Nissan"/>
    <s v="Ultima"/>
    <n v="1998"/>
    <s v="N"/>
    <m/>
  </r>
  <r>
    <x v="108"/>
    <x v="36"/>
    <x v="316"/>
    <d v="1997-02-03T00:00:00"/>
    <s v="OH"/>
    <s v="500/1000"/>
    <n v="1000"/>
    <x v="314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s v="Other"/>
    <s v="WV"/>
    <s v="Riverwood"/>
    <s v="5914 Oak Ave"/>
    <n v="22"/>
    <n v="3"/>
    <x v="2"/>
    <n v="1"/>
    <n v="3"/>
    <s v="?"/>
    <n v="90600"/>
    <n v="15100"/>
    <n v="15100"/>
    <n v="60400"/>
    <s v="BMW"/>
    <s v="X5"/>
    <n v="2009"/>
    <s v="N"/>
    <m/>
  </r>
  <r>
    <x v="78"/>
    <x v="20"/>
    <x v="317"/>
    <d v="1991-12-06T00:00:00"/>
    <s v="IN"/>
    <s v="500/1000"/>
    <n v="2000"/>
    <x v="315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s v="Ambulance"/>
    <s v="VA"/>
    <s v="Northbend"/>
    <s v="3835 5th Ave"/>
    <n v="8"/>
    <n v="3"/>
    <x v="0"/>
    <n v="1"/>
    <n v="1"/>
    <s v="?"/>
    <n v="64320"/>
    <n v="5360"/>
    <n v="10720"/>
    <n v="48240"/>
    <s v="Accura"/>
    <s v="MDX"/>
    <n v="1998"/>
    <s v="N"/>
    <m/>
  </r>
  <r>
    <x v="211"/>
    <x v="8"/>
    <x v="318"/>
    <d v="1995-09-19T00:00:00"/>
    <s v="IL"/>
    <s v="250/500"/>
    <n v="500"/>
    <x v="316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s v="Police"/>
    <s v="NY"/>
    <s v="Northbend"/>
    <s v="5925 Tree Hwy"/>
    <n v="1"/>
    <n v="3"/>
    <x v="1"/>
    <n v="1"/>
    <n v="0"/>
    <s v="?"/>
    <n v="31700"/>
    <n v="6340"/>
    <n v="3170"/>
    <n v="22190"/>
    <s v="Toyota"/>
    <s v="Highlander"/>
    <n v="2006"/>
    <s v="N"/>
    <m/>
  </r>
  <r>
    <x v="212"/>
    <x v="22"/>
    <x v="319"/>
    <d v="1993-10-29T00:00:00"/>
    <s v="IN"/>
    <s v="500/1000"/>
    <n v="1000"/>
    <x v="317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s v="Other"/>
    <s v="NY"/>
    <s v="Springfield"/>
    <s v="6250 1st Ridge"/>
    <n v="19"/>
    <n v="1"/>
    <x v="0"/>
    <n v="0"/>
    <n v="1"/>
    <s v="YES"/>
    <n v="74280"/>
    <n v="12380"/>
    <n v="12380"/>
    <n v="49520"/>
    <s v="Suburu"/>
    <s v="Forrestor"/>
    <n v="2006"/>
    <s v="Y"/>
    <m/>
  </r>
  <r>
    <x v="213"/>
    <x v="7"/>
    <x v="320"/>
    <d v="1991-11-03T00:00:00"/>
    <s v="IL"/>
    <s v="100/300"/>
    <n v="2000"/>
    <x v="318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s v="Fire"/>
    <s v="NY"/>
    <s v="Columbus"/>
    <s v="1346 5th Lane"/>
    <n v="17"/>
    <n v="1"/>
    <x v="0"/>
    <n v="0"/>
    <n v="2"/>
    <s v="YES"/>
    <n v="80520"/>
    <n v="13420"/>
    <n v="6710"/>
    <n v="60390"/>
    <s v="Toyota"/>
    <s v="Corolla"/>
    <n v="2005"/>
    <s v="N"/>
    <m/>
  </r>
  <r>
    <x v="160"/>
    <x v="22"/>
    <x v="321"/>
    <d v="2002-07-09T00:00:00"/>
    <s v="IN"/>
    <s v="250/500"/>
    <n v="2000"/>
    <x v="319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s v="Other"/>
    <s v="SC"/>
    <s v="Hillsdale"/>
    <s v="1128 Maple Lane"/>
    <n v="13"/>
    <n v="3"/>
    <x v="0"/>
    <n v="0"/>
    <n v="3"/>
    <s v="YES"/>
    <n v="63600"/>
    <n v="6360"/>
    <n v="12720"/>
    <n v="44520"/>
    <s v="Dodge"/>
    <s v="RAM"/>
    <n v="2010"/>
    <s v="N"/>
    <m/>
  </r>
  <r>
    <x v="214"/>
    <x v="4"/>
    <x v="322"/>
    <d v="1999-12-07T00:00:00"/>
    <s v="IL"/>
    <s v="250/500"/>
    <n v="500"/>
    <x v="320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s v="Police"/>
    <s v="WV"/>
    <s v="Riverwood"/>
    <s v="6309 Cherokee Ave"/>
    <n v="4"/>
    <n v="1"/>
    <x v="1"/>
    <n v="1"/>
    <n v="2"/>
    <s v="YES"/>
    <n v="32800"/>
    <n v="3280"/>
    <n v="3280"/>
    <n v="26240"/>
    <s v="BMW"/>
    <s v="3 Series"/>
    <n v="2012"/>
    <s v="N"/>
    <m/>
  </r>
  <r>
    <x v="91"/>
    <x v="37"/>
    <x v="323"/>
    <d v="2005-07-01T00:00:00"/>
    <s v="OH"/>
    <s v="500/1000"/>
    <n v="500"/>
    <x v="321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s v="Police"/>
    <s v="PA"/>
    <s v="Northbend"/>
    <s v="4618 Flute Ave"/>
    <n v="14"/>
    <n v="3"/>
    <x v="2"/>
    <n v="0"/>
    <n v="2"/>
    <s v="NO"/>
    <n v="44190"/>
    <n v="9820"/>
    <n v="4910"/>
    <n v="29460"/>
    <s v="Audi"/>
    <s v="A3"/>
    <n v="2015"/>
    <s v="N"/>
    <m/>
  </r>
  <r>
    <x v="215"/>
    <x v="13"/>
    <x v="324"/>
    <d v="1991-11-04T00:00:00"/>
    <s v="IL"/>
    <s v="250/500"/>
    <n v="1000"/>
    <x v="322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s v="Other"/>
    <s v="VA"/>
    <s v="Springfield"/>
    <s v="6191 Oak Lane"/>
    <n v="4"/>
    <n v="2"/>
    <x v="0"/>
    <n v="2"/>
    <n v="2"/>
    <s v="NO"/>
    <n v="50400"/>
    <n v="10080"/>
    <n v="5040"/>
    <n v="35280"/>
    <s v="Honda"/>
    <s v="CRV"/>
    <n v="2000"/>
    <s v="Y"/>
    <m/>
  </r>
  <r>
    <x v="216"/>
    <x v="16"/>
    <x v="325"/>
    <d v="1993-04-14T00:00:00"/>
    <s v="IL"/>
    <s v="500/1000"/>
    <n v="2000"/>
    <x v="323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s v="Police"/>
    <s v="NY"/>
    <s v="Northbend"/>
    <s v="1316 Britain Ridge"/>
    <n v="23"/>
    <n v="3"/>
    <x v="0"/>
    <n v="1"/>
    <n v="1"/>
    <s v="YES"/>
    <n v="88400"/>
    <n v="17680"/>
    <n v="8840"/>
    <n v="61880"/>
    <s v="Nissan"/>
    <s v="Pathfinder"/>
    <n v="2010"/>
    <s v="N"/>
    <m/>
  </r>
  <r>
    <x v="217"/>
    <x v="24"/>
    <x v="326"/>
    <d v="2009-08-23T00:00:00"/>
    <s v="IL"/>
    <s v="100/300"/>
    <n v="2000"/>
    <x v="324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s v="Fire"/>
    <s v="NY"/>
    <s v="Hillsdale"/>
    <s v="5924 Maple Drive"/>
    <n v="21"/>
    <n v="3"/>
    <x v="0"/>
    <n v="0"/>
    <n v="2"/>
    <s v="?"/>
    <n v="66550"/>
    <n v="12100"/>
    <n v="6050"/>
    <n v="48400"/>
    <s v="Volkswagen"/>
    <s v="Jetta"/>
    <n v="2003"/>
    <s v="N"/>
    <m/>
  </r>
  <r>
    <x v="135"/>
    <x v="27"/>
    <x v="327"/>
    <d v="1993-06-18T00:00:00"/>
    <s v="IN"/>
    <s v="100/300"/>
    <n v="1000"/>
    <x v="325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s v="Police"/>
    <s v="NY"/>
    <s v="Arlington"/>
    <s v="8917 Tree Ridge"/>
    <n v="23"/>
    <n v="3"/>
    <x v="0"/>
    <n v="0"/>
    <n v="0"/>
    <s v="?"/>
    <n v="65780"/>
    <n v="5980"/>
    <n v="11960"/>
    <n v="47840"/>
    <s v="Chevrolet"/>
    <s v="Tahoe"/>
    <n v="2014"/>
    <s v="N"/>
    <m/>
  </r>
  <r>
    <x v="24"/>
    <x v="17"/>
    <x v="328"/>
    <d v="2012-07-17T00:00:00"/>
    <s v="IN"/>
    <s v="250/500"/>
    <n v="500"/>
    <x v="326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s v="Other"/>
    <s v="NY"/>
    <s v="Columbus"/>
    <s v="3966 Francis Ridge"/>
    <n v="6"/>
    <n v="3"/>
    <x v="1"/>
    <n v="0"/>
    <n v="2"/>
    <s v="YES"/>
    <n v="51810"/>
    <n v="9420"/>
    <n v="4710"/>
    <n v="37680"/>
    <s v="Audi"/>
    <s v="A3"/>
    <n v="2002"/>
    <s v="Y"/>
    <m/>
  </r>
  <r>
    <x v="75"/>
    <x v="14"/>
    <x v="329"/>
    <d v="1999-01-25T00:00:00"/>
    <s v="IN"/>
    <s v="250/500"/>
    <n v="1000"/>
    <x v="327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s v="Other"/>
    <s v="WV"/>
    <s v="Springfield"/>
    <s v="1507 Solo Ave"/>
    <n v="21"/>
    <n v="1"/>
    <x v="2"/>
    <n v="1"/>
    <n v="0"/>
    <s v="NO"/>
    <n v="55660"/>
    <n v="5060"/>
    <n v="10120"/>
    <n v="40480"/>
    <s v="Honda"/>
    <s v="CRV"/>
    <n v="2009"/>
    <s v="Y"/>
    <m/>
  </r>
  <r>
    <x v="218"/>
    <x v="23"/>
    <x v="330"/>
    <d v="1990-02-23T00:00:00"/>
    <s v="OH"/>
    <s v="500/1000"/>
    <n v="1000"/>
    <x v="328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s v="Fire"/>
    <s v="NY"/>
    <s v="Springfield"/>
    <s v="4272 Oak Ridge"/>
    <n v="23"/>
    <n v="1"/>
    <x v="1"/>
    <n v="2"/>
    <n v="3"/>
    <s v="?"/>
    <n v="44640"/>
    <n v="9920"/>
    <n v="4960"/>
    <n v="29760"/>
    <s v="Toyota"/>
    <s v="Camry"/>
    <n v="2005"/>
    <s v="N"/>
    <m/>
  </r>
  <r>
    <x v="219"/>
    <x v="36"/>
    <x v="331"/>
    <d v="2000-08-30T00:00:00"/>
    <s v="IL"/>
    <s v="500/1000"/>
    <n v="2000"/>
    <x v="329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s v="Ambulance"/>
    <s v="NY"/>
    <s v="Riverwood"/>
    <s v="4434 Lincoln Ave"/>
    <n v="3"/>
    <n v="3"/>
    <x v="1"/>
    <n v="1"/>
    <n v="3"/>
    <s v="NO"/>
    <n v="77660"/>
    <n v="7060"/>
    <n v="14120"/>
    <n v="56480"/>
    <s v="Nissan"/>
    <s v="Maxima"/>
    <n v="2004"/>
    <s v="Y"/>
    <m/>
  </r>
  <r>
    <x v="212"/>
    <x v="21"/>
    <x v="332"/>
    <d v="2008-09-03T00:00:00"/>
    <s v="IN"/>
    <s v="250/500"/>
    <n v="500"/>
    <x v="330"/>
    <n v="0"/>
    <n v="439534"/>
    <x v="1"/>
    <x v="7"/>
    <x v="4"/>
    <s v="base-jumping"/>
    <s v="unmarried"/>
    <n v="67000"/>
    <n v="-53600"/>
    <d v="2015-02-16T00:00:00"/>
    <s v="Parked Car"/>
    <s v="?"/>
    <s v="Trivial Damage"/>
    <s v="None"/>
    <s v="SC"/>
    <s v="Northbend"/>
    <s v="7529 Solo Ridge"/>
    <n v="8"/>
    <n v="1"/>
    <x v="2"/>
    <n v="2"/>
    <n v="2"/>
    <s v="?"/>
    <n v="5640"/>
    <n v="940"/>
    <n v="940"/>
    <n v="3760"/>
    <s v="Nissan"/>
    <s v="Ultima"/>
    <n v="2005"/>
    <s v="N"/>
    <m/>
  </r>
  <r>
    <x v="125"/>
    <x v="13"/>
    <x v="333"/>
    <d v="1991-08-02T00:00:00"/>
    <s v="IL"/>
    <s v="500/1000"/>
    <n v="1000"/>
    <x v="331"/>
    <n v="0"/>
    <n v="462420"/>
    <x v="1"/>
    <x v="0"/>
    <x v="5"/>
    <s v="reading"/>
    <s v="husband"/>
    <n v="0"/>
    <n v="0"/>
    <d v="2015-02-04T00:00:00"/>
    <s v="Parked Car"/>
    <s v="?"/>
    <s v="Trivial Damage"/>
    <s v="None"/>
    <s v="VA"/>
    <s v="Arlington"/>
    <s v="8096 Apache Hwy"/>
    <n v="4"/>
    <n v="1"/>
    <x v="1"/>
    <n v="2"/>
    <n v="2"/>
    <s v="?"/>
    <n v="3190"/>
    <n v="580"/>
    <n v="580"/>
    <n v="2030"/>
    <s v="Suburu"/>
    <s v="Legacy"/>
    <n v="1995"/>
    <s v="N"/>
    <m/>
  </r>
  <r>
    <x v="220"/>
    <x v="22"/>
    <x v="334"/>
    <d v="2001-09-25T00:00:00"/>
    <s v="OH"/>
    <s v="100/300"/>
    <n v="500"/>
    <x v="332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s v="Fire"/>
    <s v="NC"/>
    <s v="Arlington"/>
    <s v="9417 Tree Hwy"/>
    <n v="22"/>
    <n v="1"/>
    <x v="1"/>
    <n v="0"/>
    <n v="0"/>
    <s v="YES"/>
    <n v="53440"/>
    <n v="0"/>
    <n v="6680"/>
    <n v="46760"/>
    <s v="Ford"/>
    <s v="Escape"/>
    <n v="2004"/>
    <s v="N"/>
    <m/>
  </r>
  <r>
    <x v="11"/>
    <x v="14"/>
    <x v="335"/>
    <d v="2007-03-11T00:00:00"/>
    <s v="IL"/>
    <s v="500/1000"/>
    <n v="1000"/>
    <x v="333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s v="Police"/>
    <s v="WV"/>
    <s v="Hillsdale"/>
    <s v="3809 Texas Lane"/>
    <n v="16"/>
    <n v="1"/>
    <x v="2"/>
    <n v="0"/>
    <n v="1"/>
    <s v="YES"/>
    <n v="65250"/>
    <n v="7250"/>
    <n v="7250"/>
    <n v="50750"/>
    <s v="BMW"/>
    <s v="3 Series"/>
    <n v="2002"/>
    <s v="N"/>
    <m/>
  </r>
  <r>
    <x v="221"/>
    <x v="5"/>
    <x v="336"/>
    <d v="2010-11-20T00:00:00"/>
    <s v="OH"/>
    <s v="250/500"/>
    <n v="500"/>
    <x v="334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s v="Fire"/>
    <s v="SC"/>
    <s v="Columbus"/>
    <s v="1540 Apache Lane"/>
    <n v="14"/>
    <n v="3"/>
    <x v="2"/>
    <n v="2"/>
    <n v="1"/>
    <s v="NO"/>
    <n v="44280"/>
    <n v="4920"/>
    <n v="4920"/>
    <n v="34440"/>
    <s v="Chevrolet"/>
    <s v="Silverado"/>
    <n v="2008"/>
    <s v="N"/>
    <m/>
  </r>
  <r>
    <x v="222"/>
    <x v="7"/>
    <x v="337"/>
    <d v="1998-08-28T00:00:00"/>
    <s v="IL"/>
    <s v="500/1000"/>
    <n v="1000"/>
    <x v="335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s v="Police"/>
    <s v="NY"/>
    <s v="Springfield"/>
    <s v="2337 Lincoln Hwy"/>
    <n v="13"/>
    <n v="1"/>
    <x v="0"/>
    <n v="2"/>
    <n v="0"/>
    <s v="NO"/>
    <n v="70290"/>
    <n v="7810"/>
    <n v="7810"/>
    <n v="54670"/>
    <s v="Dodge"/>
    <s v="RAM"/>
    <n v="1999"/>
    <s v="N"/>
    <m/>
  </r>
  <r>
    <x v="69"/>
    <x v="22"/>
    <x v="338"/>
    <d v="2002-07-16T00:00:00"/>
    <s v="IN"/>
    <s v="250/500"/>
    <n v="500"/>
    <x v="336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s v="Other"/>
    <s v="NY"/>
    <s v="Hillsdale"/>
    <s v="6770 1st St"/>
    <n v="20"/>
    <n v="1"/>
    <x v="1"/>
    <n v="1"/>
    <n v="1"/>
    <s v="YES"/>
    <n v="87100"/>
    <n v="8710"/>
    <n v="8710"/>
    <n v="69680"/>
    <s v="Saab"/>
    <s v="92x"/>
    <n v="2000"/>
    <s v="N"/>
    <m/>
  </r>
  <r>
    <x v="7"/>
    <x v="18"/>
    <x v="339"/>
    <d v="1990-04-29T00:00:00"/>
    <s v="IN"/>
    <s v="500/1000"/>
    <n v="2000"/>
    <x v="337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s v="Fire"/>
    <s v="NY"/>
    <s v="Columbus"/>
    <s v="4119 Texas St"/>
    <n v="0"/>
    <n v="3"/>
    <x v="1"/>
    <n v="1"/>
    <n v="3"/>
    <s v="?"/>
    <n v="50380"/>
    <n v="4580"/>
    <n v="4580"/>
    <n v="41220"/>
    <s v="Suburu"/>
    <s v="Forrestor"/>
    <n v="1996"/>
    <s v="N"/>
    <m/>
  </r>
  <r>
    <x v="223"/>
    <x v="20"/>
    <x v="340"/>
    <d v="1998-02-01T00:00:00"/>
    <s v="IL"/>
    <s v="100/300"/>
    <n v="500"/>
    <x v="338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s v="Police"/>
    <s v="VA"/>
    <s v="Arlington"/>
    <s v="4347 2nd Ridge"/>
    <n v="23"/>
    <n v="3"/>
    <x v="0"/>
    <n v="2"/>
    <n v="2"/>
    <s v="NO"/>
    <n v="64800"/>
    <n v="12960"/>
    <n v="6480"/>
    <n v="45360"/>
    <s v="Audi"/>
    <s v="A3"/>
    <n v="2014"/>
    <s v="Y"/>
    <m/>
  </r>
  <r>
    <x v="224"/>
    <x v="1"/>
    <x v="341"/>
    <d v="2008-07-20T00:00:00"/>
    <s v="OH"/>
    <s v="100/300"/>
    <n v="2000"/>
    <x v="339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s v="Other"/>
    <s v="SC"/>
    <s v="Columbus"/>
    <s v="1091 1st Drive"/>
    <n v="13"/>
    <n v="1"/>
    <x v="0"/>
    <n v="1"/>
    <n v="3"/>
    <s v="NO"/>
    <n v="70400"/>
    <n v="12800"/>
    <n v="12800"/>
    <n v="44800"/>
    <s v="BMW"/>
    <s v="3 Series"/>
    <n v="2000"/>
    <s v="N"/>
    <m/>
  </r>
  <r>
    <x v="225"/>
    <x v="13"/>
    <x v="342"/>
    <d v="1998-11-13T00:00:00"/>
    <s v="IL"/>
    <s v="250/500"/>
    <n v="1000"/>
    <x v="340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s v="Police"/>
    <s v="NY"/>
    <s v="Northbend"/>
    <s v="8203 Lincoln Ave"/>
    <n v="8"/>
    <n v="1"/>
    <x v="1"/>
    <n v="2"/>
    <n v="2"/>
    <s v="YES"/>
    <n v="57860"/>
    <n v="0"/>
    <n v="10520"/>
    <n v="47340"/>
    <s v="Suburu"/>
    <s v="Impreza"/>
    <n v="2008"/>
    <s v="Y"/>
    <m/>
  </r>
  <r>
    <x v="226"/>
    <x v="27"/>
    <x v="343"/>
    <d v="2001-05-24T00:00:00"/>
    <s v="IL"/>
    <s v="500/1000"/>
    <n v="500"/>
    <x v="341"/>
    <n v="0"/>
    <n v="600561"/>
    <x v="0"/>
    <x v="4"/>
    <x v="9"/>
    <s v="sleeping"/>
    <s v="other-relative"/>
    <n v="0"/>
    <n v="0"/>
    <d v="2015-01-31T00:00:00"/>
    <s v="Vehicle Theft"/>
    <s v="?"/>
    <s v="Minor Damage"/>
    <s v="None"/>
    <s v="WV"/>
    <s v="Northbend"/>
    <s v="9154 MLK Hwy"/>
    <n v="3"/>
    <n v="1"/>
    <x v="1"/>
    <n v="0"/>
    <n v="3"/>
    <s v="NO"/>
    <n v="6240"/>
    <n v="960"/>
    <n v="960"/>
    <n v="4320"/>
    <s v="Ford"/>
    <s v="Fusion"/>
    <n v="2011"/>
    <s v="N"/>
    <m/>
  </r>
  <r>
    <x v="131"/>
    <x v="11"/>
    <x v="344"/>
    <d v="2014-06-03T00:00:00"/>
    <s v="IN"/>
    <s v="100/300"/>
    <n v="1000"/>
    <x v="342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s v="Police"/>
    <s v="VA"/>
    <s v="Columbus"/>
    <s v="5780 4th Ave"/>
    <n v="16"/>
    <n v="1"/>
    <x v="1"/>
    <n v="2"/>
    <n v="3"/>
    <s v="NO"/>
    <n v="66600"/>
    <n v="16650"/>
    <n v="11100"/>
    <n v="38850"/>
    <s v="Jeep"/>
    <s v="Grand Cherokee"/>
    <n v="2012"/>
    <s v="Y"/>
    <m/>
  </r>
  <r>
    <x v="143"/>
    <x v="23"/>
    <x v="345"/>
    <d v="1991-08-22T00:00:00"/>
    <s v="IN"/>
    <s v="100/300"/>
    <n v="2000"/>
    <x v="343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s v="Police"/>
    <s v="VA"/>
    <s v="Hillsdale"/>
    <s v="6945 Texas Hwy"/>
    <n v="19"/>
    <n v="1"/>
    <x v="0"/>
    <n v="0"/>
    <n v="2"/>
    <s v="YES"/>
    <n v="70920"/>
    <n v="11820"/>
    <n v="11820"/>
    <n v="47280"/>
    <s v="Jeep"/>
    <s v="Wrangler"/>
    <n v="2002"/>
    <s v="N"/>
    <m/>
  </r>
  <r>
    <x v="227"/>
    <x v="30"/>
    <x v="346"/>
    <d v="1998-12-12T00:00:00"/>
    <s v="OH"/>
    <s v="250/500"/>
    <n v="1000"/>
    <x v="344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s v="Ambulance"/>
    <s v="WV"/>
    <s v="Springfield"/>
    <s v="5639 1st Ridge"/>
    <n v="0"/>
    <n v="1"/>
    <x v="0"/>
    <n v="2"/>
    <n v="0"/>
    <s v="YES"/>
    <n v="39480"/>
    <n v="6580"/>
    <n v="6580"/>
    <n v="26320"/>
    <s v="Suburu"/>
    <s v="Forrestor"/>
    <n v="2002"/>
    <s v="N"/>
    <m/>
  </r>
  <r>
    <x v="24"/>
    <x v="19"/>
    <x v="347"/>
    <d v="1999-02-18T00:00:00"/>
    <s v="IN"/>
    <s v="500/1000"/>
    <n v="2000"/>
    <x v="345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s v="Other"/>
    <s v="VA"/>
    <s v="Arlington"/>
    <s v="3834 Pine St"/>
    <n v="12"/>
    <n v="1"/>
    <x v="1"/>
    <n v="2"/>
    <n v="2"/>
    <s v="YES"/>
    <n v="63240"/>
    <n v="10540"/>
    <n v="5270"/>
    <n v="47430"/>
    <s v="Mercedes"/>
    <s v="E400"/>
    <n v="2005"/>
    <s v="N"/>
    <m/>
  </r>
  <r>
    <x v="228"/>
    <x v="6"/>
    <x v="348"/>
    <d v="1997-10-30T00:00:00"/>
    <s v="IL"/>
    <s v="100/300"/>
    <n v="1000"/>
    <x v="346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s v="Other"/>
    <s v="SC"/>
    <s v="Arlington"/>
    <s v="1358 Maple St"/>
    <n v="21"/>
    <n v="3"/>
    <x v="0"/>
    <n v="1"/>
    <n v="0"/>
    <s v="?"/>
    <n v="67650"/>
    <n v="12300"/>
    <n v="6150"/>
    <n v="49200"/>
    <s v="Audi"/>
    <s v="A5"/>
    <n v="2009"/>
    <s v="N"/>
    <m/>
  </r>
  <r>
    <x v="229"/>
    <x v="5"/>
    <x v="349"/>
    <d v="1999-11-29T00:00:00"/>
    <s v="IL"/>
    <s v="100/300"/>
    <n v="1000"/>
    <x v="34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s v="Fire"/>
    <s v="SC"/>
    <s v="Riverwood"/>
    <s v="7460 Apache Lane"/>
    <n v="0"/>
    <n v="1"/>
    <x v="1"/>
    <n v="1"/>
    <n v="3"/>
    <s v="NO"/>
    <n v="74200"/>
    <n v="14840"/>
    <n v="14840"/>
    <n v="44520"/>
    <s v="Accura"/>
    <s v="TL"/>
    <n v="2002"/>
    <s v="Y"/>
    <m/>
  </r>
  <r>
    <x v="230"/>
    <x v="19"/>
    <x v="350"/>
    <d v="2013-07-07T00:00:00"/>
    <s v="OH"/>
    <s v="500/1000"/>
    <n v="1000"/>
    <x v="348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s v="Other"/>
    <s v="VA"/>
    <s v="Columbus"/>
    <s v="5771 Sky Ave"/>
    <n v="22"/>
    <n v="1"/>
    <x v="0"/>
    <n v="1"/>
    <n v="3"/>
    <s v="NO"/>
    <n v="64900"/>
    <n v="12980"/>
    <n v="12980"/>
    <n v="38940"/>
    <s v="Volkswagen"/>
    <s v="Jetta"/>
    <n v="2011"/>
    <s v="N"/>
    <m/>
  </r>
  <r>
    <x v="70"/>
    <x v="4"/>
    <x v="351"/>
    <d v="2003-07-05T00:00:00"/>
    <s v="IL"/>
    <s v="500/1000"/>
    <n v="2000"/>
    <x v="349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s v="Ambulance"/>
    <s v="NC"/>
    <s v="Northbend"/>
    <s v="2865 Maple Lane"/>
    <n v="20"/>
    <n v="3"/>
    <x v="1"/>
    <n v="1"/>
    <n v="0"/>
    <s v="NO"/>
    <n v="35900"/>
    <n v="7180"/>
    <n v="3590"/>
    <n v="25130"/>
    <s v="Audi"/>
    <s v="A3"/>
    <n v="2007"/>
    <s v="Y"/>
    <m/>
  </r>
  <r>
    <x v="231"/>
    <x v="13"/>
    <x v="352"/>
    <d v="2005-09-21T00:00:00"/>
    <s v="IN"/>
    <s v="100/300"/>
    <n v="500"/>
    <x v="350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s v="Fire"/>
    <s v="VA"/>
    <s v="Riverwood"/>
    <s v="8940 Elm Ave"/>
    <n v="0"/>
    <n v="1"/>
    <x v="2"/>
    <n v="1"/>
    <n v="3"/>
    <s v="?"/>
    <n v="52200"/>
    <n v="5220"/>
    <n v="10440"/>
    <n v="36540"/>
    <s v="Honda"/>
    <s v="CRV"/>
    <n v="2011"/>
    <s v="N"/>
    <m/>
  </r>
  <r>
    <x v="232"/>
    <x v="38"/>
    <x v="353"/>
    <d v="1995-02-18T00:00:00"/>
    <s v="OH"/>
    <s v="100/300"/>
    <n v="500"/>
    <x v="351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s v="Police"/>
    <s v="SC"/>
    <s v="Hillsdale"/>
    <s v="1215 Pine Hwy"/>
    <n v="20"/>
    <n v="1"/>
    <x v="1"/>
    <n v="0"/>
    <n v="2"/>
    <s v="NO"/>
    <n v="78000"/>
    <n v="6500"/>
    <n v="13000"/>
    <n v="58500"/>
    <s v="Suburu"/>
    <s v="Forrestor"/>
    <n v="2000"/>
    <s v="N"/>
    <m/>
  </r>
  <r>
    <x v="233"/>
    <x v="29"/>
    <x v="354"/>
    <d v="1999-04-07T00:00:00"/>
    <s v="IN"/>
    <s v="500/1000"/>
    <n v="2000"/>
    <x v="352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s v="Ambulance"/>
    <s v="NY"/>
    <s v="Springfield"/>
    <s v="6874 Maple Ridge"/>
    <n v="1"/>
    <n v="3"/>
    <x v="0"/>
    <n v="0"/>
    <n v="0"/>
    <s v="?"/>
    <n v="67200"/>
    <n v="6720"/>
    <n v="6720"/>
    <n v="53760"/>
    <s v="Volkswagen"/>
    <s v="Passat"/>
    <n v="1995"/>
    <s v="N"/>
    <m/>
  </r>
  <r>
    <x v="3"/>
    <x v="19"/>
    <x v="355"/>
    <d v="2014-12-13T00:00:00"/>
    <s v="OH"/>
    <s v="100/300"/>
    <n v="500"/>
    <x v="353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s v="Fire"/>
    <s v="WV"/>
    <s v="Hillsdale"/>
    <s v="8834 Elm Drive"/>
    <n v="11"/>
    <n v="1"/>
    <x v="2"/>
    <n v="0"/>
    <n v="0"/>
    <s v="?"/>
    <n v="63250"/>
    <n v="11500"/>
    <n v="5750"/>
    <n v="46000"/>
    <s v="Nissan"/>
    <s v="Ultima"/>
    <n v="1997"/>
    <s v="N"/>
    <m/>
  </r>
  <r>
    <x v="234"/>
    <x v="7"/>
    <x v="356"/>
    <d v="1997-06-01T00:00:00"/>
    <s v="IL"/>
    <s v="250/500"/>
    <n v="2000"/>
    <x v="354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s v="Other"/>
    <s v="WV"/>
    <s v="Columbus"/>
    <s v="8542 Lincoln Ridge"/>
    <n v="14"/>
    <n v="3"/>
    <x v="0"/>
    <n v="1"/>
    <n v="1"/>
    <s v="YES"/>
    <n v="68760"/>
    <n v="11460"/>
    <n v="5730"/>
    <n v="51570"/>
    <s v="Ford"/>
    <s v="Fusion"/>
    <n v="1995"/>
    <s v="N"/>
    <m/>
  </r>
  <r>
    <x v="235"/>
    <x v="23"/>
    <x v="357"/>
    <d v="2013-07-13T00:00:00"/>
    <s v="OH"/>
    <s v="250/500"/>
    <n v="1000"/>
    <x v="355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s v="Police"/>
    <s v="NY"/>
    <s v="Springfield"/>
    <s v="9397 Francis St"/>
    <n v="20"/>
    <n v="3"/>
    <x v="0"/>
    <n v="0"/>
    <n v="2"/>
    <s v="?"/>
    <n v="65040"/>
    <n v="10840"/>
    <n v="10840"/>
    <n v="43360"/>
    <s v="Suburu"/>
    <s v="Impreza"/>
    <n v="2010"/>
    <s v="N"/>
    <m/>
  </r>
  <r>
    <x v="146"/>
    <x v="8"/>
    <x v="358"/>
    <d v="2002-12-30T00:00:00"/>
    <s v="IL"/>
    <s v="100/300"/>
    <n v="1000"/>
    <x v="356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s v="Ambulance"/>
    <s v="SC"/>
    <s v="Springfield"/>
    <s v="4907 Andromedia Drive"/>
    <n v="22"/>
    <n v="1"/>
    <x v="1"/>
    <n v="1"/>
    <n v="3"/>
    <s v="?"/>
    <n v="82800"/>
    <n v="20700"/>
    <n v="13800"/>
    <n v="48300"/>
    <s v="Jeep"/>
    <s v="Grand Cherokee"/>
    <n v="2004"/>
    <s v="Y"/>
    <m/>
  </r>
  <r>
    <x v="236"/>
    <x v="4"/>
    <x v="359"/>
    <d v="1997-02-28T00:00:00"/>
    <s v="OH"/>
    <s v="500/1000"/>
    <n v="500"/>
    <x v="3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s v="Other"/>
    <s v="SC"/>
    <s v="Columbus"/>
    <s v="4429 Washington St"/>
    <n v="12"/>
    <n v="1"/>
    <x v="2"/>
    <n v="1"/>
    <n v="0"/>
    <s v="YES"/>
    <n v="61700"/>
    <n v="6170"/>
    <n v="6170"/>
    <n v="49360"/>
    <s v="Saab"/>
    <n v="93"/>
    <n v="2005"/>
    <s v="N"/>
    <m/>
  </r>
  <r>
    <x v="237"/>
    <x v="9"/>
    <x v="360"/>
    <d v="1998-06-18T00:00:00"/>
    <s v="IN"/>
    <s v="250/500"/>
    <n v="2000"/>
    <x v="358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s v="Ambulance"/>
    <s v="OH"/>
    <s v="Columbus"/>
    <s v="2651 MLK Lane"/>
    <n v="3"/>
    <n v="3"/>
    <x v="0"/>
    <n v="2"/>
    <n v="1"/>
    <s v="YES"/>
    <n v="78100"/>
    <n v="15620"/>
    <n v="7810"/>
    <n v="54670"/>
    <s v="Chevrolet"/>
    <s v="Tahoe"/>
    <n v="1997"/>
    <s v="Y"/>
    <m/>
  </r>
  <r>
    <x v="83"/>
    <x v="40"/>
    <x v="361"/>
    <d v="1996-02-08T00:00:00"/>
    <s v="IN"/>
    <s v="100/300"/>
    <n v="500"/>
    <x v="359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s v="Ambulance"/>
    <s v="SC"/>
    <s v="Northbend"/>
    <s v="2942 1st Lane"/>
    <n v="15"/>
    <n v="3"/>
    <x v="0"/>
    <n v="2"/>
    <n v="1"/>
    <s v="?"/>
    <n v="65520"/>
    <n v="9360"/>
    <n v="9360"/>
    <n v="46800"/>
    <s v="Toyota"/>
    <s v="Highlander"/>
    <n v="2011"/>
    <s v="Y"/>
    <m/>
  </r>
  <r>
    <x v="238"/>
    <x v="22"/>
    <x v="362"/>
    <d v="2004-11-17T00:00:00"/>
    <s v="IN"/>
    <s v="100/300"/>
    <n v="1000"/>
    <x v="360"/>
    <n v="0"/>
    <n v="608425"/>
    <x v="0"/>
    <x v="0"/>
    <x v="5"/>
    <s v="polo"/>
    <s v="own-child"/>
    <n v="0"/>
    <n v="0"/>
    <d v="2015-02-28T00:00:00"/>
    <s v="Parked Car"/>
    <s v="?"/>
    <s v="Trivial Damage"/>
    <s v="None"/>
    <s v="VA"/>
    <s v="Arlington"/>
    <s v="6317 Best St"/>
    <n v="8"/>
    <n v="1"/>
    <x v="0"/>
    <n v="0"/>
    <n v="2"/>
    <s v="NO"/>
    <n v="4500"/>
    <n v="450"/>
    <n v="450"/>
    <n v="3600"/>
    <s v="Saab"/>
    <n v="93"/>
    <n v="1999"/>
    <s v="N"/>
    <m/>
  </r>
  <r>
    <x v="219"/>
    <x v="3"/>
    <x v="363"/>
    <d v="2012-10-25T00:00:00"/>
    <s v="OH"/>
    <s v="100/300"/>
    <n v="500"/>
    <x v="36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s v="Other"/>
    <s v="WV"/>
    <s v="Northbend"/>
    <s v="1555 Washington Lane"/>
    <n v="13"/>
    <n v="3"/>
    <x v="2"/>
    <n v="0"/>
    <n v="2"/>
    <s v="?"/>
    <n v="42700"/>
    <n v="0"/>
    <n v="6100"/>
    <n v="36600"/>
    <s v="Mercedes"/>
    <s v="ML350"/>
    <n v="2011"/>
    <s v="Y"/>
    <m/>
  </r>
  <r>
    <x v="239"/>
    <x v="36"/>
    <x v="364"/>
    <d v="2006-04-13T00:00:00"/>
    <s v="OH"/>
    <s v="500/1000"/>
    <n v="1000"/>
    <x v="362"/>
    <n v="0"/>
    <n v="452701"/>
    <x v="1"/>
    <x v="5"/>
    <x v="12"/>
    <s v="polo"/>
    <s v="own-child"/>
    <n v="0"/>
    <n v="-55300"/>
    <d v="2015-01-25T00:00:00"/>
    <s v="Parked Car"/>
    <s v="?"/>
    <s v="Minor Damage"/>
    <s v="Police"/>
    <s v="SC"/>
    <s v="Hillsdale"/>
    <s v="1919 4th Lane"/>
    <n v="8"/>
    <n v="1"/>
    <x v="2"/>
    <n v="2"/>
    <n v="2"/>
    <s v="YES"/>
    <n v="5580"/>
    <n v="620"/>
    <n v="620"/>
    <n v="4340"/>
    <s v="Volkswagen"/>
    <s v="Passat"/>
    <n v="2005"/>
    <s v="Y"/>
    <m/>
  </r>
  <r>
    <x v="240"/>
    <x v="14"/>
    <x v="365"/>
    <d v="2006-02-21T00:00:00"/>
    <s v="IN"/>
    <s v="100/300"/>
    <n v="1000"/>
    <x v="363"/>
    <n v="0"/>
    <n v="456789"/>
    <x v="1"/>
    <x v="4"/>
    <x v="12"/>
    <s v="chess"/>
    <s v="wife"/>
    <n v="30700"/>
    <n v="0"/>
    <d v="2015-02-26T00:00:00"/>
    <s v="Parked Car"/>
    <s v="?"/>
    <s v="Minor Damage"/>
    <s v="None"/>
    <s v="NC"/>
    <s v="Arlington"/>
    <s v="5480 3rd Ridge"/>
    <n v="7"/>
    <n v="1"/>
    <x v="1"/>
    <n v="0"/>
    <n v="0"/>
    <s v="NO"/>
    <n v="3600"/>
    <n v="360"/>
    <n v="720"/>
    <n v="2520"/>
    <s v="BMW"/>
    <s v="X5"/>
    <n v="2013"/>
    <s v="Y"/>
    <m/>
  </r>
  <r>
    <x v="57"/>
    <x v="32"/>
    <x v="366"/>
    <d v="2003-12-17T00:00:00"/>
    <s v="IL"/>
    <s v="250/500"/>
    <n v="2000"/>
    <x v="364"/>
    <n v="7000000"/>
    <n v="600904"/>
    <x v="1"/>
    <x v="4"/>
    <x v="8"/>
    <s v="dancing"/>
    <s v="own-child"/>
    <n v="68500"/>
    <n v="0"/>
    <d v="2015-02-03T00:00:00"/>
    <s v="Vehicle Theft"/>
    <s v="?"/>
    <s v="Trivial Damage"/>
    <s v="None"/>
    <s v="SC"/>
    <s v="Northbrook"/>
    <s v="8864 Tree Ridge"/>
    <n v="9"/>
    <n v="1"/>
    <x v="1"/>
    <n v="2"/>
    <n v="0"/>
    <s v="?"/>
    <n v="2800"/>
    <n v="280"/>
    <n v="280"/>
    <n v="2240"/>
    <s v="Volkswagen"/>
    <s v="Passat"/>
    <n v="2015"/>
    <s v="N"/>
    <m/>
  </r>
  <r>
    <x v="35"/>
    <x v="27"/>
    <x v="367"/>
    <d v="1999-07-31T00:00:00"/>
    <s v="OH"/>
    <s v="500/1000"/>
    <n v="2000"/>
    <x v="365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s v="Ambulance"/>
    <s v="VA"/>
    <s v="Northbend"/>
    <s v="2777 Solo Drive"/>
    <n v="15"/>
    <n v="1"/>
    <x v="2"/>
    <n v="1"/>
    <n v="0"/>
    <s v="YES"/>
    <n v="54000"/>
    <n v="6000"/>
    <n v="6000"/>
    <n v="42000"/>
    <s v="Toyota"/>
    <s v="Highlander"/>
    <n v="1996"/>
    <s v="N"/>
    <m/>
  </r>
  <r>
    <x v="209"/>
    <x v="42"/>
    <x v="368"/>
    <d v="2014-08-05T00:00:00"/>
    <s v="IN"/>
    <s v="250/500"/>
    <n v="1000"/>
    <x v="366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s v="Police"/>
    <s v="NC"/>
    <s v="Northbend"/>
    <s v="9929 Rock Drive"/>
    <n v="5"/>
    <n v="1"/>
    <x v="1"/>
    <n v="0"/>
    <n v="2"/>
    <s v="?"/>
    <n v="48950"/>
    <n v="4450"/>
    <n v="8900"/>
    <n v="35600"/>
    <s v="Accura"/>
    <s v="TL"/>
    <n v="2011"/>
    <s v="Y"/>
    <m/>
  </r>
  <r>
    <x v="241"/>
    <x v="27"/>
    <x v="369"/>
    <d v="2011-06-05T00:00:00"/>
    <s v="IL"/>
    <s v="500/1000"/>
    <n v="500"/>
    <x v="367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s v="Other"/>
    <s v="WV"/>
    <s v="Northbend"/>
    <s v="4143 Maple Ridge"/>
    <n v="15"/>
    <n v="4"/>
    <x v="0"/>
    <n v="0"/>
    <n v="1"/>
    <s v="?"/>
    <n v="77800"/>
    <n v="15560"/>
    <n v="15560"/>
    <n v="46680"/>
    <s v="Dodge"/>
    <s v="RAM"/>
    <n v="2002"/>
    <s v="N"/>
    <m/>
  </r>
  <r>
    <x v="242"/>
    <x v="38"/>
    <x v="370"/>
    <d v="1992-10-11T00:00:00"/>
    <s v="IN"/>
    <s v="100/300"/>
    <n v="1000"/>
    <x v="368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s v="Other"/>
    <s v="NC"/>
    <s v="Columbus"/>
    <s v="7121 Rock St"/>
    <n v="22"/>
    <n v="3"/>
    <x v="0"/>
    <n v="2"/>
    <n v="1"/>
    <s v="NO"/>
    <n v="52560"/>
    <n v="11680"/>
    <n v="5840"/>
    <n v="35040"/>
    <s v="Saab"/>
    <n v="93"/>
    <n v="1995"/>
    <s v="N"/>
    <m/>
  </r>
  <r>
    <x v="243"/>
    <x v="3"/>
    <x v="371"/>
    <d v="2010-02-17T00:00:00"/>
    <s v="OH"/>
    <s v="500/1000"/>
    <n v="1000"/>
    <x v="36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s v="Police"/>
    <s v="VA"/>
    <s v="Riverwood"/>
    <s v="9067 Texas Ave"/>
    <n v="16"/>
    <n v="2"/>
    <x v="1"/>
    <n v="1"/>
    <n v="2"/>
    <s v="YES"/>
    <n v="44110"/>
    <n v="4010"/>
    <n v="8020"/>
    <n v="32080"/>
    <s v="Honda"/>
    <s v="Accord"/>
    <n v="2015"/>
    <s v="N"/>
    <m/>
  </r>
  <r>
    <x v="218"/>
    <x v="22"/>
    <x v="372"/>
    <d v="2007-05-06T00:00:00"/>
    <s v="IL"/>
    <s v="500/1000"/>
    <n v="2000"/>
    <x v="370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s v="Other"/>
    <s v="SC"/>
    <s v="Hillsdale"/>
    <s v="9245 Weaver Ridge"/>
    <n v="7"/>
    <n v="1"/>
    <x v="2"/>
    <n v="1"/>
    <n v="3"/>
    <s v="?"/>
    <n v="74360"/>
    <n v="13520"/>
    <n v="6760"/>
    <n v="54080"/>
    <s v="Suburu"/>
    <s v="Forrestor"/>
    <n v="2009"/>
    <s v="N"/>
    <m/>
  </r>
  <r>
    <x v="15"/>
    <x v="14"/>
    <x v="373"/>
    <d v="1997-05-01T00:00:00"/>
    <s v="OH"/>
    <s v="250/500"/>
    <n v="2000"/>
    <x v="371"/>
    <n v="6000000"/>
    <n v="608758"/>
    <x v="1"/>
    <x v="7"/>
    <x v="3"/>
    <s v="base-jumping"/>
    <s v="wife"/>
    <n v="59000"/>
    <n v="0"/>
    <d v="2015-02-16T00:00:00"/>
    <s v="Parked Car"/>
    <s v="?"/>
    <s v="Minor Damage"/>
    <s v="None"/>
    <s v="WV"/>
    <s v="Arlington"/>
    <s v="4585 Francis Ave"/>
    <n v="2"/>
    <n v="1"/>
    <x v="0"/>
    <n v="1"/>
    <n v="2"/>
    <s v="?"/>
    <n v="6120"/>
    <n v="680"/>
    <n v="680"/>
    <n v="4760"/>
    <s v="Honda"/>
    <s v="Civic"/>
    <n v="2002"/>
    <s v="Y"/>
    <m/>
  </r>
  <r>
    <x v="244"/>
    <x v="39"/>
    <x v="374"/>
    <d v="1998-01-28T00:00:00"/>
    <s v="IL"/>
    <s v="500/1000"/>
    <n v="2000"/>
    <x v="372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s v="Police"/>
    <s v="SC"/>
    <s v="Northbend"/>
    <s v="6738 Francis Hwy"/>
    <n v="17"/>
    <n v="4"/>
    <x v="1"/>
    <n v="0"/>
    <n v="0"/>
    <s v="YES"/>
    <n v="62280"/>
    <n v="5190"/>
    <n v="10380"/>
    <n v="46710"/>
    <s v="Suburu"/>
    <s v="Forrestor"/>
    <n v="2012"/>
    <s v="N"/>
    <m/>
  </r>
  <r>
    <x v="245"/>
    <x v="4"/>
    <x v="375"/>
    <d v="1993-05-05T00:00:00"/>
    <s v="IL"/>
    <s v="250/500"/>
    <n v="1000"/>
    <x v="373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s v="Other"/>
    <s v="NY"/>
    <s v="Springfield"/>
    <s v="7576 Pine Ridge"/>
    <n v="12"/>
    <n v="3"/>
    <x v="1"/>
    <n v="1"/>
    <n v="0"/>
    <s v="YES"/>
    <n v="26730"/>
    <n v="4860"/>
    <n v="4860"/>
    <n v="17010"/>
    <s v="Volkswagen"/>
    <s v="Jetta"/>
    <n v="2006"/>
    <s v="N"/>
    <m/>
  </r>
  <r>
    <x v="246"/>
    <x v="2"/>
    <x v="376"/>
    <d v="1994-08-06T00:00:00"/>
    <s v="OH"/>
    <s v="500/1000"/>
    <n v="500"/>
    <x v="374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s v="Ambulance"/>
    <s v="WV"/>
    <s v="Arlington"/>
    <s v="9105 Tree Lane"/>
    <n v="9"/>
    <n v="1"/>
    <x v="1"/>
    <n v="1"/>
    <n v="0"/>
    <s v="NO"/>
    <n v="66200"/>
    <n v="6620"/>
    <n v="6620"/>
    <n v="52960"/>
    <s v="Dodge"/>
    <s v="Neon"/>
    <n v="2013"/>
    <s v="N"/>
    <m/>
  </r>
  <r>
    <x v="191"/>
    <x v="13"/>
    <x v="377"/>
    <d v="2014-11-14T00:00:00"/>
    <s v="OH"/>
    <s v="100/300"/>
    <n v="2000"/>
    <x v="375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s v="Fire"/>
    <s v="VA"/>
    <s v="Northbrook"/>
    <s v="2299 Britain Drive"/>
    <n v="16"/>
    <n v="1"/>
    <x v="1"/>
    <n v="1"/>
    <n v="2"/>
    <s v="?"/>
    <n v="45500"/>
    <n v="9100"/>
    <n v="4550"/>
    <n v="31850"/>
    <s v="Toyota"/>
    <s v="Corolla"/>
    <n v="2009"/>
    <s v="N"/>
    <m/>
  </r>
  <r>
    <x v="229"/>
    <x v="3"/>
    <x v="378"/>
    <d v="1991-12-14T00:00:00"/>
    <s v="IN"/>
    <s v="100/300"/>
    <n v="1000"/>
    <x v="376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s v="Ambulance"/>
    <s v="NY"/>
    <s v="Springfield"/>
    <s v="1914 Francis St"/>
    <n v="19"/>
    <n v="3"/>
    <x v="1"/>
    <n v="2"/>
    <n v="0"/>
    <s v="?"/>
    <n v="53040"/>
    <n v="4420"/>
    <n v="4420"/>
    <n v="44200"/>
    <s v="Audi"/>
    <s v="A3"/>
    <n v="2006"/>
    <s v="N"/>
    <m/>
  </r>
  <r>
    <x v="247"/>
    <x v="31"/>
    <x v="379"/>
    <d v="2009-10-21T00:00:00"/>
    <s v="OH"/>
    <s v="100/300"/>
    <n v="2000"/>
    <x v="377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s v="Other"/>
    <s v="VA"/>
    <s v="Columbus"/>
    <s v="6658 Weaver St"/>
    <n v="14"/>
    <n v="3"/>
    <x v="1"/>
    <n v="1"/>
    <n v="2"/>
    <s v="NO"/>
    <n v="50800"/>
    <n v="10160"/>
    <n v="5080"/>
    <n v="35560"/>
    <s v="Mercedes"/>
    <s v="E400"/>
    <n v="2013"/>
    <s v="Y"/>
    <m/>
  </r>
  <r>
    <x v="43"/>
    <x v="3"/>
    <x v="380"/>
    <d v="1997-09-29T00:00:00"/>
    <s v="IN"/>
    <s v="250/500"/>
    <n v="2000"/>
    <x v="378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s v="Police"/>
    <s v="SC"/>
    <s v="Northbend"/>
    <s v="1985 5th Ave"/>
    <n v="18"/>
    <n v="3"/>
    <x v="1"/>
    <n v="1"/>
    <n v="3"/>
    <s v="?"/>
    <n v="44200"/>
    <n v="4420"/>
    <n v="4420"/>
    <n v="35360"/>
    <s v="Audi"/>
    <s v="A5"/>
    <n v="2014"/>
    <s v="N"/>
    <m/>
  </r>
  <r>
    <x v="136"/>
    <x v="6"/>
    <x v="381"/>
    <d v="2003-12-31T00:00:00"/>
    <s v="IL"/>
    <s v="500/1000"/>
    <n v="500"/>
    <x v="379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s v="Police"/>
    <s v="SC"/>
    <s v="Springfield"/>
    <s v="1707 Sky Ave"/>
    <n v="23"/>
    <n v="1"/>
    <x v="0"/>
    <n v="1"/>
    <n v="3"/>
    <s v="?"/>
    <m/>
    <n v="11440"/>
    <n v="5720"/>
    <n v="45760"/>
    <s v="Chevrolet"/>
    <s v="Malibu"/>
    <n v="2012"/>
    <s v="N"/>
    <m/>
  </r>
  <r>
    <x v="248"/>
    <x v="2"/>
    <x v="382"/>
    <d v="2008-01-01T00:00:00"/>
    <s v="OH"/>
    <s v="250/500"/>
    <n v="2000"/>
    <x v="380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s v="Other"/>
    <s v="NY"/>
    <s v="Springfield"/>
    <s v="6456 Andromedia Drive"/>
    <n v="15"/>
    <n v="3"/>
    <x v="1"/>
    <n v="0"/>
    <n v="2"/>
    <s v="YES"/>
    <n v="49950"/>
    <n v="5550"/>
    <n v="5550"/>
    <n v="38850"/>
    <s v="Nissan"/>
    <s v="Ultima"/>
    <n v="2004"/>
    <s v="Y"/>
    <m/>
  </r>
  <r>
    <x v="35"/>
    <x v="36"/>
    <x v="383"/>
    <d v="2004-05-31T00:00:00"/>
    <s v="IL"/>
    <s v="250/500"/>
    <n v="2000"/>
    <x v="381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s v="Ambulance"/>
    <s v="NC"/>
    <s v="Arlington"/>
    <s v="5649 Texas Ave"/>
    <n v="18"/>
    <n v="1"/>
    <x v="0"/>
    <n v="0"/>
    <n v="1"/>
    <s v="YES"/>
    <n v="56430"/>
    <n v="6270"/>
    <n v="6270"/>
    <n v="43890"/>
    <s v="BMW"/>
    <s v="3 Series"/>
    <n v="1995"/>
    <s v="Y"/>
    <m/>
  </r>
  <r>
    <x v="62"/>
    <x v="3"/>
    <x v="384"/>
    <d v="2013-12-18T00:00:00"/>
    <s v="IL"/>
    <s v="250/500"/>
    <n v="2000"/>
    <x v="382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s v="Police"/>
    <s v="NY"/>
    <s v="Riverwood"/>
    <s v="1220 MLK Ave"/>
    <n v="16"/>
    <n v="1"/>
    <x v="2"/>
    <n v="2"/>
    <n v="2"/>
    <s v="YES"/>
    <n v="100210"/>
    <n v="18220"/>
    <n v="18220"/>
    <n v="63770"/>
    <s v="Audi"/>
    <s v="A5"/>
    <n v="2014"/>
    <s v="N"/>
    <m/>
  </r>
  <r>
    <x v="249"/>
    <x v="22"/>
    <x v="385"/>
    <d v="2000-08-24T00:00:00"/>
    <s v="OH"/>
    <s v="500/1000"/>
    <n v="500"/>
    <x v="383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s v="Fire"/>
    <s v="NY"/>
    <s v="Northbend"/>
    <s v="1589 Pine St"/>
    <n v="12"/>
    <n v="3"/>
    <x v="2"/>
    <n v="1"/>
    <n v="0"/>
    <s v="YES"/>
    <n v="49140"/>
    <n v="5460"/>
    <n v="5460"/>
    <n v="38220"/>
    <s v="Ford"/>
    <s v="F150"/>
    <n v="2007"/>
    <s v="N"/>
    <m/>
  </r>
  <r>
    <x v="250"/>
    <x v="11"/>
    <x v="386"/>
    <d v="1992-10-14T00:00:00"/>
    <s v="OH"/>
    <s v="250/500"/>
    <n v="1000"/>
    <x v="38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s v="Ambulance"/>
    <s v="WV"/>
    <s v="Northbrook"/>
    <s v="8906 Elm Lane"/>
    <n v="16"/>
    <n v="1"/>
    <x v="2"/>
    <n v="0"/>
    <n v="1"/>
    <s v="?"/>
    <n v="66840"/>
    <n v="16710"/>
    <n v="5570"/>
    <n v="44560"/>
    <s v="Mercedes"/>
    <s v="E400"/>
    <n v="2014"/>
    <s v="N"/>
    <m/>
  </r>
  <r>
    <x v="251"/>
    <x v="43"/>
    <x v="387"/>
    <d v="1991-11-16T00:00:00"/>
    <s v="IN"/>
    <s v="500/1000"/>
    <n v="1000"/>
    <x v="385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s v="Other"/>
    <s v="NY"/>
    <s v="Hillsdale"/>
    <s v="2654 Elm Drive"/>
    <n v="21"/>
    <n v="1"/>
    <x v="1"/>
    <n v="1"/>
    <n v="2"/>
    <s v="?"/>
    <n v="62460"/>
    <n v="6940"/>
    <n v="6940"/>
    <n v="48580"/>
    <s v="Honda"/>
    <s v="Accord"/>
    <n v="2003"/>
    <s v="N"/>
    <m/>
  </r>
  <r>
    <x v="181"/>
    <x v="32"/>
    <x v="388"/>
    <d v="1995-10-08T00:00:00"/>
    <s v="OH"/>
    <s v="100/300"/>
    <n v="2000"/>
    <x v="386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s v="Other"/>
    <s v="NY"/>
    <s v="Columbus"/>
    <s v="6681 Texas Ridge"/>
    <n v="15"/>
    <n v="3"/>
    <x v="0"/>
    <n v="0"/>
    <n v="1"/>
    <s v="?"/>
    <n v="62810"/>
    <n v="11420"/>
    <n v="11420"/>
    <n v="39970"/>
    <s v="Nissan"/>
    <s v="Ultima"/>
    <n v="1999"/>
    <s v="N"/>
    <m/>
  </r>
  <r>
    <x v="252"/>
    <x v="8"/>
    <x v="389"/>
    <d v="2007-10-28T00:00:00"/>
    <s v="OH"/>
    <s v="500/1000"/>
    <n v="1000"/>
    <x v="387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s v="Ambulance"/>
    <s v="WV"/>
    <s v="Northbrook"/>
    <s v="7782 Rock St"/>
    <n v="21"/>
    <n v="1"/>
    <x v="0"/>
    <n v="1"/>
    <n v="2"/>
    <s v="?"/>
    <n v="54160"/>
    <n v="6770"/>
    <n v="6770"/>
    <n v="40620"/>
    <s v="Suburu"/>
    <s v="Legacy"/>
    <n v="2009"/>
    <s v="N"/>
    <m/>
  </r>
  <r>
    <x v="205"/>
    <x v="18"/>
    <x v="390"/>
    <d v="2008-05-16T00:00:00"/>
    <s v="IL"/>
    <s v="100/300"/>
    <n v="500"/>
    <x v="388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s v="Ambulance"/>
    <s v="WV"/>
    <s v="Arlington"/>
    <s v="9286 Oak Ave"/>
    <n v="1"/>
    <n v="1"/>
    <x v="0"/>
    <n v="0"/>
    <n v="2"/>
    <s v="NO"/>
    <n v="48400"/>
    <n v="9680"/>
    <n v="4840"/>
    <n v="33880"/>
    <s v="Saab"/>
    <s v="92x"/>
    <n v="2005"/>
    <s v="N"/>
    <m/>
  </r>
  <r>
    <x v="253"/>
    <x v="0"/>
    <x v="391"/>
    <d v="2009-06-22T00:00:00"/>
    <s v="IN"/>
    <s v="250/500"/>
    <n v="1000"/>
    <x v="389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s v="Fire"/>
    <s v="NY"/>
    <s v="Arlington"/>
    <s v="8758 5th St"/>
    <n v="17"/>
    <n v="3"/>
    <x v="1"/>
    <n v="0"/>
    <n v="0"/>
    <s v="NO"/>
    <n v="51480"/>
    <n v="5720"/>
    <n v="5720"/>
    <n v="40040"/>
    <s v="Toyota"/>
    <s v="Highlander"/>
    <n v="2013"/>
    <s v="N"/>
    <m/>
  </r>
  <r>
    <x v="16"/>
    <x v="32"/>
    <x v="392"/>
    <d v="2012-05-10T00:00:00"/>
    <s v="OH"/>
    <s v="100/300"/>
    <n v="1000"/>
    <x v="390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s v="Fire"/>
    <s v="NY"/>
    <s v="Columbus"/>
    <s v="7281 Maple Hwy"/>
    <n v="5"/>
    <n v="3"/>
    <x v="2"/>
    <n v="2"/>
    <n v="1"/>
    <s v="NO"/>
    <n v="51700"/>
    <n v="5170"/>
    <n v="10340"/>
    <n v="36190"/>
    <s v="Saab"/>
    <n v="95"/>
    <n v="2003"/>
    <s v="N"/>
    <m/>
  </r>
  <r>
    <x v="254"/>
    <x v="12"/>
    <x v="393"/>
    <d v="2003-10-02T00:00:00"/>
    <s v="OH"/>
    <s v="250/500"/>
    <n v="2000"/>
    <x v="391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s v="Other"/>
    <s v="WV"/>
    <s v="Northbend"/>
    <s v="7571 Elm Ridge"/>
    <n v="15"/>
    <n v="3"/>
    <x v="1"/>
    <n v="1"/>
    <n v="2"/>
    <s v="?"/>
    <n v="65520"/>
    <n v="10920"/>
    <n v="5460"/>
    <n v="49140"/>
    <s v="Volkswagen"/>
    <s v="Jetta"/>
    <n v="2009"/>
    <s v="N"/>
    <m/>
  </r>
  <r>
    <x v="247"/>
    <x v="14"/>
    <x v="394"/>
    <d v="1990-08-02T00:00:00"/>
    <s v="IN"/>
    <s v="500/1000"/>
    <n v="500"/>
    <x v="392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s v="Other"/>
    <s v="OH"/>
    <s v="Arlington"/>
    <s v="6738 Washington Hwy"/>
    <n v="2"/>
    <n v="4"/>
    <x v="2"/>
    <n v="2"/>
    <n v="2"/>
    <s v="NO"/>
    <n v="47700"/>
    <n v="4770"/>
    <n v="9540"/>
    <n v="33390"/>
    <s v="Accura"/>
    <s v="TL"/>
    <n v="2011"/>
    <s v="Y"/>
    <m/>
  </r>
  <r>
    <x v="255"/>
    <x v="14"/>
    <x v="395"/>
    <d v="1997-09-16T00:00:00"/>
    <s v="OH"/>
    <s v="250/500"/>
    <n v="2000"/>
    <x v="393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s v="None"/>
    <s v="SC"/>
    <s v="Northbend"/>
    <s v="4188 Britain Ave"/>
    <n v="3"/>
    <n v="1"/>
    <x v="0"/>
    <n v="2"/>
    <n v="0"/>
    <s v="NO"/>
    <n v="5220"/>
    <n v="580"/>
    <n v="580"/>
    <n v="4060"/>
    <s v="Accura"/>
    <s v="MDX"/>
    <n v="2015"/>
    <s v="N"/>
    <m/>
  </r>
  <r>
    <x v="256"/>
    <x v="38"/>
    <x v="396"/>
    <d v="1995-07-29T00:00:00"/>
    <s v="IN"/>
    <s v="100/300"/>
    <n v="1000"/>
    <x v="394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s v="Other"/>
    <s v="NY"/>
    <s v="Riverwood"/>
    <s v="6934 Lincoln Ave"/>
    <n v="19"/>
    <n v="1"/>
    <x v="2"/>
    <n v="1"/>
    <n v="0"/>
    <s v="?"/>
    <n v="73320"/>
    <n v="6110"/>
    <n v="12220"/>
    <n v="54990"/>
    <s v="Ford"/>
    <s v="Fusion"/>
    <n v="2012"/>
    <s v="N"/>
    <m/>
  </r>
  <r>
    <x v="149"/>
    <x v="36"/>
    <x v="397"/>
    <d v="2005-09-06T00:00:00"/>
    <s v="IN"/>
    <s v="100/300"/>
    <n v="1000"/>
    <x v="395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s v="Fire"/>
    <s v="VA"/>
    <s v="Hillsdale"/>
    <s v="6390 Apache St"/>
    <n v="17"/>
    <n v="1"/>
    <x v="0"/>
    <n v="0"/>
    <n v="2"/>
    <s v="YES"/>
    <n v="74900"/>
    <n v="14980"/>
    <n v="7490"/>
    <n v="52430"/>
    <s v="Jeep"/>
    <s v="Grand Cherokee"/>
    <n v="2003"/>
    <s v="N"/>
    <m/>
  </r>
  <r>
    <x v="257"/>
    <x v="29"/>
    <x v="398"/>
    <d v="1992-08-05T00:00:00"/>
    <s v="OH"/>
    <s v="250/500"/>
    <n v="500"/>
    <x v="396"/>
    <n v="0"/>
    <n v="604328"/>
    <x v="1"/>
    <x v="5"/>
    <x v="5"/>
    <s v="dancing"/>
    <s v="unmarried"/>
    <n v="0"/>
    <n v="-47400"/>
    <d v="2015-02-17T00:00:00"/>
    <s v="Vehicle Theft"/>
    <s v="?"/>
    <s v="Trivial Damage"/>
    <s v="Police"/>
    <s v="WV"/>
    <s v="Columbus"/>
    <s v="7615 Weaver Drive"/>
    <n v="7"/>
    <n v="1"/>
    <x v="1"/>
    <n v="0"/>
    <n v="1"/>
    <s v="YES"/>
    <n v="3190"/>
    <n v="580"/>
    <n v="290"/>
    <n v="2320"/>
    <s v="Saab"/>
    <n v="95"/>
    <n v="2015"/>
    <s v="N"/>
    <m/>
  </r>
  <r>
    <x v="258"/>
    <x v="8"/>
    <x v="399"/>
    <d v="1993-01-22T00:00:00"/>
    <s v="IN"/>
    <s v="100/300"/>
    <n v="1000"/>
    <x v="397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s v="Ambulance"/>
    <s v="NY"/>
    <s v="Columbus"/>
    <s v="6409 Cherokee Drive"/>
    <n v="21"/>
    <n v="1"/>
    <x v="2"/>
    <n v="1"/>
    <n v="0"/>
    <s v="YES"/>
    <n v="76920"/>
    <n v="12820"/>
    <n v="6410"/>
    <n v="57690"/>
    <s v="Chevrolet"/>
    <s v="Malibu"/>
    <n v="2002"/>
    <s v="N"/>
    <m/>
  </r>
  <r>
    <x v="187"/>
    <x v="39"/>
    <x v="400"/>
    <d v="1995-05-20T00:00:00"/>
    <s v="OH"/>
    <s v="250/500"/>
    <n v="2000"/>
    <x v="398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s v="Police"/>
    <s v="WV"/>
    <s v="Springfield"/>
    <s v="1123 5th Lane"/>
    <n v="10"/>
    <n v="2"/>
    <x v="0"/>
    <n v="1"/>
    <n v="3"/>
    <s v="NO"/>
    <n v="77990"/>
    <n v="7090"/>
    <n v="14180"/>
    <n v="56720"/>
    <s v="Jeep"/>
    <s v="Wrangler"/>
    <n v="2012"/>
    <s v="N"/>
    <m/>
  </r>
  <r>
    <x v="96"/>
    <x v="36"/>
    <x v="401"/>
    <d v="1992-09-24T00:00:00"/>
    <s v="IL"/>
    <s v="500/1000"/>
    <n v="1000"/>
    <x v="3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s v="Fire"/>
    <s v="NY"/>
    <s v="Columbus"/>
    <s v="5168 5th Ave"/>
    <n v="11"/>
    <n v="1"/>
    <x v="0"/>
    <n v="1"/>
    <n v="0"/>
    <s v="?"/>
    <n v="59670"/>
    <n v="9180"/>
    <n v="9180"/>
    <n v="41310"/>
    <s v="Ford"/>
    <s v="Escape"/>
    <n v="2008"/>
    <s v="N"/>
    <m/>
  </r>
  <r>
    <x v="222"/>
    <x v="8"/>
    <x v="402"/>
    <d v="2007-07-20T00:00:00"/>
    <s v="IN"/>
    <s v="100/300"/>
    <n v="2000"/>
    <x v="400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s v="Ambulance"/>
    <s v="NY"/>
    <s v="Columbus"/>
    <s v="3697 Apache Drive"/>
    <n v="23"/>
    <n v="3"/>
    <x v="0"/>
    <n v="2"/>
    <n v="0"/>
    <s v="NO"/>
    <n v="44880"/>
    <n v="8160"/>
    <n v="4080"/>
    <n v="32640"/>
    <s v="Mercedes"/>
    <s v="C300"/>
    <n v="2004"/>
    <s v="Y"/>
    <m/>
  </r>
  <r>
    <x v="259"/>
    <x v="35"/>
    <x v="403"/>
    <d v="1992-04-28T00:00:00"/>
    <s v="IN"/>
    <s v="100/300"/>
    <n v="2000"/>
    <x v="401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s v="Ambulance"/>
    <s v="NC"/>
    <s v="Northbend"/>
    <s v="1910 Sky Ave"/>
    <n v="14"/>
    <n v="1"/>
    <x v="1"/>
    <n v="0"/>
    <n v="2"/>
    <s v="NO"/>
    <n v="82830"/>
    <n v="7530"/>
    <n v="15060"/>
    <n v="60240"/>
    <s v="Audi"/>
    <s v="A5"/>
    <n v="2004"/>
    <s v="N"/>
    <m/>
  </r>
  <r>
    <x v="260"/>
    <x v="34"/>
    <x v="404"/>
    <d v="1998-01-19T00:00:00"/>
    <s v="OH"/>
    <s v="500/1000"/>
    <n v="1000"/>
    <x v="402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s v="Other"/>
    <s v="SC"/>
    <s v="Riverwood"/>
    <s v="8954 Apache Lane"/>
    <n v="10"/>
    <n v="1"/>
    <x v="2"/>
    <n v="1"/>
    <n v="3"/>
    <s v="NO"/>
    <n v="84480"/>
    <n v="7680"/>
    <n v="15360"/>
    <n v="61440"/>
    <s v="Chevrolet"/>
    <s v="Silverado"/>
    <n v="2012"/>
    <s v="Y"/>
    <m/>
  </r>
  <r>
    <x v="231"/>
    <x v="22"/>
    <x v="405"/>
    <d v="2009-09-08T00:00:00"/>
    <s v="IN"/>
    <s v="100/300"/>
    <n v="500"/>
    <x v="403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s v="Fire"/>
    <s v="WV"/>
    <s v="Hillsdale"/>
    <s v="3110 Lincoln Lane"/>
    <n v="6"/>
    <n v="3"/>
    <x v="1"/>
    <n v="2"/>
    <n v="3"/>
    <s v="NO"/>
    <n v="79800"/>
    <n v="15960"/>
    <n v="7980"/>
    <n v="55860"/>
    <s v="Honda"/>
    <s v="Civic"/>
    <n v="1999"/>
    <s v="N"/>
    <m/>
  </r>
  <r>
    <x v="110"/>
    <x v="3"/>
    <x v="406"/>
    <d v="1994-12-18T00:00:00"/>
    <s v="OH"/>
    <s v="500/1000"/>
    <n v="2000"/>
    <x v="404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s v="Police"/>
    <s v="WV"/>
    <s v="Arlington"/>
    <s v="6035 Rock Ave"/>
    <n v="10"/>
    <n v="3"/>
    <x v="1"/>
    <n v="0"/>
    <n v="3"/>
    <s v="YES"/>
    <n v="53020"/>
    <n v="9640"/>
    <n v="9640"/>
    <n v="33740"/>
    <s v="Toyota"/>
    <s v="Corolla"/>
    <n v="1999"/>
    <s v="N"/>
    <m/>
  </r>
  <r>
    <x v="42"/>
    <x v="20"/>
    <x v="407"/>
    <d v="1996-08-23T00:00:00"/>
    <s v="IN"/>
    <s v="500/1000"/>
    <n v="500"/>
    <x v="405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s v="Police"/>
    <s v="VA"/>
    <s v="Hillsdale"/>
    <s v="2220 1st Lane"/>
    <n v="5"/>
    <n v="3"/>
    <x v="1"/>
    <n v="0"/>
    <n v="0"/>
    <s v="NO"/>
    <n v="24200"/>
    <n v="2200"/>
    <n v="4400"/>
    <n v="17600"/>
    <s v="Suburu"/>
    <s v="Forrestor"/>
    <n v="2008"/>
    <s v="N"/>
    <m/>
  </r>
  <r>
    <x v="78"/>
    <x v="17"/>
    <x v="408"/>
    <d v="1991-11-20T00:00:00"/>
    <s v="OH"/>
    <s v="250/500"/>
    <n v="2000"/>
    <x v="406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s v="Fire"/>
    <s v="OH"/>
    <s v="Riverwood"/>
    <s v="4972 Francis Lane"/>
    <n v="17"/>
    <n v="1"/>
    <x v="1"/>
    <n v="1"/>
    <n v="3"/>
    <s v="YES"/>
    <n v="43230"/>
    <n v="7860"/>
    <n v="7860"/>
    <n v="27510"/>
    <s v="Chevrolet"/>
    <s v="Silverado"/>
    <n v="2001"/>
    <s v="N"/>
    <m/>
  </r>
  <r>
    <x v="43"/>
    <x v="20"/>
    <x v="409"/>
    <d v="1998-10-28T00:00:00"/>
    <s v="OH"/>
    <s v="250/500"/>
    <n v="500"/>
    <x v="407"/>
    <n v="0"/>
    <n v="469895"/>
    <x v="1"/>
    <x v="6"/>
    <x v="8"/>
    <s v="cross-fit"/>
    <s v="unmarried"/>
    <n v="0"/>
    <n v="0"/>
    <d v="2015-01-19T00:00:00"/>
    <s v="Vehicle Theft"/>
    <s v="?"/>
    <s v="Trivial Damage"/>
    <s v="None"/>
    <s v="NC"/>
    <s v="Springfield"/>
    <s v="6957 Weaver Drive"/>
    <n v="3"/>
    <n v="1"/>
    <x v="2"/>
    <n v="2"/>
    <n v="3"/>
    <s v="NO"/>
    <n v="3190"/>
    <n v="290"/>
    <n v="580"/>
    <n v="2320"/>
    <s v="Ford"/>
    <s v="Escape"/>
    <n v="1995"/>
    <s v="N"/>
    <m/>
  </r>
  <r>
    <x v="219"/>
    <x v="19"/>
    <x v="410"/>
    <d v="1997-07-14T00:00:00"/>
    <s v="IN"/>
    <s v="100/300"/>
    <n v="2000"/>
    <x v="408"/>
    <n v="0"/>
    <n v="457722"/>
    <x v="1"/>
    <x v="2"/>
    <x v="12"/>
    <s v="polo"/>
    <s v="not-in-family"/>
    <n v="0"/>
    <n v="-50400"/>
    <d v="2015-01-17T00:00:00"/>
    <s v="Parked Car"/>
    <s v="?"/>
    <s v="Minor Damage"/>
    <s v="None"/>
    <s v="WV"/>
    <s v="Northbrook"/>
    <s v="1512 Rock Lane"/>
    <n v="9"/>
    <n v="1"/>
    <x v="1"/>
    <n v="0"/>
    <n v="3"/>
    <s v="NO"/>
    <n v="5850"/>
    <n v="1300"/>
    <n v="650"/>
    <n v="3900"/>
    <s v="BMW"/>
    <s v="M5"/>
    <n v="2006"/>
    <s v="N"/>
    <m/>
  </r>
  <r>
    <x v="184"/>
    <x v="2"/>
    <x v="411"/>
    <d v="2003-04-09T00:00:00"/>
    <s v="OH"/>
    <s v="250/500"/>
    <n v="1000"/>
    <x v="409"/>
    <n v="0"/>
    <n v="473645"/>
    <x v="1"/>
    <x v="5"/>
    <x v="1"/>
    <s v="video-games"/>
    <s v="not-in-family"/>
    <n v="0"/>
    <n v="-29900"/>
    <d v="2015-02-12T00:00:00"/>
    <s v="Parked Car"/>
    <s v="?"/>
    <s v="Trivial Damage"/>
    <s v="Police"/>
    <s v="SC"/>
    <s v="Arlington"/>
    <s v="3693 Pine Ave"/>
    <n v="6"/>
    <n v="1"/>
    <x v="0"/>
    <n v="2"/>
    <n v="0"/>
    <s v="YES"/>
    <n v="6820"/>
    <n v="620"/>
    <n v="1240"/>
    <n v="4960"/>
    <s v="BMW"/>
    <s v="3 Series"/>
    <n v="2005"/>
    <s v="N"/>
    <m/>
  </r>
  <r>
    <x v="204"/>
    <x v="4"/>
    <x v="412"/>
    <d v="1992-02-04T00:00:00"/>
    <s v="OH"/>
    <s v="250/500"/>
    <n v="2000"/>
    <x v="410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s v="Fire"/>
    <s v="NY"/>
    <s v="Riverwood"/>
    <s v="9879 Apache Drive"/>
    <n v="22"/>
    <n v="3"/>
    <x v="2"/>
    <n v="2"/>
    <n v="2"/>
    <s v="NO"/>
    <n v="69480"/>
    <n v="11580"/>
    <n v="11580"/>
    <n v="46320"/>
    <s v="Chevrolet"/>
    <s v="Tahoe"/>
    <n v="2008"/>
    <s v="N"/>
    <m/>
  </r>
  <r>
    <x v="261"/>
    <x v="2"/>
    <x v="413"/>
    <d v="2006-06-29T00:00:00"/>
    <s v="IL"/>
    <s v="100/300"/>
    <n v="1000"/>
    <x v="411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s v="Fire"/>
    <s v="PA"/>
    <s v="Northbend"/>
    <s v="2494 Andromedia Drive"/>
    <n v="10"/>
    <n v="3"/>
    <x v="1"/>
    <n v="1"/>
    <n v="2"/>
    <s v="YES"/>
    <n v="94560"/>
    <n v="7880"/>
    <n v="15760"/>
    <n v="70920"/>
    <s v="Jeep"/>
    <s v="Grand Cherokee"/>
    <n v="1995"/>
    <s v="N"/>
    <m/>
  </r>
  <r>
    <x v="98"/>
    <x v="5"/>
    <x v="414"/>
    <d v="1997-06-21T00:00:00"/>
    <s v="OH"/>
    <s v="500/1000"/>
    <n v="1000"/>
    <x v="412"/>
    <n v="0"/>
    <n v="474998"/>
    <x v="0"/>
    <x v="2"/>
    <x v="3"/>
    <s v="paintball"/>
    <s v="unmarried"/>
    <n v="0"/>
    <n v="0"/>
    <d v="2015-01-02T00:00:00"/>
    <s v="Vehicle Theft"/>
    <s v="?"/>
    <s v="Minor Damage"/>
    <s v="None"/>
    <s v="NC"/>
    <s v="Riverwood"/>
    <s v="4615 Embaracadero Ave"/>
    <n v="4"/>
    <n v="1"/>
    <x v="0"/>
    <n v="1"/>
    <n v="2"/>
    <s v="?"/>
    <n v="7800"/>
    <n v="780"/>
    <n v="780"/>
    <n v="6240"/>
    <s v="Dodge"/>
    <s v="RAM"/>
    <n v="1997"/>
    <s v="N"/>
    <m/>
  </r>
  <r>
    <x v="133"/>
    <x v="31"/>
    <x v="415"/>
    <d v="2006-09-07T00:00:00"/>
    <s v="OH"/>
    <s v="500/1000"/>
    <n v="2000"/>
    <x v="413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s v="Other"/>
    <s v="WV"/>
    <s v="Northbrook"/>
    <s v="1929 Britain Drive"/>
    <n v="23"/>
    <n v="1"/>
    <x v="2"/>
    <n v="1"/>
    <n v="3"/>
    <s v="NO"/>
    <n v="61270"/>
    <n v="5570"/>
    <n v="11140"/>
    <n v="44560"/>
    <s v="Suburu"/>
    <s v="Legacy"/>
    <n v="1999"/>
    <s v="N"/>
    <m/>
  </r>
  <r>
    <x v="0"/>
    <x v="24"/>
    <x v="416"/>
    <d v="2001-10-01T00:00:00"/>
    <s v="OH"/>
    <s v="500/1000"/>
    <n v="500"/>
    <x v="414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s v="Police"/>
    <s v="NY"/>
    <s v="Riverwood"/>
    <s v="5051 Elm St"/>
    <n v="19"/>
    <n v="1"/>
    <x v="1"/>
    <n v="0"/>
    <n v="2"/>
    <s v="YES"/>
    <n v="71440"/>
    <n v="8930"/>
    <n v="8930"/>
    <n v="53580"/>
    <s v="Mercedes"/>
    <s v="ML350"/>
    <n v="2005"/>
    <s v="N"/>
    <m/>
  </r>
  <r>
    <x v="193"/>
    <x v="7"/>
    <x v="417"/>
    <d v="2009-02-20T00:00:00"/>
    <s v="OH"/>
    <s v="250/500"/>
    <n v="2000"/>
    <x v="415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s v="Ambulance"/>
    <s v="NY"/>
    <s v="Hillsdale"/>
    <s v="9910 Maple Ave"/>
    <n v="22"/>
    <n v="1"/>
    <x v="0"/>
    <n v="1"/>
    <n v="2"/>
    <s v="YES"/>
    <n v="55600"/>
    <n v="11120"/>
    <n v="5560"/>
    <n v="38920"/>
    <s v="Jeep"/>
    <s v="Grand Cherokee"/>
    <n v="2009"/>
    <s v="N"/>
    <m/>
  </r>
  <r>
    <x v="262"/>
    <x v="4"/>
    <x v="418"/>
    <d v="2001-06-26T00:00:00"/>
    <s v="IN"/>
    <s v="500/1000"/>
    <n v="500"/>
    <x v="416"/>
    <n v="0"/>
    <n v="620737"/>
    <x v="0"/>
    <x v="5"/>
    <x v="7"/>
    <s v="board-games"/>
    <s v="unmarried"/>
    <n v="0"/>
    <n v="0"/>
    <d v="2015-02-01T00:00:00"/>
    <s v="Vehicle Theft"/>
    <s v="?"/>
    <s v="Trivial Damage"/>
    <s v="Police"/>
    <s v="NC"/>
    <s v="Riverwood"/>
    <s v="5602 Britain St"/>
    <n v="6"/>
    <n v="1"/>
    <x v="2"/>
    <n v="1"/>
    <n v="3"/>
    <s v="NO"/>
    <n v="5000"/>
    <n v="1000"/>
    <n v="500"/>
    <n v="3500"/>
    <s v="Jeep"/>
    <s v="Wrangler"/>
    <n v="2005"/>
    <s v="N"/>
    <m/>
  </r>
  <r>
    <x v="263"/>
    <x v="8"/>
    <x v="419"/>
    <d v="1997-01-18T00:00:00"/>
    <s v="IL"/>
    <s v="250/500"/>
    <n v="500"/>
    <x v="64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s v="Other"/>
    <s v="NY"/>
    <s v="Springfield"/>
    <s v="6889 Cherokee St"/>
    <n v="6"/>
    <n v="1"/>
    <x v="2"/>
    <n v="2"/>
    <n v="0"/>
    <s v="?"/>
    <n v="95810"/>
    <n v="14740"/>
    <n v="14740"/>
    <n v="66330"/>
    <s v="BMW"/>
    <s v="X5"/>
    <n v="2007"/>
    <s v="N"/>
    <m/>
  </r>
  <r>
    <x v="181"/>
    <x v="3"/>
    <x v="420"/>
    <d v="2014-06-24T00:00:00"/>
    <s v="IN"/>
    <s v="100/300"/>
    <n v="1000"/>
    <x v="417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s v="Ambulance"/>
    <s v="SC"/>
    <s v="Northbend"/>
    <s v="3926 Rock Lane"/>
    <n v="18"/>
    <n v="1"/>
    <x v="2"/>
    <n v="2"/>
    <n v="2"/>
    <s v="?"/>
    <n v="69300"/>
    <n v="6930"/>
    <n v="13860"/>
    <n v="48510"/>
    <s v="Volkswagen"/>
    <s v="Jetta"/>
    <n v="1996"/>
    <s v="N"/>
    <m/>
  </r>
  <r>
    <x v="33"/>
    <x v="7"/>
    <x v="421"/>
    <d v="1992-10-02T00:00:00"/>
    <s v="IN"/>
    <s v="250/500"/>
    <n v="1000"/>
    <x v="41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s v="Ambulance"/>
    <s v="SC"/>
    <s v="Northbend"/>
    <s v="6717 Best Drive"/>
    <n v="22"/>
    <n v="1"/>
    <x v="1"/>
    <n v="1"/>
    <n v="0"/>
    <s v="NO"/>
    <n v="81120"/>
    <n v="13520"/>
    <n v="20280"/>
    <n v="47320"/>
    <s v="Toyota"/>
    <s v="Camry"/>
    <n v="1995"/>
    <s v="N"/>
    <m/>
  </r>
  <r>
    <x v="23"/>
    <x v="43"/>
    <x v="422"/>
    <d v="2012-10-09T00:00:00"/>
    <s v="IN"/>
    <s v="500/1000"/>
    <n v="500"/>
    <x v="41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s v="Other"/>
    <s v="WV"/>
    <s v="Columbus"/>
    <s v="6117 4th Ave"/>
    <n v="21"/>
    <n v="1"/>
    <x v="1"/>
    <n v="0"/>
    <n v="0"/>
    <s v="?"/>
    <n v="91260"/>
    <n v="14040"/>
    <n v="14040"/>
    <n v="63180"/>
    <s v="Toyota"/>
    <s v="Corolla"/>
    <n v="2012"/>
    <s v="N"/>
    <m/>
  </r>
  <r>
    <x v="253"/>
    <x v="0"/>
    <x v="423"/>
    <d v="1993-02-10T00:00:00"/>
    <s v="IN"/>
    <s v="100/300"/>
    <n v="1000"/>
    <x v="420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s v="Fire"/>
    <s v="SC"/>
    <s v="Northbend"/>
    <s v="2668 Cherokee St"/>
    <n v="12"/>
    <n v="1"/>
    <x v="1"/>
    <n v="0"/>
    <n v="0"/>
    <s v="?"/>
    <n v="60600"/>
    <n v="6060"/>
    <n v="12120"/>
    <n v="42420"/>
    <s v="Ford"/>
    <s v="Fusion"/>
    <n v="2004"/>
    <s v="N"/>
    <m/>
  </r>
  <r>
    <x v="238"/>
    <x v="14"/>
    <x v="424"/>
    <d v="1994-09-28T00:00:00"/>
    <s v="IN"/>
    <s v="500/1000"/>
    <n v="1000"/>
    <x v="421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s v="Ambulance"/>
    <s v="NY"/>
    <s v="Arlington"/>
    <s v="6838 Flute Lane"/>
    <n v="6"/>
    <n v="3"/>
    <x v="1"/>
    <n v="0"/>
    <n v="3"/>
    <s v="YES"/>
    <n v="64800"/>
    <n v="6480"/>
    <n v="12960"/>
    <n v="45360"/>
    <s v="Suburu"/>
    <s v="Forrestor"/>
    <n v="2000"/>
    <s v="Y"/>
    <m/>
  </r>
  <r>
    <x v="264"/>
    <x v="6"/>
    <x v="425"/>
    <d v="2003-05-24T00:00:00"/>
    <s v="OH"/>
    <s v="500/1000"/>
    <n v="500"/>
    <x v="422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s v="Police"/>
    <s v="WV"/>
    <s v="Northbrook"/>
    <s v="6583 MLK Ridge"/>
    <n v="0"/>
    <n v="4"/>
    <x v="1"/>
    <n v="0"/>
    <n v="0"/>
    <s v="?"/>
    <n v="66880"/>
    <n v="6080"/>
    <n v="12160"/>
    <n v="48640"/>
    <s v="Chevrolet"/>
    <s v="Silverado"/>
    <n v="1996"/>
    <s v="Y"/>
    <m/>
  </r>
  <r>
    <x v="98"/>
    <x v="18"/>
    <x v="426"/>
    <d v="1991-12-25T00:00:00"/>
    <s v="IL"/>
    <s v="500/1000"/>
    <n v="1000"/>
    <x v="423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s v="Ambulance"/>
    <s v="WV"/>
    <s v="Arlington"/>
    <s v="6492 4th Lane"/>
    <n v="11"/>
    <n v="1"/>
    <x v="2"/>
    <n v="0"/>
    <n v="2"/>
    <s v="?"/>
    <n v="58200"/>
    <n v="5820"/>
    <n v="5820"/>
    <n v="46560"/>
    <s v="BMW"/>
    <s v="X5"/>
    <n v="2013"/>
    <s v="N"/>
    <m/>
  </r>
  <r>
    <x v="49"/>
    <x v="14"/>
    <x v="427"/>
    <d v="1999-09-18T00:00:00"/>
    <s v="IN"/>
    <s v="100/300"/>
    <n v="1000"/>
    <x v="42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s v="Police"/>
    <s v="NC"/>
    <s v="Hillsdale"/>
    <s v="7299 Apache St"/>
    <n v="19"/>
    <n v="1"/>
    <x v="1"/>
    <n v="1"/>
    <n v="0"/>
    <s v="NO"/>
    <n v="60570"/>
    <n v="6730"/>
    <n v="6730"/>
    <n v="47110"/>
    <s v="Nissan"/>
    <s v="Maxima"/>
    <n v="2011"/>
    <s v="N"/>
    <m/>
  </r>
  <r>
    <x v="265"/>
    <x v="32"/>
    <x v="428"/>
    <d v="1994-02-03T00:00:00"/>
    <s v="IL"/>
    <s v="100/300"/>
    <n v="1000"/>
    <x v="425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s v="Ambulance"/>
    <s v="NC"/>
    <s v="Springfield"/>
    <s v="2756 Britain Hwy"/>
    <n v="22"/>
    <n v="3"/>
    <x v="1"/>
    <n v="0"/>
    <n v="0"/>
    <s v="NO"/>
    <n v="69680"/>
    <n v="8710"/>
    <n v="8710"/>
    <n v="52260"/>
    <s v="Mercedes"/>
    <s v="ML350"/>
    <n v="2008"/>
    <s v="Y"/>
    <m/>
  </r>
  <r>
    <x v="266"/>
    <x v="12"/>
    <x v="429"/>
    <d v="2003-01-18T00:00:00"/>
    <s v="IN"/>
    <s v="500/1000"/>
    <n v="2000"/>
    <x v="426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s v="Fire"/>
    <s v="NY"/>
    <s v="Columbus"/>
    <s v="9360 3rd Drive"/>
    <n v="2"/>
    <n v="1"/>
    <x v="0"/>
    <n v="2"/>
    <n v="3"/>
    <s v="NO"/>
    <n v="55700"/>
    <n v="5570"/>
    <n v="11140"/>
    <n v="38990"/>
    <s v="Nissan"/>
    <s v="Maxima"/>
    <n v="2014"/>
    <s v="N"/>
    <m/>
  </r>
  <r>
    <x v="190"/>
    <x v="27"/>
    <x v="430"/>
    <d v="2005-03-07T00:00:00"/>
    <s v="IN"/>
    <s v="250/500"/>
    <n v="2000"/>
    <x v="427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s v="Ambulance"/>
    <s v="OH"/>
    <s v="Arlington"/>
    <s v="1655 Francis Hwy"/>
    <n v="16"/>
    <n v="4"/>
    <x v="0"/>
    <n v="1"/>
    <n v="2"/>
    <s v="YES"/>
    <n v="62370"/>
    <n v="5670"/>
    <n v="5670"/>
    <n v="51030"/>
    <s v="Dodge"/>
    <s v="Neon"/>
    <n v="2001"/>
    <s v="N"/>
    <m/>
  </r>
  <r>
    <x v="70"/>
    <x v="20"/>
    <x v="431"/>
    <d v="2003-08-23T00:00:00"/>
    <s v="OH"/>
    <s v="500/1000"/>
    <n v="500"/>
    <x v="428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s v="Other"/>
    <s v="VA"/>
    <s v="Columbus"/>
    <s v="9720 Lincoln Hwy"/>
    <n v="23"/>
    <n v="3"/>
    <x v="1"/>
    <n v="0"/>
    <n v="0"/>
    <s v="YES"/>
    <n v="54340"/>
    <n v="9880"/>
    <n v="0"/>
    <n v="44460"/>
    <s v="Saab"/>
    <s v="92x"/>
    <n v="2005"/>
    <s v="N"/>
    <m/>
  </r>
  <r>
    <x v="267"/>
    <x v="0"/>
    <x v="432"/>
    <d v="2002-07-11T00:00:00"/>
    <s v="OH"/>
    <s v="100/300"/>
    <n v="1000"/>
    <x v="429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s v="Police"/>
    <s v="NC"/>
    <s v="Northbend"/>
    <s v="7066 Texas Ave"/>
    <n v="21"/>
    <n v="1"/>
    <x v="0"/>
    <n v="1"/>
    <n v="0"/>
    <s v="NO"/>
    <n v="55170"/>
    <n v="6130"/>
    <n v="6130"/>
    <n v="42910"/>
    <s v="Audi"/>
    <s v="A5"/>
    <n v="2005"/>
    <s v="Y"/>
    <m/>
  </r>
  <r>
    <x v="268"/>
    <x v="6"/>
    <x v="433"/>
    <d v="2014-03-19T00:00:00"/>
    <s v="IL"/>
    <s v="100/300"/>
    <n v="500"/>
    <x v="430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s v="Other"/>
    <s v="NY"/>
    <s v="Columbus"/>
    <s v="9728 Britain Hwy"/>
    <n v="10"/>
    <n v="1"/>
    <x v="1"/>
    <n v="2"/>
    <n v="3"/>
    <s v="YES"/>
    <n v="58500"/>
    <n v="11700"/>
    <n v="5850"/>
    <n v="40950"/>
    <s v="Dodge"/>
    <s v="RAM"/>
    <n v="1999"/>
    <s v="N"/>
    <m/>
  </r>
  <r>
    <x v="255"/>
    <x v="31"/>
    <x v="434"/>
    <d v="1993-12-06T00:00:00"/>
    <s v="OH"/>
    <s v="100/300"/>
    <n v="2000"/>
    <x v="431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s v="Fire"/>
    <s v="NC"/>
    <s v="Riverwood"/>
    <s v="4486 Cherokee Ridge"/>
    <n v="12"/>
    <n v="1"/>
    <x v="1"/>
    <n v="0"/>
    <n v="3"/>
    <s v="?"/>
    <n v="59940"/>
    <n v="6660"/>
    <n v="6660"/>
    <n v="46620"/>
    <s v="Honda"/>
    <s v="CRV"/>
    <n v="1995"/>
    <s v="N"/>
    <m/>
  </r>
  <r>
    <x v="269"/>
    <x v="23"/>
    <x v="435"/>
    <d v="1999-08-29T00:00:00"/>
    <s v="OH"/>
    <s v="250/500"/>
    <n v="500"/>
    <x v="432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s v="Police"/>
    <s v="PA"/>
    <s v="Northbend"/>
    <s v="8021 Flute Ave"/>
    <n v="6"/>
    <n v="1"/>
    <x v="2"/>
    <n v="1"/>
    <n v="0"/>
    <s v="NO"/>
    <n v="73400"/>
    <n v="7340"/>
    <n v="7340"/>
    <n v="58720"/>
    <s v="Dodge"/>
    <s v="Neon"/>
    <n v="1996"/>
    <s v="N"/>
    <m/>
  </r>
  <r>
    <x v="83"/>
    <x v="10"/>
    <x v="436"/>
    <d v="2007-03-09T00:00:00"/>
    <s v="IL"/>
    <s v="100/300"/>
    <n v="500"/>
    <x v="433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s v="Fire"/>
    <s v="PA"/>
    <s v="Riverwood"/>
    <s v="2774 Apache Drive"/>
    <n v="6"/>
    <n v="1"/>
    <x v="1"/>
    <n v="1"/>
    <n v="2"/>
    <s v="?"/>
    <n v="41850"/>
    <n v="4650"/>
    <n v="4650"/>
    <n v="32550"/>
    <s v="Suburu"/>
    <s v="Legacy"/>
    <n v="1997"/>
    <s v="N"/>
    <m/>
  </r>
  <r>
    <x v="104"/>
    <x v="4"/>
    <x v="437"/>
    <d v="2004-01-03T00:00:00"/>
    <s v="OH"/>
    <s v="500/1000"/>
    <n v="2000"/>
    <x v="434"/>
    <n v="6000000"/>
    <n v="435267"/>
    <x v="1"/>
    <x v="1"/>
    <x v="7"/>
    <s v="chess"/>
    <s v="not-in-family"/>
    <n v="68500"/>
    <n v="0"/>
    <d v="2015-02-05T00:00:00"/>
    <s v="Parked Car"/>
    <s v="?"/>
    <s v="Trivial Damage"/>
    <s v="Police"/>
    <s v="NC"/>
    <s v="Hillsdale"/>
    <s v="2787 MLK St"/>
    <n v="7"/>
    <n v="1"/>
    <x v="1"/>
    <n v="2"/>
    <n v="2"/>
    <s v="NO"/>
    <n v="6400"/>
    <n v="640"/>
    <n v="1280"/>
    <n v="4480"/>
    <s v="Mercedes"/>
    <s v="ML350"/>
    <n v="2005"/>
    <s v="Y"/>
    <m/>
  </r>
  <r>
    <x v="107"/>
    <x v="17"/>
    <x v="438"/>
    <d v="1991-04-25T00:00:00"/>
    <s v="IL"/>
    <s v="500/1000"/>
    <n v="1000"/>
    <x v="435"/>
    <n v="0"/>
    <n v="461275"/>
    <x v="1"/>
    <x v="1"/>
    <x v="6"/>
    <s v="sleeping"/>
    <s v="own-child"/>
    <n v="0"/>
    <n v="0"/>
    <d v="2015-01-12T00:00:00"/>
    <s v="Vehicle Theft"/>
    <s v="?"/>
    <s v="Trivial Damage"/>
    <s v="Police"/>
    <s v="WV"/>
    <s v="Northbrook"/>
    <s v="9847 Elm St"/>
    <n v="3"/>
    <n v="1"/>
    <x v="2"/>
    <n v="1"/>
    <n v="1"/>
    <s v="NO"/>
    <n v="3190"/>
    <n v="580"/>
    <n v="290"/>
    <n v="2320"/>
    <s v="Audi"/>
    <s v="A5"/>
    <n v="2004"/>
    <s v="N"/>
    <m/>
  </r>
  <r>
    <x v="83"/>
    <x v="2"/>
    <x v="439"/>
    <d v="1995-03-14T00:00:00"/>
    <s v="IN"/>
    <s v="250/500"/>
    <n v="1000"/>
    <x v="436"/>
    <n v="0"/>
    <n v="613816"/>
    <x v="0"/>
    <x v="7"/>
    <x v="11"/>
    <s v="polo"/>
    <s v="unmarried"/>
    <n v="0"/>
    <n v="-66000"/>
    <d v="2015-01-01T00:00:00"/>
    <s v="Parked Car"/>
    <s v="?"/>
    <s v="Trivial Damage"/>
    <s v="None"/>
    <s v="VA"/>
    <s v="Hillsdale"/>
    <s v="4629 Elm Ridge"/>
    <n v="10"/>
    <n v="1"/>
    <x v="0"/>
    <n v="2"/>
    <n v="1"/>
    <s v="YES"/>
    <n v="5900"/>
    <n v="590"/>
    <n v="590"/>
    <n v="4720"/>
    <s v="Nissan"/>
    <s v="Pathfinder"/>
    <n v="2010"/>
    <s v="N"/>
    <m/>
  </r>
  <r>
    <x v="133"/>
    <x v="14"/>
    <x v="440"/>
    <d v="2005-12-09T00:00:00"/>
    <s v="IN"/>
    <s v="500/1000"/>
    <n v="2000"/>
    <x v="43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s v="Fire"/>
    <s v="NY"/>
    <s v="Columbus"/>
    <s v="5585 Washington Drive"/>
    <n v="14"/>
    <n v="1"/>
    <x v="2"/>
    <n v="0"/>
    <n v="2"/>
    <s v="NO"/>
    <n v="57330"/>
    <n v="6370"/>
    <n v="6370"/>
    <n v="44590"/>
    <s v="Dodge"/>
    <s v="Neon"/>
    <n v="2006"/>
    <s v="N"/>
    <m/>
  </r>
  <r>
    <x v="270"/>
    <x v="37"/>
    <x v="441"/>
    <d v="2001-12-25T00:00:00"/>
    <s v="OH"/>
    <s v="100/300"/>
    <n v="500"/>
    <x v="438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s v="Other"/>
    <s v="WV"/>
    <s v="Hillsdale"/>
    <s v="3925 Sky St"/>
    <n v="17"/>
    <n v="3"/>
    <x v="2"/>
    <n v="0"/>
    <n v="3"/>
    <s v="NO"/>
    <n v="81960"/>
    <n v="13660"/>
    <n v="13660"/>
    <n v="54640"/>
    <s v="Dodge"/>
    <s v="Neon"/>
    <n v="2008"/>
    <s v="N"/>
    <m/>
  </r>
  <r>
    <x v="271"/>
    <x v="8"/>
    <x v="442"/>
    <d v="1999-11-14T00:00:00"/>
    <s v="IN"/>
    <s v="250/500"/>
    <n v="500"/>
    <x v="439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s v="Fire"/>
    <s v="SC"/>
    <s v="Hillsdale"/>
    <s v="3903 Oak Ave"/>
    <n v="16"/>
    <n v="1"/>
    <x v="0"/>
    <n v="0"/>
    <n v="0"/>
    <s v="?"/>
    <n v="70400"/>
    <n v="6400"/>
    <n v="19200"/>
    <n v="44800"/>
    <s v="Suburu"/>
    <s v="Legacy"/>
    <n v="2001"/>
    <s v="Y"/>
    <m/>
  </r>
  <r>
    <x v="69"/>
    <x v="6"/>
    <x v="443"/>
    <d v="2001-10-27T00:00:00"/>
    <s v="IN"/>
    <s v="500/1000"/>
    <n v="1000"/>
    <x v="440"/>
    <n v="0"/>
    <n v="464630"/>
    <x v="1"/>
    <x v="7"/>
    <x v="9"/>
    <s v="paintball"/>
    <s v="not-in-family"/>
    <n v="77900"/>
    <n v="0"/>
    <d v="2015-01-20T00:00:00"/>
    <s v="Parked Car"/>
    <s v="?"/>
    <s v="Minor Damage"/>
    <s v="None"/>
    <s v="VA"/>
    <s v="Columbus"/>
    <s v="3805 Lincoln Hwy"/>
    <n v="3"/>
    <n v="1"/>
    <x v="2"/>
    <n v="2"/>
    <n v="1"/>
    <s v="?"/>
    <n v="3770"/>
    <n v="580"/>
    <n v="580"/>
    <n v="2610"/>
    <s v="Jeep"/>
    <s v="Grand Cherokee"/>
    <n v="2002"/>
    <s v="N"/>
    <m/>
  </r>
  <r>
    <x v="272"/>
    <x v="32"/>
    <x v="444"/>
    <d v="1993-10-31T00:00:00"/>
    <s v="IN"/>
    <s v="500/1000"/>
    <n v="2000"/>
    <x v="441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s v="None"/>
    <s v="NC"/>
    <s v="Arlington"/>
    <s v="4055 2nd Drive"/>
    <n v="7"/>
    <n v="1"/>
    <x v="2"/>
    <n v="0"/>
    <n v="0"/>
    <s v="?"/>
    <n v="7400"/>
    <n v="740"/>
    <n v="1480"/>
    <n v="5180"/>
    <s v="Dodge"/>
    <s v="Neon"/>
    <n v="2014"/>
    <s v="N"/>
    <m/>
  </r>
  <r>
    <x v="273"/>
    <x v="41"/>
    <x v="445"/>
    <d v="2003-02-13T00:00:00"/>
    <s v="IN"/>
    <s v="500/1000"/>
    <n v="500"/>
    <x v="442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s v="Police"/>
    <s v="SC"/>
    <s v="Northbend"/>
    <s v="3707 Oak Ridge"/>
    <n v="13"/>
    <n v="1"/>
    <x v="0"/>
    <n v="1"/>
    <n v="1"/>
    <s v="?"/>
    <n v="54810"/>
    <n v="6090"/>
    <n v="6090"/>
    <n v="42630"/>
    <s v="Chevrolet"/>
    <s v="Silverado"/>
    <n v="1999"/>
    <s v="Y"/>
    <m/>
  </r>
  <r>
    <x v="44"/>
    <x v="7"/>
    <x v="446"/>
    <d v="2004-03-06T00:00:00"/>
    <s v="IN"/>
    <s v="250/500"/>
    <n v="500"/>
    <x v="443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s v="Fire"/>
    <s v="NY"/>
    <s v="Springfield"/>
    <s v="7327 Lincoln Drive"/>
    <n v="20"/>
    <n v="1"/>
    <x v="0"/>
    <n v="2"/>
    <n v="3"/>
    <s v="YES"/>
    <n v="49400"/>
    <n v="4940"/>
    <n v="9880"/>
    <n v="34580"/>
    <s v="Jeep"/>
    <s v="Wrangler"/>
    <n v="2005"/>
    <s v="N"/>
    <m/>
  </r>
  <r>
    <x v="274"/>
    <x v="39"/>
    <x v="447"/>
    <d v="2013-07-12T00:00:00"/>
    <s v="IL"/>
    <s v="250/500"/>
    <n v="500"/>
    <x v="444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s v="Fire"/>
    <s v="NC"/>
    <s v="Riverwood"/>
    <s v="9369 Flute Hwy"/>
    <n v="23"/>
    <n v="1"/>
    <x v="0"/>
    <n v="2"/>
    <n v="2"/>
    <s v="NO"/>
    <n v="68750"/>
    <n v="12500"/>
    <n v="6250"/>
    <n v="50000"/>
    <s v="Chevrolet"/>
    <s v="Malibu"/>
    <n v="2009"/>
    <s v="N"/>
    <m/>
  </r>
  <r>
    <x v="6"/>
    <x v="31"/>
    <x v="448"/>
    <d v="2014-08-27T00:00:00"/>
    <s v="OH"/>
    <s v="100/300"/>
    <n v="500"/>
    <x v="445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s v="Ambulance"/>
    <s v="SC"/>
    <s v="Arlington"/>
    <s v="4239 Weaver Ave"/>
    <n v="11"/>
    <n v="1"/>
    <x v="2"/>
    <n v="1"/>
    <n v="0"/>
    <s v="?"/>
    <n v="61500"/>
    <n v="12300"/>
    <n v="6150"/>
    <n v="43050"/>
    <s v="Dodge"/>
    <s v="Neon"/>
    <n v="2013"/>
    <s v="N"/>
    <m/>
  </r>
  <r>
    <x v="89"/>
    <x v="5"/>
    <x v="449"/>
    <d v="1990-06-22T00:00:00"/>
    <s v="IL"/>
    <s v="100/300"/>
    <n v="500"/>
    <x v="446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s v="Ambulance"/>
    <s v="WV"/>
    <s v="Northbend"/>
    <s v="6044 Weaver Drive"/>
    <n v="0"/>
    <n v="4"/>
    <x v="1"/>
    <n v="0"/>
    <n v="3"/>
    <s v="NO"/>
    <n v="76890"/>
    <n v="6990"/>
    <n v="13980"/>
    <n v="55920"/>
    <s v="BMW"/>
    <s v="X6"/>
    <n v="2007"/>
    <s v="N"/>
    <m/>
  </r>
  <r>
    <x v="275"/>
    <x v="31"/>
    <x v="450"/>
    <d v="2008-03-07T00:00:00"/>
    <s v="OH"/>
    <s v="100/300"/>
    <n v="500"/>
    <x v="447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s v="Ambulance"/>
    <s v="NY"/>
    <s v="Northbrook"/>
    <s v="8879 1st Drive"/>
    <n v="2"/>
    <n v="1"/>
    <x v="0"/>
    <n v="0"/>
    <n v="1"/>
    <s v="?"/>
    <n v="56070"/>
    <n v="6230"/>
    <n v="12460"/>
    <n v="37380"/>
    <s v="Toyota"/>
    <s v="Camry"/>
    <n v="2012"/>
    <s v="N"/>
    <m/>
  </r>
  <r>
    <x v="198"/>
    <x v="22"/>
    <x v="451"/>
    <d v="1992-08-05T00:00:00"/>
    <s v="IN"/>
    <s v="100/300"/>
    <n v="1000"/>
    <x v="44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s v="Fire"/>
    <s v="SC"/>
    <s v="Northbrook"/>
    <s v="9488 Best Drive"/>
    <n v="3"/>
    <n v="1"/>
    <x v="2"/>
    <n v="2"/>
    <n v="0"/>
    <s v="YES"/>
    <n v="56000"/>
    <n v="14000"/>
    <n v="0"/>
    <n v="42000"/>
    <s v="Chevrolet"/>
    <s v="Malibu"/>
    <n v="2003"/>
    <s v="N"/>
    <m/>
  </r>
  <r>
    <x v="125"/>
    <x v="8"/>
    <x v="452"/>
    <d v="1991-09-03T00:00:00"/>
    <s v="IL"/>
    <s v="500/1000"/>
    <n v="1000"/>
    <x v="449"/>
    <n v="0"/>
    <n v="438617"/>
    <x v="1"/>
    <x v="6"/>
    <x v="7"/>
    <s v="board-games"/>
    <s v="unmarried"/>
    <n v="12100"/>
    <n v="0"/>
    <d v="2015-02-10T00:00:00"/>
    <s v="Parked Car"/>
    <s v="?"/>
    <s v="Trivial Damage"/>
    <s v="None"/>
    <s v="NY"/>
    <s v="Hillsdale"/>
    <s v="7500 Texas Ridge"/>
    <n v="3"/>
    <n v="1"/>
    <x v="0"/>
    <n v="1"/>
    <n v="0"/>
    <s v="NO"/>
    <n v="4290"/>
    <n v="780"/>
    <n v="390"/>
    <n v="3120"/>
    <s v="Audi"/>
    <s v="A3"/>
    <n v="1997"/>
    <s v="N"/>
    <m/>
  </r>
  <r>
    <x v="180"/>
    <x v="7"/>
    <x v="453"/>
    <d v="2011-09-02T00:00:00"/>
    <s v="IL"/>
    <s v="250/500"/>
    <n v="500"/>
    <x v="450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s v="Other"/>
    <s v="NY"/>
    <s v="Arlington"/>
    <s v="2048 3rd Ridge"/>
    <n v="15"/>
    <n v="3"/>
    <x v="1"/>
    <n v="2"/>
    <n v="1"/>
    <s v="NO"/>
    <n v="60750"/>
    <n v="6750"/>
    <n v="6750"/>
    <n v="47250"/>
    <s v="Suburu"/>
    <s v="Forrestor"/>
    <n v="2003"/>
    <s v="N"/>
    <m/>
  </r>
  <r>
    <x v="252"/>
    <x v="22"/>
    <x v="454"/>
    <d v="2012-10-06T00:00:00"/>
    <s v="IL"/>
    <s v="250/500"/>
    <n v="2000"/>
    <x v="451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s v="Other"/>
    <s v="NY"/>
    <s v="Northbend"/>
    <s v="3419 Apache St"/>
    <n v="23"/>
    <n v="1"/>
    <x v="1"/>
    <n v="2"/>
    <n v="3"/>
    <s v="NO"/>
    <n v="48730"/>
    <n v="4430"/>
    <n v="4430"/>
    <n v="39870"/>
    <s v="Chevrolet"/>
    <s v="Malibu"/>
    <n v="2011"/>
    <s v="N"/>
    <m/>
  </r>
  <r>
    <x v="190"/>
    <x v="19"/>
    <x v="455"/>
    <d v="2014-01-18T00:00:00"/>
    <s v="IL"/>
    <s v="500/1000"/>
    <n v="2000"/>
    <x v="452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s v="Police"/>
    <s v="WV"/>
    <s v="Springfield"/>
    <s v="9875 MLK Ave"/>
    <n v="9"/>
    <n v="3"/>
    <x v="0"/>
    <n v="2"/>
    <n v="0"/>
    <s v="NO"/>
    <n v="95150"/>
    <n v="17300"/>
    <n v="17300"/>
    <n v="60550"/>
    <s v="Ford"/>
    <s v="Escape"/>
    <n v="2007"/>
    <s v="N"/>
    <m/>
  </r>
  <r>
    <x v="75"/>
    <x v="40"/>
    <x v="456"/>
    <d v="1992-03-22T00:00:00"/>
    <s v="IN"/>
    <s v="100/300"/>
    <n v="500"/>
    <x v="453"/>
    <n v="0"/>
    <n v="474792"/>
    <x v="0"/>
    <x v="4"/>
    <x v="0"/>
    <s v="yachting"/>
    <s v="husband"/>
    <n v="0"/>
    <n v="0"/>
    <d v="2015-01-06T00:00:00"/>
    <s v="Vehicle Theft"/>
    <s v="?"/>
    <s v="Minor Damage"/>
    <s v="Police"/>
    <s v="NY"/>
    <s v="Columbus"/>
    <s v="3553 Texas Ave"/>
    <n v="20"/>
    <n v="1"/>
    <x v="1"/>
    <n v="0"/>
    <n v="1"/>
    <s v="YES"/>
    <n v="7480"/>
    <n v="680"/>
    <n v="680"/>
    <n v="6120"/>
    <s v="Dodge"/>
    <s v="Neon"/>
    <n v="2003"/>
    <s v="N"/>
    <m/>
  </r>
  <r>
    <x v="202"/>
    <x v="23"/>
    <x v="457"/>
    <d v="2012-12-03T00:00:00"/>
    <s v="IL"/>
    <s v="100/300"/>
    <n v="2000"/>
    <x v="454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s v="Ambulance"/>
    <s v="NC"/>
    <s v="Riverwood"/>
    <s v="4335 1st St"/>
    <n v="5"/>
    <n v="1"/>
    <x v="1"/>
    <n v="2"/>
    <n v="1"/>
    <s v="YES"/>
    <n v="79800"/>
    <n v="13300"/>
    <n v="6650"/>
    <n v="59850"/>
    <s v="Volkswagen"/>
    <s v="Passat"/>
    <n v="2011"/>
    <s v="Y"/>
    <m/>
  </r>
  <r>
    <x v="276"/>
    <x v="35"/>
    <x v="458"/>
    <d v="1996-10-18T00:00:00"/>
    <s v="OH"/>
    <s v="500/1000"/>
    <n v="500"/>
    <x v="455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s v="Other"/>
    <s v="NC"/>
    <s v="Hillsdale"/>
    <s v="9070 Tree Ave"/>
    <n v="15"/>
    <n v="1"/>
    <x v="0"/>
    <n v="0"/>
    <n v="2"/>
    <s v="?"/>
    <n v="103560"/>
    <n v="8630"/>
    <n v="17260"/>
    <n v="77670"/>
    <s v="Jeep"/>
    <s v="Wrangler"/>
    <n v="1997"/>
    <s v="N"/>
    <m/>
  </r>
  <r>
    <x v="44"/>
    <x v="11"/>
    <x v="459"/>
    <d v="1997-10-02T00:00:00"/>
    <s v="IN"/>
    <s v="500/1000"/>
    <n v="2000"/>
    <x v="456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s v="Ambulance"/>
    <s v="NY"/>
    <s v="Hillsdale"/>
    <s v="3900 Texas St"/>
    <n v="13"/>
    <n v="1"/>
    <x v="0"/>
    <n v="2"/>
    <n v="3"/>
    <s v="?"/>
    <n v="79500"/>
    <n v="15900"/>
    <n v="7950"/>
    <n v="55650"/>
    <s v="Accura"/>
    <s v="MDX"/>
    <n v="1995"/>
    <s v="N"/>
    <m/>
  </r>
  <r>
    <x v="67"/>
    <x v="4"/>
    <x v="460"/>
    <d v="2008-03-18T00:00:00"/>
    <s v="OH"/>
    <s v="250/500"/>
    <n v="500"/>
    <x v="457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s v="Other"/>
    <s v="SC"/>
    <s v="Riverwood"/>
    <s v="9657 5th Ave"/>
    <n v="16"/>
    <n v="1"/>
    <x v="2"/>
    <n v="2"/>
    <n v="2"/>
    <s v="NO"/>
    <n v="76230"/>
    <n v="6930"/>
    <n v="13860"/>
    <n v="55440"/>
    <s v="Volkswagen"/>
    <s v="Passat"/>
    <n v="1997"/>
    <s v="Y"/>
    <m/>
  </r>
  <r>
    <x v="277"/>
    <x v="25"/>
    <x v="461"/>
    <d v="2010-08-29T00:00:00"/>
    <s v="IL"/>
    <s v="100/300"/>
    <n v="2000"/>
    <x v="458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s v="Ambulance"/>
    <s v="WV"/>
    <s v="Northbend"/>
    <s v="5765 Washington St"/>
    <n v="0"/>
    <n v="1"/>
    <x v="0"/>
    <n v="0"/>
    <n v="2"/>
    <s v="NO"/>
    <n v="59520"/>
    <n v="9920"/>
    <n v="9920"/>
    <n v="39680"/>
    <s v="Honda"/>
    <s v="Accord"/>
    <n v="2001"/>
    <s v="N"/>
    <m/>
  </r>
  <r>
    <x v="278"/>
    <x v="38"/>
    <x v="462"/>
    <d v="2005-03-31T00:00:00"/>
    <s v="IL"/>
    <s v="100/300"/>
    <n v="2000"/>
    <x v="459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s v="Police"/>
    <s v="SC"/>
    <s v="Arlington"/>
    <s v="5997 Embaracadero Drive"/>
    <n v="10"/>
    <n v="3"/>
    <x v="2"/>
    <n v="2"/>
    <n v="1"/>
    <s v="?"/>
    <n v="47760"/>
    <n v="5970"/>
    <n v="5970"/>
    <n v="35820"/>
    <s v="Suburu"/>
    <s v="Impreza"/>
    <n v="2013"/>
    <s v="Y"/>
    <m/>
  </r>
  <r>
    <x v="279"/>
    <x v="3"/>
    <x v="463"/>
    <d v="2013-12-25T00:00:00"/>
    <s v="IL"/>
    <s v="100/300"/>
    <n v="500"/>
    <x v="460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s v="Police"/>
    <s v="NY"/>
    <s v="Springfield"/>
    <s v="1738 Solo Lane"/>
    <n v="14"/>
    <n v="3"/>
    <x v="2"/>
    <n v="2"/>
    <n v="0"/>
    <s v="NO"/>
    <n v="84590"/>
    <n v="15380"/>
    <n v="7690"/>
    <n v="61520"/>
    <s v="Saab"/>
    <n v="93"/>
    <n v="2013"/>
    <s v="N"/>
    <m/>
  </r>
  <r>
    <x v="280"/>
    <x v="11"/>
    <x v="464"/>
    <d v="2014-03-11T00:00:00"/>
    <s v="OH"/>
    <s v="500/1000"/>
    <n v="1000"/>
    <x v="461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s v="Other"/>
    <s v="SC"/>
    <s v="Columbus"/>
    <s v="2903 Weaver Drive"/>
    <n v="1"/>
    <n v="3"/>
    <x v="0"/>
    <n v="2"/>
    <n v="2"/>
    <s v="?"/>
    <n v="61650"/>
    <n v="6850"/>
    <n v="6850"/>
    <n v="47950"/>
    <s v="Nissan"/>
    <s v="Ultima"/>
    <n v="2006"/>
    <s v="N"/>
    <m/>
  </r>
  <r>
    <x v="275"/>
    <x v="8"/>
    <x v="465"/>
    <d v="1997-08-04T00:00:00"/>
    <s v="IL"/>
    <s v="500/1000"/>
    <n v="1000"/>
    <x v="462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s v="Police"/>
    <s v="VA"/>
    <s v="Springfield"/>
    <s v="8926 Texas Ridge"/>
    <n v="16"/>
    <n v="1"/>
    <x v="1"/>
    <n v="2"/>
    <n v="1"/>
    <s v="?"/>
    <n v="81400"/>
    <n v="8140"/>
    <n v="8140"/>
    <n v="65120"/>
    <s v="BMW"/>
    <s v="M5"/>
    <n v="1998"/>
    <s v="N"/>
    <m/>
  </r>
  <r>
    <x v="252"/>
    <x v="6"/>
    <x v="466"/>
    <d v="2007-11-14T00:00:00"/>
    <s v="IN"/>
    <s v="100/300"/>
    <n v="2000"/>
    <x v="463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s v="Fire"/>
    <s v="SC"/>
    <s v="Northbend"/>
    <s v="4231 3rd Ave"/>
    <n v="2"/>
    <n v="3"/>
    <x v="2"/>
    <n v="0"/>
    <n v="1"/>
    <s v="YES"/>
    <n v="58410"/>
    <n v="10620"/>
    <n v="5310"/>
    <n v="42480"/>
    <s v="Chevrolet"/>
    <s v="Tahoe"/>
    <n v="2007"/>
    <s v="N"/>
    <m/>
  </r>
  <r>
    <x v="281"/>
    <x v="30"/>
    <x v="467"/>
    <d v="1992-07-30T00:00:00"/>
    <s v="IL"/>
    <s v="250/500"/>
    <n v="1000"/>
    <x v="464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s v="Ambulance"/>
    <s v="VA"/>
    <s v="Springfield"/>
    <s v="8049 4th St"/>
    <n v="23"/>
    <n v="3"/>
    <x v="1"/>
    <n v="0"/>
    <n v="0"/>
    <s v="?"/>
    <n v="38610"/>
    <n v="3510"/>
    <n v="3510"/>
    <n v="31590"/>
    <s v="Volkswagen"/>
    <s v="Passat"/>
    <n v="2007"/>
    <s v="N"/>
    <m/>
  </r>
  <r>
    <x v="102"/>
    <x v="7"/>
    <x v="468"/>
    <d v="2000-12-01T00:00:00"/>
    <s v="OH"/>
    <s v="100/300"/>
    <n v="1000"/>
    <x v="465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s v="Fire"/>
    <s v="WV"/>
    <s v="Northbrook"/>
    <s v="6501 5th Drive"/>
    <n v="19"/>
    <n v="3"/>
    <x v="1"/>
    <n v="2"/>
    <n v="2"/>
    <s v="NO"/>
    <n v="57600"/>
    <n v="9600"/>
    <n v="9600"/>
    <n v="38400"/>
    <s v="Volkswagen"/>
    <s v="Passat"/>
    <n v="2015"/>
    <s v="N"/>
    <m/>
  </r>
  <r>
    <x v="186"/>
    <x v="18"/>
    <x v="469"/>
    <d v="2002-09-10T00:00:00"/>
    <s v="IL"/>
    <s v="100/300"/>
    <n v="2000"/>
    <x v="466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s v="Fire"/>
    <s v="NC"/>
    <s v="Hillsdale"/>
    <s v="7909 Andromedia Hwy"/>
    <n v="23"/>
    <n v="3"/>
    <x v="2"/>
    <n v="2"/>
    <n v="2"/>
    <s v="NO"/>
    <n v="53190"/>
    <m/>
    <n v="11820"/>
    <n v="35460"/>
    <s v="Volkswagen"/>
    <s v="Jetta"/>
    <n v="1996"/>
    <s v="N"/>
    <m/>
  </r>
  <r>
    <x v="18"/>
    <x v="38"/>
    <x v="470"/>
    <d v="1997-11-07T00:00:00"/>
    <s v="OH"/>
    <s v="100/300"/>
    <n v="2000"/>
    <x v="46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s v="Other"/>
    <s v="NY"/>
    <s v="Riverwood"/>
    <s v="5865 Sky Lane"/>
    <n v="10"/>
    <n v="1"/>
    <x v="1"/>
    <n v="2"/>
    <n v="3"/>
    <s v="NO"/>
    <n v="58300"/>
    <n v="5830"/>
    <n v="11660"/>
    <n v="40810"/>
    <s v="Nissan"/>
    <s v="Maxima"/>
    <n v="2014"/>
    <s v="Y"/>
    <m/>
  </r>
  <r>
    <x v="51"/>
    <x v="11"/>
    <x v="471"/>
    <d v="1993-05-18T00:00:00"/>
    <s v="IL"/>
    <s v="500/1000"/>
    <n v="2000"/>
    <x v="468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s v="Ambulance"/>
    <s v="WV"/>
    <s v="Springfield"/>
    <s v="1957 Washington Ave"/>
    <n v="12"/>
    <n v="3"/>
    <x v="0"/>
    <n v="1"/>
    <n v="2"/>
    <s v="NO"/>
    <n v="64620"/>
    <n v="7180"/>
    <n v="0"/>
    <n v="57440"/>
    <s v="Dodge"/>
    <s v="Neon"/>
    <n v="2003"/>
    <s v="N"/>
    <m/>
  </r>
  <r>
    <x v="282"/>
    <x v="35"/>
    <x v="472"/>
    <d v="1996-07-11T00:00:00"/>
    <s v="IL"/>
    <s v="250/500"/>
    <n v="1000"/>
    <x v="46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s v="Ambulance"/>
    <s v="WV"/>
    <s v="Riverwood"/>
    <s v="7649 Texas St"/>
    <n v="15"/>
    <n v="3"/>
    <x v="2"/>
    <n v="2"/>
    <n v="0"/>
    <s v="YES"/>
    <n v="90480"/>
    <n v="15080"/>
    <n v="15080"/>
    <n v="60320"/>
    <s v="BMW"/>
    <s v="X6"/>
    <n v="2000"/>
    <s v="N"/>
    <m/>
  </r>
  <r>
    <x v="283"/>
    <x v="24"/>
    <x v="473"/>
    <d v="1995-12-17T00:00:00"/>
    <s v="IL"/>
    <s v="100/300"/>
    <n v="1000"/>
    <x v="470"/>
    <n v="0"/>
    <n v="609322"/>
    <x v="1"/>
    <x v="1"/>
    <x v="13"/>
    <s v="kayaking"/>
    <s v="wife"/>
    <n v="0"/>
    <n v="0"/>
    <d v="2015-01-04T00:00:00"/>
    <s v="Vehicle Theft"/>
    <s v="?"/>
    <s v="Trivial Damage"/>
    <s v="None"/>
    <s v="SC"/>
    <s v="Columbus"/>
    <s v="1992 Britain Drive"/>
    <n v="3"/>
    <n v="1"/>
    <x v="2"/>
    <n v="1"/>
    <n v="0"/>
    <s v="NO"/>
    <n v="7080"/>
    <n v="1180"/>
    <n v="1180"/>
    <n v="4720"/>
    <s v="Nissan"/>
    <s v="Maxima"/>
    <n v="2001"/>
    <s v="N"/>
    <m/>
  </r>
  <r>
    <x v="58"/>
    <x v="1"/>
    <x v="474"/>
    <d v="2002-07-16T00:00:00"/>
    <s v="IL"/>
    <s v="500/1000"/>
    <n v="1000"/>
    <x v="471"/>
    <n v="7000000"/>
    <n v="614265"/>
    <x v="0"/>
    <x v="7"/>
    <x v="8"/>
    <s v="chess"/>
    <s v="other-relative"/>
    <n v="0"/>
    <n v="-68900"/>
    <d v="2015-02-20T00:00:00"/>
    <s v="Parked Car"/>
    <s v="?"/>
    <s v="Minor Damage"/>
    <s v="Police"/>
    <s v="PA"/>
    <s v="Springfield"/>
    <s v="9685 Sky Ridge"/>
    <n v="19"/>
    <n v="1"/>
    <x v="1"/>
    <n v="2"/>
    <n v="2"/>
    <s v="?"/>
    <n v="6490"/>
    <n v="590"/>
    <n v="1180"/>
    <n v="4720"/>
    <s v="Toyota"/>
    <s v="Camry"/>
    <n v="2011"/>
    <s v="Y"/>
    <m/>
  </r>
  <r>
    <x v="255"/>
    <x v="32"/>
    <x v="475"/>
    <d v="2013-04-12T00:00:00"/>
    <s v="OH"/>
    <s v="500/1000"/>
    <n v="2000"/>
    <x v="472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s v="Police"/>
    <s v="NC"/>
    <s v="Hillsdale"/>
    <s v="3457 Texas Lane"/>
    <n v="16"/>
    <n v="3"/>
    <x v="2"/>
    <n v="1"/>
    <n v="1"/>
    <s v="NO"/>
    <n v="55900"/>
    <n v="5590"/>
    <n v="5590"/>
    <n v="44720"/>
    <s v="Nissan"/>
    <s v="Ultima"/>
    <n v="2015"/>
    <s v="N"/>
    <m/>
  </r>
  <r>
    <x v="284"/>
    <x v="2"/>
    <x v="476"/>
    <d v="1995-11-13T00:00:00"/>
    <s v="IL"/>
    <s v="250/500"/>
    <n v="1000"/>
    <x v="47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s v="Other"/>
    <s v="SC"/>
    <s v="Columbus"/>
    <s v="7693 Cherokee Lane"/>
    <n v="16"/>
    <n v="1"/>
    <x v="2"/>
    <n v="0"/>
    <n v="3"/>
    <s v="YES"/>
    <n v="63800"/>
    <n v="6380"/>
    <n v="6380"/>
    <n v="51040"/>
    <s v="Saab"/>
    <s v="92x"/>
    <n v="1998"/>
    <s v="Y"/>
    <m/>
  </r>
  <r>
    <x v="285"/>
    <x v="30"/>
    <x v="477"/>
    <d v="2004-11-04T00:00:00"/>
    <s v="OH"/>
    <s v="100/300"/>
    <n v="1000"/>
    <x v="474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s v="Police"/>
    <s v="VA"/>
    <s v="Northbend"/>
    <s v="3167 4th Ridge"/>
    <n v="10"/>
    <n v="1"/>
    <x v="1"/>
    <n v="0"/>
    <n v="1"/>
    <s v="YES"/>
    <n v="58160"/>
    <n v="7270"/>
    <n v="7270"/>
    <n v="43620"/>
    <s v="Saab"/>
    <n v="95"/>
    <n v="1996"/>
    <s v="Y"/>
    <m/>
  </r>
  <r>
    <x v="286"/>
    <x v="39"/>
    <x v="478"/>
    <d v="1998-03-21T00:00:00"/>
    <s v="IL"/>
    <s v="500/1000"/>
    <n v="2000"/>
    <x v="475"/>
    <n v="0"/>
    <n v="477260"/>
    <x v="0"/>
    <x v="4"/>
    <x v="3"/>
    <s v="chess"/>
    <s v="unmarried"/>
    <n v="0"/>
    <n v="0"/>
    <d v="2015-01-01T00:00:00"/>
    <s v="Vehicle Theft"/>
    <s v="?"/>
    <s v="Minor Damage"/>
    <s v="Police"/>
    <s v="NC"/>
    <s v="Riverwood"/>
    <s v="1617 Rock Drive"/>
    <n v="6"/>
    <n v="1"/>
    <x v="2"/>
    <n v="1"/>
    <n v="2"/>
    <s v="NO"/>
    <n v="6300"/>
    <n v="630"/>
    <n v="1260"/>
    <n v="4410"/>
    <s v="Mercedes"/>
    <s v="C300"/>
    <n v="2001"/>
    <s v="Y"/>
    <m/>
  </r>
  <r>
    <x v="287"/>
    <x v="36"/>
    <x v="479"/>
    <d v="1999-07-22T00:00:00"/>
    <s v="IN"/>
    <s v="250/500"/>
    <n v="1000"/>
    <x v="476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s v="Fire"/>
    <s v="WV"/>
    <s v="Arlington"/>
    <s v="7877 3rd Ridge"/>
    <n v="18"/>
    <n v="1"/>
    <x v="2"/>
    <n v="2"/>
    <n v="1"/>
    <s v="NO"/>
    <n v="104610"/>
    <n v="19020"/>
    <n v="19020"/>
    <n v="66570"/>
    <s v="Mercedes"/>
    <s v="ML350"/>
    <n v="1999"/>
    <s v="Y"/>
    <m/>
  </r>
  <r>
    <x v="190"/>
    <x v="4"/>
    <x v="480"/>
    <d v="2010-02-28T00:00:00"/>
    <s v="IL"/>
    <s v="100/300"/>
    <n v="500"/>
    <x v="477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s v="Fire"/>
    <s v="SC"/>
    <s v="Springfield"/>
    <s v="9325 Lincoln Drive"/>
    <n v="20"/>
    <n v="3"/>
    <x v="2"/>
    <n v="0"/>
    <n v="2"/>
    <s v="NO"/>
    <n v="69850"/>
    <n v="12700"/>
    <n v="6350"/>
    <n v="50800"/>
    <s v="Ford"/>
    <s v="Fusion"/>
    <n v="1999"/>
    <s v="N"/>
    <m/>
  </r>
  <r>
    <x v="180"/>
    <x v="43"/>
    <x v="481"/>
    <d v="2005-01-30T00:00:00"/>
    <s v="OH"/>
    <s v="250/500"/>
    <n v="1000"/>
    <x v="478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s v="Fire"/>
    <s v="PA"/>
    <s v="Northbrook"/>
    <s v="5855 Apache St"/>
    <n v="14"/>
    <n v="1"/>
    <x v="2"/>
    <n v="0"/>
    <n v="0"/>
    <s v="?"/>
    <n v="62900"/>
    <n v="12580"/>
    <n v="6290"/>
    <n v="44030"/>
    <s v="Accura"/>
    <s v="MDX"/>
    <n v="2006"/>
    <s v="N"/>
    <m/>
  </r>
  <r>
    <x v="39"/>
    <x v="22"/>
    <x v="482"/>
    <d v="2001-11-29T00:00:00"/>
    <s v="IN"/>
    <s v="500/1000"/>
    <n v="500"/>
    <x v="479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s v="Other"/>
    <s v="WV"/>
    <s v="Riverwood"/>
    <s v="1328 Texas Lane"/>
    <n v="8"/>
    <n v="3"/>
    <x v="2"/>
    <n v="0"/>
    <n v="3"/>
    <s v="?"/>
    <n v="59670"/>
    <n v="6630"/>
    <n v="6630"/>
    <n v="46410"/>
    <s v="Volkswagen"/>
    <s v="Passat"/>
    <n v="2004"/>
    <s v="Y"/>
    <m/>
  </r>
  <r>
    <x v="68"/>
    <x v="17"/>
    <x v="483"/>
    <d v="2012-12-24T00:00:00"/>
    <s v="IL"/>
    <s v="100/300"/>
    <n v="1000"/>
    <x v="480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s v="Other"/>
    <s v="NY"/>
    <s v="Springfield"/>
    <s v="4567 Pine Ave"/>
    <n v="17"/>
    <n v="2"/>
    <x v="0"/>
    <n v="2"/>
    <n v="0"/>
    <s v="?"/>
    <n v="81500"/>
    <n v="16300"/>
    <n v="8150"/>
    <n v="57050"/>
    <s v="BMW"/>
    <s v="3 Series"/>
    <n v="2013"/>
    <s v="N"/>
    <m/>
  </r>
  <r>
    <x v="53"/>
    <x v="30"/>
    <x v="484"/>
    <d v="1997-05-11T00:00:00"/>
    <s v="OH"/>
    <s v="100/300"/>
    <n v="500"/>
    <x v="48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s v="Ambulance"/>
    <s v="NC"/>
    <s v="Springfield"/>
    <s v="7575 Pine St"/>
    <n v="9"/>
    <n v="1"/>
    <x v="2"/>
    <n v="2"/>
    <n v="0"/>
    <s v="?"/>
    <n v="50000"/>
    <n v="15000"/>
    <n v="5000"/>
    <n v="30000"/>
    <s v="Jeep"/>
    <s v="Wrangler"/>
    <n v="2009"/>
    <s v="N"/>
    <m/>
  </r>
  <r>
    <x v="225"/>
    <x v="23"/>
    <x v="485"/>
    <d v="1994-01-26T00:00:00"/>
    <s v="IN"/>
    <s v="100/300"/>
    <n v="2000"/>
    <x v="482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s v="Other"/>
    <s v="NY"/>
    <s v="Springfield"/>
    <s v="2850 Washington St"/>
    <n v="0"/>
    <n v="1"/>
    <x v="1"/>
    <n v="2"/>
    <n v="1"/>
    <s v="?"/>
    <n v="48290"/>
    <n v="8780"/>
    <n v="8780"/>
    <n v="30730"/>
    <s v="Nissan"/>
    <s v="Maxima"/>
    <n v="1995"/>
    <s v="N"/>
    <m/>
  </r>
  <r>
    <x v="65"/>
    <x v="2"/>
    <x v="486"/>
    <d v="2010-11-04T00:00:00"/>
    <s v="OH"/>
    <s v="500/1000"/>
    <n v="1000"/>
    <x v="483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s v="Fire"/>
    <s v="VA"/>
    <s v="Riverwood"/>
    <s v="9169 Cherokee Hwy"/>
    <n v="2"/>
    <n v="1"/>
    <x v="2"/>
    <n v="0"/>
    <n v="0"/>
    <s v="?"/>
    <n v="59070"/>
    <n v="5370"/>
    <n v="5370"/>
    <n v="48330"/>
    <s v="Chevrolet"/>
    <s v="Malibu"/>
    <n v="2003"/>
    <s v="N"/>
    <m/>
  </r>
  <r>
    <x v="162"/>
    <x v="40"/>
    <x v="487"/>
    <d v="1992-06-19T00:00:00"/>
    <s v="IN"/>
    <s v="500/1000"/>
    <n v="500"/>
    <x v="484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s v="Police"/>
    <s v="NY"/>
    <s v="Springfield"/>
    <s v="6443 Washington Ridge"/>
    <n v="23"/>
    <n v="3"/>
    <x v="1"/>
    <n v="0"/>
    <n v="0"/>
    <s v="NO"/>
    <n v="63300"/>
    <n v="12660"/>
    <n v="6330"/>
    <n v="44310"/>
    <s v="Dodge"/>
    <s v="RAM"/>
    <n v="2012"/>
    <s v="N"/>
    <m/>
  </r>
  <r>
    <x v="138"/>
    <x v="36"/>
    <x v="488"/>
    <d v="2010-06-02T00:00:00"/>
    <s v="IL"/>
    <s v="100/300"/>
    <n v="500"/>
    <x v="485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s v="Other"/>
    <s v="SC"/>
    <s v="Northbend"/>
    <s v="6751 5th Hwy"/>
    <n v="8"/>
    <n v="1"/>
    <x v="2"/>
    <n v="0"/>
    <n v="3"/>
    <s v="YES"/>
    <n v="65780"/>
    <n v="11960"/>
    <n v="11960"/>
    <n v="41860"/>
    <s v="Mercedes"/>
    <s v="ML350"/>
    <n v="2013"/>
    <s v="N"/>
    <m/>
  </r>
  <r>
    <x v="151"/>
    <x v="2"/>
    <x v="489"/>
    <d v="2002-10-12T00:00:00"/>
    <s v="OH"/>
    <s v="250/500"/>
    <n v="500"/>
    <x v="486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s v="Ambulance"/>
    <s v="NY"/>
    <s v="Columbus"/>
    <s v="2289 Weaver Ridge"/>
    <n v="6"/>
    <n v="3"/>
    <x v="2"/>
    <n v="0"/>
    <n v="2"/>
    <s v="?"/>
    <n v="75400"/>
    <n v="11600"/>
    <n v="11600"/>
    <n v="52200"/>
    <s v="Dodge"/>
    <s v="Neon"/>
    <n v="2005"/>
    <s v="Y"/>
    <m/>
  </r>
  <r>
    <x v="288"/>
    <x v="8"/>
    <x v="490"/>
    <d v="2008-02-25T00:00:00"/>
    <s v="OH"/>
    <s v="500/1000"/>
    <n v="2000"/>
    <x v="487"/>
    <n v="0"/>
    <n v="470670"/>
    <x v="0"/>
    <x v="5"/>
    <x v="3"/>
    <s v="movies"/>
    <s v="unmarried"/>
    <n v="45000"/>
    <n v="-30400"/>
    <d v="2015-02-21T00:00:00"/>
    <s v="Vehicle Theft"/>
    <s v="?"/>
    <s v="Minor Damage"/>
    <s v="None"/>
    <s v="WV"/>
    <s v="Arlington"/>
    <s v="8306 1st Drive"/>
    <n v="3"/>
    <n v="1"/>
    <x v="0"/>
    <n v="1"/>
    <n v="1"/>
    <s v="NO"/>
    <n v="2250"/>
    <n v="250"/>
    <n v="250"/>
    <n v="1750"/>
    <s v="Toyota"/>
    <s v="Corolla"/>
    <n v="2005"/>
    <s v="N"/>
    <m/>
  </r>
  <r>
    <x v="264"/>
    <x v="5"/>
    <x v="491"/>
    <d v="1996-09-05T00:00:00"/>
    <s v="IL"/>
    <s v="100/300"/>
    <n v="1000"/>
    <x v="48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s v="Ambulance"/>
    <s v="VA"/>
    <s v="Northbend"/>
    <s v="2603 Andromedia Hwy"/>
    <n v="14"/>
    <n v="3"/>
    <x v="0"/>
    <n v="1"/>
    <n v="3"/>
    <s v="?"/>
    <n v="54120"/>
    <n v="4510"/>
    <n v="9020"/>
    <n v="40590"/>
    <s v="Jeep"/>
    <s v="Grand Cherokee"/>
    <n v="2007"/>
    <s v="N"/>
    <m/>
  </r>
  <r>
    <x v="94"/>
    <x v="24"/>
    <x v="492"/>
    <d v="1998-03-16T00:00:00"/>
    <s v="OH"/>
    <s v="250/500"/>
    <n v="500"/>
    <x v="489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s v="Other"/>
    <s v="NY"/>
    <s v="Northbrook"/>
    <s v="6479 Francis Ave"/>
    <n v="16"/>
    <n v="3"/>
    <x v="2"/>
    <n v="0"/>
    <n v="2"/>
    <s v="NO"/>
    <n v="69480"/>
    <n v="11580"/>
    <n v="11580"/>
    <n v="46320"/>
    <s v="Saab"/>
    <n v="95"/>
    <n v="2007"/>
    <s v="N"/>
    <m/>
  </r>
  <r>
    <x v="203"/>
    <x v="19"/>
    <x v="493"/>
    <d v="2010-04-22T00:00:00"/>
    <s v="IN"/>
    <s v="100/300"/>
    <n v="2000"/>
    <x v="490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s v="Police"/>
    <s v="NY"/>
    <s v="Northbend"/>
    <s v="6428 Andromedia Lane"/>
    <n v="12"/>
    <n v="1"/>
    <x v="1"/>
    <n v="1"/>
    <n v="2"/>
    <s v="NO"/>
    <n v="66950"/>
    <n v="10300"/>
    <n v="10300"/>
    <n v="46350"/>
    <s v="Chevrolet"/>
    <s v="Malibu"/>
    <n v="2015"/>
    <s v="N"/>
    <m/>
  </r>
  <r>
    <x v="66"/>
    <x v="27"/>
    <x v="494"/>
    <d v="2008-01-25T00:00:00"/>
    <s v="OH"/>
    <s v="250/500"/>
    <n v="2000"/>
    <x v="491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s v="Other"/>
    <s v="OH"/>
    <s v="Northbrook"/>
    <s v="9081 Cherokee Hwy"/>
    <n v="1"/>
    <n v="3"/>
    <x v="2"/>
    <n v="2"/>
    <n v="3"/>
    <s v="?"/>
    <n v="64100"/>
    <n v="12820"/>
    <n v="6410"/>
    <n v="44870"/>
    <s v="Dodge"/>
    <s v="RAM"/>
    <n v="2014"/>
    <s v="Y"/>
    <m/>
  </r>
  <r>
    <x v="96"/>
    <x v="36"/>
    <x v="495"/>
    <d v="2000-09-10T00:00:00"/>
    <s v="IN"/>
    <s v="100/300"/>
    <n v="1000"/>
    <x v="492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s v="Other"/>
    <s v="SC"/>
    <s v="Springfield"/>
    <s v="1532 Washington St"/>
    <n v="19"/>
    <n v="1"/>
    <x v="1"/>
    <n v="0"/>
    <n v="3"/>
    <s v="?"/>
    <n v="80280"/>
    <n v="13380"/>
    <n v="13380"/>
    <n v="53520"/>
    <s v="Chevrolet"/>
    <s v="Tahoe"/>
    <n v="2013"/>
    <s v="N"/>
    <m/>
  </r>
  <r>
    <x v="289"/>
    <x v="4"/>
    <x v="496"/>
    <d v="2008-04-23T00:00:00"/>
    <s v="IL"/>
    <s v="500/1000"/>
    <n v="2000"/>
    <x v="493"/>
    <n v="6000000"/>
    <n v="443344"/>
    <x v="0"/>
    <x v="2"/>
    <x v="1"/>
    <s v="hiking"/>
    <s v="husband"/>
    <n v="0"/>
    <n v="-39100"/>
    <d v="2015-02-12T00:00:00"/>
    <s v="Vehicle Theft"/>
    <s v="?"/>
    <s v="Trivial Damage"/>
    <s v="Police"/>
    <s v="NY"/>
    <s v="Northbend"/>
    <s v="4625 MLK Drive"/>
    <n v="7"/>
    <n v="1"/>
    <x v="1"/>
    <n v="1"/>
    <n v="2"/>
    <s v="NO"/>
    <n v="4680"/>
    <n v="520"/>
    <n v="0"/>
    <n v="4160"/>
    <s v="Accura"/>
    <s v="MDX"/>
    <n v="1999"/>
    <s v="N"/>
    <m/>
  </r>
  <r>
    <x v="290"/>
    <x v="31"/>
    <x v="497"/>
    <d v="2011-02-18T00:00:00"/>
    <s v="OH"/>
    <s v="500/1000"/>
    <n v="1000"/>
    <x v="49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s v="Ambulance"/>
    <s v="NY"/>
    <s v="Springfield"/>
    <s v="1529 Elm Ridge"/>
    <n v="6"/>
    <n v="4"/>
    <x v="1"/>
    <n v="1"/>
    <n v="1"/>
    <s v="NO"/>
    <n v="39720"/>
    <n v="6620"/>
    <n v="6620"/>
    <n v="26480"/>
    <s v="Accura"/>
    <s v="MDX"/>
    <n v="2002"/>
    <s v="N"/>
    <m/>
  </r>
  <r>
    <x v="291"/>
    <x v="12"/>
    <x v="498"/>
    <d v="2012-04-24T00:00:00"/>
    <s v="IL"/>
    <s v="250/500"/>
    <n v="500"/>
    <x v="495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s v="Police"/>
    <s v="NY"/>
    <s v="Arlington"/>
    <s v="2086 Francis Drive"/>
    <n v="11"/>
    <n v="1"/>
    <x v="1"/>
    <n v="0"/>
    <n v="0"/>
    <s v="?"/>
    <n v="63580"/>
    <n v="5780"/>
    <n v="5780"/>
    <n v="52020"/>
    <s v="Mercedes"/>
    <s v="ML350"/>
    <n v="1997"/>
    <s v="Y"/>
    <m/>
  </r>
  <r>
    <x v="292"/>
    <x v="24"/>
    <x v="499"/>
    <d v="2001-09-25T00:00:00"/>
    <s v="IN"/>
    <s v="100/300"/>
    <n v="1000"/>
    <x v="49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s v="Other"/>
    <s v="NC"/>
    <s v="Northbend"/>
    <s v="9066 Best Ridge"/>
    <n v="2"/>
    <n v="1"/>
    <x v="0"/>
    <n v="1"/>
    <n v="1"/>
    <s v="YES"/>
    <n v="73370"/>
    <n v="13340"/>
    <n v="6670"/>
    <n v="53360"/>
    <s v="Saab"/>
    <n v="95"/>
    <n v="2013"/>
    <s v="N"/>
    <m/>
  </r>
  <r>
    <x v="211"/>
    <x v="2"/>
    <x v="500"/>
    <d v="2006-05-24T00:00:00"/>
    <s v="OH"/>
    <s v="500/1000"/>
    <n v="500"/>
    <x v="497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s v="Police"/>
    <s v="SC"/>
    <s v="Northbrook"/>
    <s v="7178 Best Drive"/>
    <n v="15"/>
    <n v="1"/>
    <x v="1"/>
    <n v="2"/>
    <n v="3"/>
    <s v="YES"/>
    <n v="86790"/>
    <n v="7890"/>
    <n v="23670"/>
    <n v="55230"/>
    <s v="Honda"/>
    <s v="CRV"/>
    <n v="2003"/>
    <s v="N"/>
    <m/>
  </r>
  <r>
    <x v="293"/>
    <x v="5"/>
    <x v="501"/>
    <d v="1992-01-30T00:00:00"/>
    <s v="IN"/>
    <s v="250/500"/>
    <n v="1000"/>
    <x v="498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s v="Police"/>
    <s v="WV"/>
    <s v="Columbus"/>
    <s v="9821 Francis Ave"/>
    <n v="0"/>
    <n v="1"/>
    <x v="2"/>
    <n v="0"/>
    <n v="2"/>
    <s v="?"/>
    <n v="49800"/>
    <n v="9960"/>
    <n v="4980"/>
    <n v="34860"/>
    <s v="Mercedes"/>
    <s v="ML350"/>
    <n v="2015"/>
    <s v="N"/>
    <m/>
  </r>
  <r>
    <x v="25"/>
    <x v="11"/>
    <x v="502"/>
    <d v="2009-01-24T00:00:00"/>
    <s v="IL"/>
    <s v="100/300"/>
    <n v="2000"/>
    <x v="499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s v="Other"/>
    <s v="WV"/>
    <s v="Hillsdale"/>
    <s v="7061 Cherokee Drive"/>
    <n v="12"/>
    <n v="1"/>
    <x v="0"/>
    <n v="1"/>
    <n v="1"/>
    <s v="NO"/>
    <n v="77440"/>
    <n v="7040"/>
    <n v="14080"/>
    <n v="56320"/>
    <s v="Nissan"/>
    <s v="Ultima"/>
    <n v="2005"/>
    <s v="N"/>
    <m/>
  </r>
  <r>
    <x v="35"/>
    <x v="0"/>
    <x v="503"/>
    <d v="1995-08-29T00:00:00"/>
    <s v="IL"/>
    <s v="500/1000"/>
    <n v="500"/>
    <x v="500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s v="Other"/>
    <s v="SC"/>
    <s v="Springfield"/>
    <s v="1325 1st Lane"/>
    <n v="1"/>
    <n v="1"/>
    <x v="1"/>
    <n v="1"/>
    <n v="0"/>
    <s v="?"/>
    <n v="42900"/>
    <n v="8580"/>
    <n v="0"/>
    <n v="34320"/>
    <s v="Accura"/>
    <s v="TL"/>
    <n v="1999"/>
    <s v="N"/>
    <m/>
  </r>
  <r>
    <x v="83"/>
    <x v="13"/>
    <x v="504"/>
    <d v="2011-07-31T00:00:00"/>
    <s v="OH"/>
    <s v="100/300"/>
    <n v="2000"/>
    <x v="501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s v="Fire"/>
    <s v="VA"/>
    <s v="Hillsdale"/>
    <s v="3769 Sky St"/>
    <n v="16"/>
    <n v="2"/>
    <x v="0"/>
    <n v="1"/>
    <n v="0"/>
    <s v="NO"/>
    <n v="53820"/>
    <n v="11960"/>
    <n v="5980"/>
    <n v="35880"/>
    <s v="Ford"/>
    <s v="F150"/>
    <n v="2015"/>
    <s v="Y"/>
    <m/>
  </r>
  <r>
    <x v="226"/>
    <x v="36"/>
    <x v="505"/>
    <d v="2013-01-05T00:00:00"/>
    <s v="IL"/>
    <s v="100/300"/>
    <n v="1000"/>
    <x v="502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s v="Police"/>
    <s v="WV"/>
    <s v="Hillsdale"/>
    <s v="8489 Pine Hwy"/>
    <n v="2"/>
    <n v="1"/>
    <x v="2"/>
    <n v="2"/>
    <n v="1"/>
    <s v="NO"/>
    <n v="57330"/>
    <n v="12740"/>
    <n v="6370"/>
    <n v="38220"/>
    <s v="Jeep"/>
    <s v="Grand Cherokee"/>
    <n v="1998"/>
    <s v="N"/>
    <m/>
  </r>
  <r>
    <x v="294"/>
    <x v="40"/>
    <x v="506"/>
    <d v="1994-11-18T00:00:00"/>
    <s v="IL"/>
    <s v="500/1000"/>
    <n v="1000"/>
    <x v="503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s v="Police"/>
    <s v="NY"/>
    <s v="Riverwood"/>
    <s v="6329 Apache Ave"/>
    <n v="13"/>
    <n v="3"/>
    <x v="2"/>
    <n v="2"/>
    <n v="1"/>
    <s v="?"/>
    <n v="53370"/>
    <n v="5930"/>
    <n v="5930"/>
    <n v="41510"/>
    <s v="Nissan"/>
    <s v="Ultima"/>
    <n v="2011"/>
    <s v="N"/>
    <m/>
  </r>
  <r>
    <x v="143"/>
    <x v="2"/>
    <x v="507"/>
    <d v="2014-08-30T00:00:00"/>
    <s v="IL"/>
    <s v="100/300"/>
    <n v="2000"/>
    <x v="504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s v="Police"/>
    <s v="NY"/>
    <s v="Northbrook"/>
    <s v="9293 Pine Lane"/>
    <n v="0"/>
    <n v="1"/>
    <x v="2"/>
    <n v="2"/>
    <n v="2"/>
    <s v="YES"/>
    <n v="62920"/>
    <n v="9680"/>
    <n v="14520"/>
    <n v="38720"/>
    <s v="Accura"/>
    <s v="MDX"/>
    <n v="2005"/>
    <s v="N"/>
    <m/>
  </r>
  <r>
    <x v="295"/>
    <x v="40"/>
    <x v="508"/>
    <d v="2006-01-01T00:00:00"/>
    <s v="IN"/>
    <s v="500/1000"/>
    <n v="1000"/>
    <x v="505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s v="Fire"/>
    <s v="NY"/>
    <s v="Arlington"/>
    <s v="9224 Sky Drive"/>
    <n v="0"/>
    <n v="3"/>
    <x v="1"/>
    <n v="0"/>
    <n v="1"/>
    <s v="NO"/>
    <n v="61600"/>
    <n v="6160"/>
    <n v="12320"/>
    <n v="43120"/>
    <s v="Honda"/>
    <s v="CRV"/>
    <n v="2003"/>
    <s v="N"/>
    <m/>
  </r>
  <r>
    <x v="252"/>
    <x v="22"/>
    <x v="509"/>
    <d v="1998-09-10T00:00:00"/>
    <s v="IL"/>
    <s v="500/1000"/>
    <n v="2000"/>
    <x v="506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s v="Police"/>
    <s v="NY"/>
    <s v="Northbend"/>
    <s v="8862 Maple Ridge"/>
    <n v="16"/>
    <n v="3"/>
    <x v="0"/>
    <n v="2"/>
    <n v="0"/>
    <s v="NO"/>
    <n v="74160"/>
    <n v="6180"/>
    <n v="12360"/>
    <n v="55620"/>
    <s v="Mercedes"/>
    <s v="E400"/>
    <n v="2002"/>
    <s v="N"/>
    <m/>
  </r>
  <r>
    <x v="120"/>
    <x v="11"/>
    <x v="510"/>
    <d v="2010-01-28T00:00:00"/>
    <s v="OH"/>
    <s v="250/500"/>
    <n v="500"/>
    <x v="507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s v="Police"/>
    <s v="WV"/>
    <s v="Arlington"/>
    <s v="3492 Flute Lane"/>
    <n v="8"/>
    <n v="1"/>
    <x v="2"/>
    <n v="2"/>
    <n v="0"/>
    <s v="?"/>
    <n v="80100"/>
    <n v="8900"/>
    <n v="8900"/>
    <n v="62300"/>
    <s v="Audi"/>
    <s v="A3"/>
    <n v="2015"/>
    <s v="N"/>
    <m/>
  </r>
  <r>
    <x v="219"/>
    <x v="0"/>
    <x v="511"/>
    <d v="2003-01-04T00:00:00"/>
    <s v="OH"/>
    <s v="500/1000"/>
    <n v="1000"/>
    <x v="508"/>
    <n v="0"/>
    <n v="446755"/>
    <x v="1"/>
    <x v="7"/>
    <x v="2"/>
    <s v="paintball"/>
    <s v="husband"/>
    <n v="0"/>
    <n v="-46200"/>
    <d v="2015-02-17T00:00:00"/>
    <s v="Parked Car"/>
    <s v="?"/>
    <s v="Trivial Damage"/>
    <s v="Police"/>
    <s v="NY"/>
    <s v="Hillsdale"/>
    <s v="6484 Tree Drive"/>
    <n v="9"/>
    <n v="1"/>
    <x v="1"/>
    <n v="2"/>
    <n v="3"/>
    <s v="NO"/>
    <n v="6560"/>
    <n v="820"/>
    <n v="820"/>
    <n v="4920"/>
    <s v="Volkswagen"/>
    <s v="Jetta"/>
    <n v="2003"/>
    <s v="N"/>
    <m/>
  </r>
  <r>
    <x v="72"/>
    <x v="6"/>
    <x v="512"/>
    <d v="2004-05-24T00:00:00"/>
    <s v="IL"/>
    <s v="250/500"/>
    <n v="1000"/>
    <x v="509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s v="Ambulance"/>
    <s v="WV"/>
    <s v="Northbend"/>
    <s v="4554 Sky Ave"/>
    <n v="11"/>
    <n v="1"/>
    <x v="1"/>
    <n v="2"/>
    <n v="1"/>
    <s v="YES"/>
    <n v="58800"/>
    <n v="11760"/>
    <n v="5880"/>
    <n v="41160"/>
    <s v="Nissan"/>
    <s v="Pathfinder"/>
    <n v="1997"/>
    <s v="N"/>
    <m/>
  </r>
  <r>
    <x v="296"/>
    <x v="11"/>
    <x v="513"/>
    <d v="1994-09-12T00:00:00"/>
    <s v="IL"/>
    <s v="250/500"/>
    <n v="1000"/>
    <x v="510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s v="Ambulance"/>
    <s v="PA"/>
    <s v="Northbrook"/>
    <s v="5201 Texas Hwy"/>
    <n v="6"/>
    <n v="3"/>
    <x v="1"/>
    <n v="0"/>
    <n v="2"/>
    <s v="NO"/>
    <n v="53730"/>
    <n v="11940"/>
    <n v="5970"/>
    <n v="35820"/>
    <s v="Dodge"/>
    <s v="RAM"/>
    <n v="2013"/>
    <s v="Y"/>
    <m/>
  </r>
  <r>
    <x v="297"/>
    <x v="34"/>
    <x v="514"/>
    <d v="1997-07-07T00:00:00"/>
    <s v="IL"/>
    <s v="100/300"/>
    <n v="2000"/>
    <x v="511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s v="Ambulance"/>
    <s v="NY"/>
    <s v="Arlington"/>
    <s v="3982 Weaver Lane"/>
    <n v="18"/>
    <n v="1"/>
    <x v="2"/>
    <n v="0"/>
    <n v="0"/>
    <s v="NO"/>
    <n v="60600"/>
    <n v="5050"/>
    <n v="10100"/>
    <n v="45450"/>
    <s v="Honda"/>
    <s v="Civic"/>
    <n v="2001"/>
    <s v="N"/>
    <m/>
  </r>
  <r>
    <x v="77"/>
    <x v="0"/>
    <x v="515"/>
    <d v="1991-03-01T00:00:00"/>
    <s v="OH"/>
    <s v="250/500"/>
    <n v="1000"/>
    <x v="512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s v="Other"/>
    <s v="NY"/>
    <s v="Northbrook"/>
    <s v="3660 Andromedia Hwy"/>
    <n v="11"/>
    <n v="1"/>
    <x v="1"/>
    <n v="0"/>
    <n v="3"/>
    <s v="YES"/>
    <n v="35750"/>
    <n v="6500"/>
    <n v="3250"/>
    <n v="26000"/>
    <s v="Mercedes"/>
    <s v="E400"/>
    <n v="2001"/>
    <s v="N"/>
    <m/>
  </r>
  <r>
    <x v="231"/>
    <x v="29"/>
    <x v="516"/>
    <d v="2001-09-29T00:00:00"/>
    <s v="IN"/>
    <s v="100/300"/>
    <n v="1000"/>
    <x v="513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s v="Ambulance"/>
    <s v="WV"/>
    <s v="Arlington"/>
    <s v="7135 Flute Lane"/>
    <n v="17"/>
    <n v="1"/>
    <x v="1"/>
    <n v="1"/>
    <n v="2"/>
    <s v="YES"/>
    <n v="42840"/>
    <n v="3570"/>
    <n v="7140"/>
    <n v="32130"/>
    <s v="Chevrolet"/>
    <s v="Silverado"/>
    <n v="2004"/>
    <s v="N"/>
    <m/>
  </r>
  <r>
    <x v="68"/>
    <x v="5"/>
    <x v="517"/>
    <d v="2012-01-10T00:00:00"/>
    <s v="IL"/>
    <s v="250/500"/>
    <n v="1000"/>
    <x v="514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s v="Fire"/>
    <s v="SC"/>
    <s v="Springfield"/>
    <s v="4414 Solo Drive"/>
    <n v="21"/>
    <n v="3"/>
    <x v="1"/>
    <n v="1"/>
    <n v="0"/>
    <s v="NO"/>
    <n v="87960"/>
    <n v="14660"/>
    <n v="14660"/>
    <n v="58640"/>
    <s v="Jeep"/>
    <s v="Wrangler"/>
    <n v="1999"/>
    <s v="Y"/>
    <m/>
  </r>
  <r>
    <x v="17"/>
    <x v="3"/>
    <x v="518"/>
    <d v="2001-07-05T00:00:00"/>
    <s v="IL"/>
    <s v="250/500"/>
    <n v="2000"/>
    <x v="515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s v="Ambulance"/>
    <s v="SC"/>
    <s v="Hillsdale"/>
    <s v="2920 5th Ave"/>
    <n v="0"/>
    <n v="3"/>
    <x v="2"/>
    <n v="1"/>
    <n v="0"/>
    <s v="NO"/>
    <n v="47800"/>
    <n v="4780"/>
    <n v="4780"/>
    <n v="38240"/>
    <s v="Jeep"/>
    <s v="Grand Cherokee"/>
    <n v="2009"/>
    <s v="N"/>
    <m/>
  </r>
  <r>
    <x v="208"/>
    <x v="19"/>
    <x v="519"/>
    <d v="1991-08-07T00:00:00"/>
    <s v="IL"/>
    <s v="500/1000"/>
    <n v="500"/>
    <x v="516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s v="Police"/>
    <s v="NY"/>
    <s v="Northbrook"/>
    <s v="2986 MLK Drive"/>
    <n v="9"/>
    <n v="1"/>
    <x v="2"/>
    <n v="0"/>
    <n v="1"/>
    <s v="?"/>
    <n v="3840"/>
    <n v="640"/>
    <n v="640"/>
    <n v="2560"/>
    <s v="Chevrolet"/>
    <s v="Tahoe"/>
    <n v="2014"/>
    <s v="N"/>
    <m/>
  </r>
  <r>
    <x v="110"/>
    <x v="19"/>
    <x v="520"/>
    <d v="2012-07-24T00:00:00"/>
    <s v="IN"/>
    <s v="100/300"/>
    <n v="1000"/>
    <x v="517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s v="Fire"/>
    <s v="NY"/>
    <s v="Riverwood"/>
    <s v="1580 Maple Lane"/>
    <n v="1"/>
    <n v="1"/>
    <x v="2"/>
    <n v="0"/>
    <n v="2"/>
    <s v="?"/>
    <n v="77000"/>
    <n v="14000"/>
    <n v="7000"/>
    <n v="56000"/>
    <s v="Accura"/>
    <s v="RSX"/>
    <n v="2004"/>
    <s v="N"/>
    <m/>
  </r>
  <r>
    <x v="298"/>
    <x v="13"/>
    <x v="521"/>
    <d v="2014-07-27T00:00:00"/>
    <s v="IL"/>
    <s v="250/500"/>
    <n v="2000"/>
    <x v="518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s v="Ambulance"/>
    <s v="WV"/>
    <s v="Springfield"/>
    <s v="3706 Texas Hwy"/>
    <n v="22"/>
    <n v="1"/>
    <x v="0"/>
    <n v="1"/>
    <n v="3"/>
    <s v="?"/>
    <n v="88110"/>
    <n v="16020"/>
    <n v="16020"/>
    <n v="56070"/>
    <s v="Audi"/>
    <s v="A5"/>
    <n v="2003"/>
    <s v="N"/>
    <m/>
  </r>
  <r>
    <x v="299"/>
    <x v="1"/>
    <x v="522"/>
    <d v="1994-08-08T00:00:00"/>
    <s v="IN"/>
    <s v="100/300"/>
    <n v="1000"/>
    <x v="519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s v="Fire"/>
    <s v="SC"/>
    <s v="Northbend"/>
    <s v="9109 Britain Drive"/>
    <n v="20"/>
    <n v="4"/>
    <x v="2"/>
    <n v="0"/>
    <n v="2"/>
    <s v="YES"/>
    <n v="47740"/>
    <n v="4340"/>
    <n v="4340"/>
    <n v="39060"/>
    <s v="Honda"/>
    <s v="Civic"/>
    <n v="2005"/>
    <s v="N"/>
    <m/>
  </r>
  <r>
    <x v="212"/>
    <x v="22"/>
    <x v="523"/>
    <d v="2001-12-09T00:00:00"/>
    <s v="OH"/>
    <s v="100/300"/>
    <n v="1000"/>
    <x v="520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s v="Fire"/>
    <s v="SC"/>
    <s v="Northbend"/>
    <s v="2290 4th Ave"/>
    <n v="9"/>
    <n v="3"/>
    <x v="0"/>
    <n v="2"/>
    <n v="1"/>
    <s v="YES"/>
    <n v="58960"/>
    <n v="5360"/>
    <n v="10720"/>
    <n v="42880"/>
    <s v="Ford"/>
    <s v="F150"/>
    <n v="2004"/>
    <s v="N"/>
    <m/>
  </r>
  <r>
    <x v="214"/>
    <x v="36"/>
    <x v="524"/>
    <d v="1990-03-14T00:00:00"/>
    <s v="OH"/>
    <s v="250/500"/>
    <n v="500"/>
    <x v="521"/>
    <n v="0"/>
    <n v="456600"/>
    <x v="1"/>
    <x v="2"/>
    <x v="4"/>
    <s v="skydiving"/>
    <s v="own-child"/>
    <n v="0"/>
    <n v="-45800"/>
    <d v="2015-01-08T00:00:00"/>
    <s v="Parked Car"/>
    <s v="?"/>
    <s v="Minor Damage"/>
    <s v="Police"/>
    <s v="NC"/>
    <s v="Northbrook"/>
    <s v="4232 Britain Ridge"/>
    <n v="5"/>
    <n v="1"/>
    <x v="2"/>
    <n v="1"/>
    <n v="2"/>
    <s v="?"/>
    <n v="2160"/>
    <n v="480"/>
    <n v="240"/>
    <n v="1440"/>
    <s v="Toyota"/>
    <s v="Corolla"/>
    <n v="2004"/>
    <s v="N"/>
    <m/>
  </r>
  <r>
    <x v="81"/>
    <x v="13"/>
    <x v="525"/>
    <d v="2006-03-28T00:00:00"/>
    <s v="IL"/>
    <s v="100/300"/>
    <n v="1000"/>
    <x v="522"/>
    <n v="0"/>
    <n v="618405"/>
    <x v="1"/>
    <x v="7"/>
    <x v="5"/>
    <s v="exercise"/>
    <s v="own-child"/>
    <n v="46700"/>
    <n v="0"/>
    <d v="2015-02-28T00:00:00"/>
    <s v="Vehicle Theft"/>
    <s v="?"/>
    <s v="Trivial Damage"/>
    <s v="Police"/>
    <s v="SC"/>
    <s v="Riverwood"/>
    <s v="6677 Andromedia Drive"/>
    <n v="12"/>
    <n v="1"/>
    <x v="0"/>
    <n v="1"/>
    <n v="1"/>
    <s v="?"/>
    <n v="6890"/>
    <n v="530"/>
    <n v="1060"/>
    <n v="5300"/>
    <s v="Jeep"/>
    <s v="Grand Cherokee"/>
    <n v="1997"/>
    <s v="N"/>
    <m/>
  </r>
  <r>
    <x v="300"/>
    <x v="20"/>
    <x v="526"/>
    <d v="2013-12-23T00:00:00"/>
    <s v="IL"/>
    <s v="100/300"/>
    <n v="2000"/>
    <x v="523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s v="Ambulance"/>
    <s v="VA"/>
    <s v="Springfield"/>
    <s v="5868 Sky Hwy"/>
    <n v="6"/>
    <n v="3"/>
    <x v="2"/>
    <n v="2"/>
    <n v="0"/>
    <s v="YES"/>
    <n v="78870"/>
    <n v="7170"/>
    <n v="14340"/>
    <n v="57360"/>
    <s v="Suburu"/>
    <s v="Legacy"/>
    <n v="2013"/>
    <s v="N"/>
    <m/>
  </r>
  <r>
    <x v="152"/>
    <x v="27"/>
    <x v="527"/>
    <d v="1991-09-30T00:00:00"/>
    <s v="IN"/>
    <s v="100/300"/>
    <n v="1000"/>
    <x v="524"/>
    <n v="0"/>
    <n v="610989"/>
    <x v="1"/>
    <x v="4"/>
    <x v="2"/>
    <s v="basketball"/>
    <s v="other-relative"/>
    <n v="55100"/>
    <n v="0"/>
    <d v="2015-01-06T00:00:00"/>
    <s v="Vehicle Theft"/>
    <s v="?"/>
    <s v="Trivial Damage"/>
    <s v="Police"/>
    <s v="SC"/>
    <s v="Columbus"/>
    <s v="3053 Lincoln Drive"/>
    <n v="8"/>
    <n v="1"/>
    <x v="2"/>
    <n v="1"/>
    <n v="1"/>
    <s v="NO"/>
    <n v="2700"/>
    <n v="300"/>
    <n v="300"/>
    <n v="2100"/>
    <s v="Ford"/>
    <s v="F150"/>
    <n v="2013"/>
    <s v="N"/>
    <m/>
  </r>
  <r>
    <x v="301"/>
    <x v="25"/>
    <x v="528"/>
    <d v="2001-12-27T00:00:00"/>
    <s v="IL"/>
    <s v="100/300"/>
    <n v="500"/>
    <x v="525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s v="Ambulance"/>
    <s v="WV"/>
    <s v="Riverwood"/>
    <s v="7041 Tree Ridge"/>
    <n v="14"/>
    <n v="1"/>
    <x v="1"/>
    <n v="0"/>
    <n v="1"/>
    <s v="NO"/>
    <n v="75960"/>
    <n v="6330"/>
    <n v="6330"/>
    <n v="63300"/>
    <s v="Jeep"/>
    <s v="Grand Cherokee"/>
    <n v="2010"/>
    <s v="N"/>
    <m/>
  </r>
  <r>
    <x v="228"/>
    <x v="6"/>
    <x v="529"/>
    <d v="2005-04-07T00:00:00"/>
    <s v="IN"/>
    <s v="250/500"/>
    <n v="2000"/>
    <x v="526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s v="Police"/>
    <s v="WV"/>
    <s v="Northbrook"/>
    <s v="7223 Embaracadero St"/>
    <n v="10"/>
    <n v="1"/>
    <x v="0"/>
    <n v="1"/>
    <n v="3"/>
    <s v="?"/>
    <n v="75570"/>
    <n v="6870"/>
    <n v="13740"/>
    <n v="54960"/>
    <s v="BMW"/>
    <s v="X5"/>
    <n v="2010"/>
    <s v="Y"/>
    <m/>
  </r>
  <r>
    <x v="302"/>
    <x v="0"/>
    <x v="530"/>
    <d v="2003-04-08T00:00:00"/>
    <s v="IL"/>
    <s v="500/1000"/>
    <n v="2000"/>
    <x v="527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s v="Police"/>
    <s v="SC"/>
    <s v="Columbus"/>
    <s v="8081 Flute Ridge"/>
    <n v="12"/>
    <n v="1"/>
    <x v="1"/>
    <n v="2"/>
    <n v="3"/>
    <s v="YES"/>
    <n v="90240"/>
    <n v="15040"/>
    <n v="15040"/>
    <n v="60160"/>
    <s v="Chevrolet"/>
    <s v="Malibu"/>
    <n v="1995"/>
    <s v="N"/>
    <m/>
  </r>
  <r>
    <x v="154"/>
    <x v="39"/>
    <x v="531"/>
    <d v="2005-11-14T00:00:00"/>
    <s v="IN"/>
    <s v="100/300"/>
    <n v="1000"/>
    <x v="528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s v="Ambulance"/>
    <s v="SC"/>
    <s v="Springfield"/>
    <s v="8618 Texas Lane"/>
    <n v="12"/>
    <n v="1"/>
    <x v="1"/>
    <n v="0"/>
    <n v="0"/>
    <s v="NO"/>
    <n v="80960"/>
    <n v="14720"/>
    <n v="7360"/>
    <n v="58880"/>
    <s v="Accura"/>
    <s v="MDX"/>
    <n v="2000"/>
    <s v="N"/>
    <m/>
  </r>
  <r>
    <x v="303"/>
    <x v="11"/>
    <x v="532"/>
    <d v="2005-01-07T00:00:00"/>
    <s v="IL"/>
    <s v="100/300"/>
    <n v="1000"/>
    <x v="529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s v="Other"/>
    <s v="VA"/>
    <s v="Riverwood"/>
    <s v="3508 Washington St"/>
    <n v="12"/>
    <n v="3"/>
    <x v="2"/>
    <n v="1"/>
    <n v="3"/>
    <s v="YES"/>
    <n v="79080"/>
    <n v="6590"/>
    <n v="13180"/>
    <n v="59310"/>
    <s v="Mercedes"/>
    <s v="C300"/>
    <n v="2012"/>
    <s v="N"/>
    <m/>
  </r>
  <r>
    <x v="304"/>
    <x v="24"/>
    <x v="533"/>
    <d v="1994-02-14T00:00:00"/>
    <s v="IN"/>
    <s v="500/1000"/>
    <n v="2000"/>
    <x v="530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s v="None"/>
    <s v="SC"/>
    <s v="Columbus"/>
    <s v="2193 4th Ridge"/>
    <n v="13"/>
    <n v="1"/>
    <x v="2"/>
    <n v="0"/>
    <n v="3"/>
    <s v="NO"/>
    <n v="6820"/>
    <n v="1240"/>
    <n v="620"/>
    <n v="4960"/>
    <s v="Mercedes"/>
    <s v="ML350"/>
    <n v="2009"/>
    <s v="N"/>
    <m/>
  </r>
  <r>
    <x v="192"/>
    <x v="1"/>
    <x v="534"/>
    <d v="1996-01-23T00:00:00"/>
    <s v="OH"/>
    <s v="100/300"/>
    <n v="2000"/>
    <x v="531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s v="Fire"/>
    <s v="WV"/>
    <s v="Northbend"/>
    <s v="8897 Sky St"/>
    <n v="17"/>
    <n v="3"/>
    <x v="2"/>
    <n v="1"/>
    <n v="2"/>
    <s v="YES"/>
    <n v="62590"/>
    <n v="5690"/>
    <n v="11380"/>
    <n v="45520"/>
    <s v="Nissan"/>
    <s v="Pathfinder"/>
    <n v="2006"/>
    <s v="N"/>
    <m/>
  </r>
  <r>
    <x v="231"/>
    <x v="10"/>
    <x v="535"/>
    <d v="1999-12-12T00:00:00"/>
    <s v="OH"/>
    <s v="250/500"/>
    <n v="1000"/>
    <x v="532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s v="Other"/>
    <s v="NY"/>
    <s v="Arlington"/>
    <s v="9611 Pine Ridge"/>
    <n v="14"/>
    <n v="1"/>
    <x v="2"/>
    <n v="1"/>
    <n v="0"/>
    <s v="YES"/>
    <n v="52400"/>
    <n v="6550"/>
    <n v="6550"/>
    <n v="39300"/>
    <s v="Accura"/>
    <s v="MDX"/>
    <n v="2005"/>
    <s v="Y"/>
    <m/>
  </r>
  <r>
    <x v="62"/>
    <x v="36"/>
    <x v="536"/>
    <d v="2004-07-15T00:00:00"/>
    <s v="IL"/>
    <s v="250/500"/>
    <n v="2000"/>
    <x v="53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s v="Ambulance"/>
    <s v="WV"/>
    <s v="Arlington"/>
    <s v="7825 1st Ridge"/>
    <n v="3"/>
    <n v="3"/>
    <x v="1"/>
    <n v="1"/>
    <n v="3"/>
    <s v="YES"/>
    <n v="63580"/>
    <n v="5780"/>
    <n v="11560"/>
    <n v="46240"/>
    <s v="Volkswagen"/>
    <s v="Jetta"/>
    <n v="2004"/>
    <s v="N"/>
    <m/>
  </r>
  <r>
    <x v="179"/>
    <x v="16"/>
    <x v="537"/>
    <d v="2012-11-07T00:00:00"/>
    <s v="IL"/>
    <s v="250/500"/>
    <n v="500"/>
    <x v="534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s v="Police"/>
    <s v="NY"/>
    <s v="Riverwood"/>
    <s v="3039 Oak Hwy"/>
    <n v="18"/>
    <n v="3"/>
    <x v="0"/>
    <n v="2"/>
    <n v="1"/>
    <s v="NO"/>
    <n v="61400"/>
    <n v="6140"/>
    <n v="6140"/>
    <n v="49120"/>
    <s v="Nissan"/>
    <s v="Ultima"/>
    <n v="1995"/>
    <s v="N"/>
    <m/>
  </r>
  <r>
    <x v="64"/>
    <x v="44"/>
    <x v="538"/>
    <d v="2009-06-29T00:00:00"/>
    <s v="IL"/>
    <s v="250/500"/>
    <n v="1000"/>
    <x v="535"/>
    <n v="0"/>
    <n v="479724"/>
    <x v="0"/>
    <x v="5"/>
    <x v="12"/>
    <s v="paintball"/>
    <s v="own-child"/>
    <n v="47600"/>
    <n v="0"/>
    <d v="2015-02-21T00:00:00"/>
    <s v="Parked Car"/>
    <s v="?"/>
    <s v="Minor Damage"/>
    <s v="None"/>
    <s v="VA"/>
    <s v="Northbend"/>
    <s v="8204 Pine Lane"/>
    <n v="5"/>
    <n v="1"/>
    <x v="0"/>
    <n v="1"/>
    <n v="3"/>
    <s v="NO"/>
    <n v="4700"/>
    <n v="940"/>
    <n v="470"/>
    <n v="3290"/>
    <s v="Dodge"/>
    <s v="Neon"/>
    <n v="2007"/>
    <s v="Y"/>
    <m/>
  </r>
  <r>
    <x v="229"/>
    <x v="4"/>
    <x v="539"/>
    <d v="2000-06-26T00:00:00"/>
    <s v="IN"/>
    <s v="250/500"/>
    <n v="2000"/>
    <x v="536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s v="Fire"/>
    <s v="SC"/>
    <s v="Riverwood"/>
    <s v="9787 Andromedia Ave"/>
    <n v="19"/>
    <n v="1"/>
    <x v="2"/>
    <n v="0"/>
    <n v="2"/>
    <s v="YES"/>
    <n v="74140"/>
    <n v="13480"/>
    <n v="13480"/>
    <n v="47180"/>
    <s v="BMW"/>
    <s v="X5"/>
    <n v="2015"/>
    <s v="N"/>
    <m/>
  </r>
  <r>
    <x v="263"/>
    <x v="22"/>
    <x v="540"/>
    <d v="2002-01-09T00:00:00"/>
    <s v="OH"/>
    <s v="500/1000"/>
    <n v="500"/>
    <x v="53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s v="Other"/>
    <s v="VA"/>
    <s v="Hillsdale"/>
    <s v="9633 Rock Hwy"/>
    <n v="0"/>
    <n v="1"/>
    <x v="1"/>
    <n v="2"/>
    <n v="2"/>
    <s v="NO"/>
    <n v="83160"/>
    <n v="6930"/>
    <n v="13860"/>
    <n v="62370"/>
    <s v="Volkswagen"/>
    <s v="Jetta"/>
    <n v="2011"/>
    <s v="N"/>
    <m/>
  </r>
  <r>
    <x v="89"/>
    <x v="3"/>
    <x v="541"/>
    <d v="2013-11-11T00:00:00"/>
    <s v="OH"/>
    <s v="250/500"/>
    <n v="1000"/>
    <x v="538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s v="Police"/>
    <s v="NC"/>
    <s v="Arlington"/>
    <s v="6303 1st Drive"/>
    <n v="22"/>
    <n v="1"/>
    <x v="1"/>
    <n v="0"/>
    <n v="2"/>
    <s v="YES"/>
    <n v="10790"/>
    <n v="1660"/>
    <n v="830"/>
    <n v="8300"/>
    <s v="Mercedes"/>
    <s v="E400"/>
    <n v="2013"/>
    <s v="N"/>
    <m/>
  </r>
  <r>
    <x v="113"/>
    <x v="14"/>
    <x v="542"/>
    <d v="2008-01-14T00:00:00"/>
    <s v="IL"/>
    <s v="100/300"/>
    <n v="2000"/>
    <x v="539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s v="Police"/>
    <s v="NC"/>
    <s v="Arlington"/>
    <s v="2014 Rock Ave"/>
    <n v="21"/>
    <n v="3"/>
    <x v="0"/>
    <n v="1"/>
    <n v="3"/>
    <s v="NO"/>
    <n v="48070"/>
    <n v="8740"/>
    <n v="8740"/>
    <n v="30590"/>
    <s v="Saab"/>
    <s v="92x"/>
    <n v="2014"/>
    <s v="N"/>
    <m/>
  </r>
  <r>
    <x v="40"/>
    <x v="21"/>
    <x v="543"/>
    <d v="2003-03-04T00:00:00"/>
    <s v="OH"/>
    <s v="100/300"/>
    <n v="1000"/>
    <x v="540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s v="Ambulance"/>
    <s v="SC"/>
    <s v="Northbrook"/>
    <s v="8983 Tree St"/>
    <n v="4"/>
    <n v="3"/>
    <x v="0"/>
    <n v="0"/>
    <n v="0"/>
    <s v="YES"/>
    <n v="51030"/>
    <n v="5670"/>
    <n v="11340"/>
    <n v="34020"/>
    <s v="Suburu"/>
    <s v="Impreza"/>
    <n v="1996"/>
    <s v="N"/>
    <m/>
  </r>
  <r>
    <x v="62"/>
    <x v="17"/>
    <x v="544"/>
    <d v="1994-06-07T00:00:00"/>
    <s v="IN"/>
    <s v="100/300"/>
    <n v="500"/>
    <x v="541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s v="Fire"/>
    <s v="VA"/>
    <s v="Arlington"/>
    <s v="6260 5th Lane"/>
    <n v="10"/>
    <n v="1"/>
    <x v="0"/>
    <n v="0"/>
    <n v="1"/>
    <s v="?"/>
    <n v="43280"/>
    <n v="0"/>
    <n v="5410"/>
    <n v="37870"/>
    <s v="Honda"/>
    <s v="Civic"/>
    <n v="1996"/>
    <s v="Y"/>
    <m/>
  </r>
  <r>
    <x v="305"/>
    <x v="2"/>
    <x v="545"/>
    <d v="2013-07-04T00:00:00"/>
    <s v="IN"/>
    <s v="250/500"/>
    <n v="1000"/>
    <x v="542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s v="Fire"/>
    <s v="SC"/>
    <s v="Hillsdale"/>
    <s v="2725 Britain Ridge"/>
    <n v="5"/>
    <n v="1"/>
    <x v="1"/>
    <n v="1"/>
    <n v="3"/>
    <s v="NO"/>
    <n v="76400"/>
    <n v="15280"/>
    <n v="7640"/>
    <n v="53480"/>
    <s v="Suburu"/>
    <s v="Forrestor"/>
    <n v="2003"/>
    <s v="N"/>
    <m/>
  </r>
  <r>
    <x v="229"/>
    <x v="19"/>
    <x v="546"/>
    <d v="2002-06-30T00:00:00"/>
    <s v="IN"/>
    <s v="100/300"/>
    <n v="2000"/>
    <x v="543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s v="Ambulance"/>
    <s v="VA"/>
    <s v="Hillsdale"/>
    <s v="3089 Oak Ridge"/>
    <n v="13"/>
    <n v="1"/>
    <x v="1"/>
    <n v="0"/>
    <n v="2"/>
    <s v="?"/>
    <n v="75460"/>
    <n v="13720"/>
    <n v="13720"/>
    <n v="48020"/>
    <s v="Audi"/>
    <s v="A5"/>
    <n v="2002"/>
    <s v="N"/>
    <m/>
  </r>
  <r>
    <x v="306"/>
    <x v="37"/>
    <x v="547"/>
    <d v="2004-06-30T00:00:00"/>
    <s v="OH"/>
    <s v="100/300"/>
    <n v="2000"/>
    <x v="544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s v="Other"/>
    <s v="OH"/>
    <s v="Northbrook"/>
    <s v="6206 3rd Ridge"/>
    <n v="18"/>
    <n v="3"/>
    <x v="0"/>
    <n v="2"/>
    <n v="1"/>
    <s v="YES"/>
    <n v="69000"/>
    <n v="13800"/>
    <n v="6900"/>
    <n v="48300"/>
    <s v="Ford"/>
    <s v="F150"/>
    <n v="1995"/>
    <s v="Y"/>
    <m/>
  </r>
  <r>
    <x v="98"/>
    <x v="11"/>
    <x v="548"/>
    <d v="1998-12-19T00:00:00"/>
    <s v="IN"/>
    <s v="250/500"/>
    <n v="500"/>
    <x v="545"/>
    <n v="0"/>
    <n v="615229"/>
    <x v="0"/>
    <x v="7"/>
    <x v="4"/>
    <s v="golf"/>
    <s v="other-relative"/>
    <n v="0"/>
    <n v="0"/>
    <d v="2015-01-13T00:00:00"/>
    <s v="Vehicle Theft"/>
    <s v="?"/>
    <s v="Minor Damage"/>
    <s v="Police"/>
    <s v="VA"/>
    <s v="Springfield"/>
    <s v="7240 5th Ridge"/>
    <n v="6"/>
    <n v="1"/>
    <x v="1"/>
    <n v="1"/>
    <n v="2"/>
    <s v="NO"/>
    <n v="8640"/>
    <n v="1440"/>
    <n v="720"/>
    <n v="6480"/>
    <s v="Accura"/>
    <s v="TL"/>
    <n v="2008"/>
    <s v="N"/>
    <m/>
  </r>
  <r>
    <x v="125"/>
    <x v="2"/>
    <x v="549"/>
    <d v="2014-08-31T00:00:00"/>
    <s v="OH"/>
    <s v="250/500"/>
    <n v="500"/>
    <x v="546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s v="Ambulance"/>
    <s v="SC"/>
    <s v="Arlington"/>
    <s v="8100 3rd Ave"/>
    <n v="0"/>
    <n v="3"/>
    <x v="1"/>
    <n v="2"/>
    <n v="1"/>
    <s v="?"/>
    <n v="67210"/>
    <n v="12220"/>
    <n v="12220"/>
    <n v="42770"/>
    <s v="BMW"/>
    <s v="X6"/>
    <n v="1996"/>
    <s v="N"/>
    <m/>
  </r>
  <r>
    <x v="79"/>
    <x v="7"/>
    <x v="550"/>
    <d v="2005-11-10T00:00:00"/>
    <s v="IN"/>
    <s v="500/1000"/>
    <n v="500"/>
    <x v="54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s v="Ambulance"/>
    <s v="NC"/>
    <s v="Arlington"/>
    <s v="3282 4th Lane"/>
    <n v="5"/>
    <n v="3"/>
    <x v="1"/>
    <n v="0"/>
    <n v="3"/>
    <s v="NO"/>
    <n v="42500"/>
    <n v="4250"/>
    <n v="4250"/>
    <n v="34000"/>
    <s v="Volkswagen"/>
    <s v="Jetta"/>
    <n v="1999"/>
    <s v="N"/>
    <m/>
  </r>
  <r>
    <x v="307"/>
    <x v="39"/>
    <x v="551"/>
    <d v="2000-05-04T00:00:00"/>
    <s v="OH"/>
    <s v="100/300"/>
    <n v="500"/>
    <x v="548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s v="Fire"/>
    <s v="SC"/>
    <s v="Arlington"/>
    <s v="3227 Maple Ave"/>
    <n v="8"/>
    <n v="1"/>
    <x v="0"/>
    <n v="0"/>
    <n v="1"/>
    <s v="NO"/>
    <n v="86400"/>
    <n v="14400"/>
    <n v="7200"/>
    <n v="64800"/>
    <s v="Accura"/>
    <s v="RSX"/>
    <n v="2001"/>
    <s v="N"/>
    <m/>
  </r>
  <r>
    <x v="282"/>
    <x v="35"/>
    <x v="552"/>
    <d v="2001-11-26T00:00:00"/>
    <s v="IL"/>
    <s v="500/1000"/>
    <n v="1000"/>
    <x v="549"/>
    <n v="0"/>
    <n v="471866"/>
    <x v="0"/>
    <x v="4"/>
    <x v="11"/>
    <s v="chess"/>
    <s v="not-in-family"/>
    <n v="0"/>
    <n v="-32900"/>
    <d v="2015-01-30T00:00:00"/>
    <s v="Vehicle Theft"/>
    <s v="?"/>
    <s v="Minor Damage"/>
    <s v="Police"/>
    <s v="SC"/>
    <s v="Hillsdale"/>
    <s v="4264 Lincoln Ridge"/>
    <n v="5"/>
    <n v="1"/>
    <x v="0"/>
    <n v="2"/>
    <n v="2"/>
    <s v="?"/>
    <n v="4620"/>
    <n v="840"/>
    <n v="840"/>
    <n v="2940"/>
    <s v="Dodge"/>
    <s v="RAM"/>
    <n v="2009"/>
    <s v="Y"/>
    <m/>
  </r>
  <r>
    <x v="128"/>
    <x v="39"/>
    <x v="553"/>
    <d v="2014-05-06T00:00:00"/>
    <s v="IL"/>
    <s v="100/300"/>
    <n v="1000"/>
    <x v="550"/>
    <n v="0"/>
    <n v="616884"/>
    <x v="1"/>
    <x v="5"/>
    <x v="4"/>
    <s v="camping"/>
    <s v="unmarried"/>
    <n v="0"/>
    <n v="0"/>
    <d v="2015-02-16T00:00:00"/>
    <s v="Parked Car"/>
    <s v="?"/>
    <s v="Trivial Damage"/>
    <s v="Police"/>
    <s v="NC"/>
    <s v="Springfield"/>
    <s v="2215 Best Ave"/>
    <n v="9"/>
    <n v="1"/>
    <x v="0"/>
    <n v="2"/>
    <n v="2"/>
    <s v="NO"/>
    <n v="6930"/>
    <n v="630"/>
    <n v="1260"/>
    <n v="5040"/>
    <s v="Honda"/>
    <s v="CRV"/>
    <n v="2013"/>
    <s v="N"/>
    <m/>
  </r>
  <r>
    <x v="308"/>
    <x v="17"/>
    <x v="554"/>
    <d v="1991-01-27T00:00:00"/>
    <s v="IL"/>
    <s v="100/300"/>
    <n v="500"/>
    <x v="551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s v="Other"/>
    <s v="SC"/>
    <s v="Northbend"/>
    <s v="5363 Weaver Lane"/>
    <n v="10"/>
    <n v="3"/>
    <x v="0"/>
    <n v="1"/>
    <n v="2"/>
    <s v="YES"/>
    <n v="41700"/>
    <n v="8340"/>
    <m/>
    <n v="25020"/>
    <s v="Saab"/>
    <n v="95"/>
    <n v="2013"/>
    <s v="N"/>
    <m/>
  </r>
  <r>
    <x v="309"/>
    <x v="35"/>
    <x v="555"/>
    <d v="1992-04-28T00:00:00"/>
    <s v="IL"/>
    <s v="100/300"/>
    <n v="500"/>
    <x v="552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s v="Other"/>
    <s v="NY"/>
    <s v="Northbrook"/>
    <s v="2397 Cherokee Ave"/>
    <n v="16"/>
    <n v="1"/>
    <x v="0"/>
    <n v="2"/>
    <n v="1"/>
    <s v="NO"/>
    <n v="77330"/>
    <n v="14060"/>
    <n v="14060"/>
    <n v="49210"/>
    <s v="Volkswagen"/>
    <s v="Jetta"/>
    <n v="2014"/>
    <s v="Y"/>
    <m/>
  </r>
  <r>
    <x v="310"/>
    <x v="18"/>
    <x v="556"/>
    <d v="2000-03-04T00:00:00"/>
    <s v="IN"/>
    <s v="500/1000"/>
    <n v="2000"/>
    <x v="553"/>
    <n v="0"/>
    <n v="442695"/>
    <x v="0"/>
    <x v="6"/>
    <x v="6"/>
    <s v="sleeping"/>
    <s v="own-child"/>
    <n v="0"/>
    <n v="0"/>
    <d v="2015-01-31T00:00:00"/>
    <s v="Vehicle Theft"/>
    <s v="?"/>
    <s v="Trivial Damage"/>
    <s v="Police"/>
    <s v="WV"/>
    <s v="Arlington"/>
    <s v="9794 Embaracadero St"/>
    <n v="8"/>
    <n v="1"/>
    <x v="1"/>
    <n v="2"/>
    <n v="3"/>
    <s v="YES"/>
    <n v="4950"/>
    <n v="900"/>
    <n v="450"/>
    <n v="3600"/>
    <s v="Ford"/>
    <s v="F150"/>
    <n v="2011"/>
    <s v="N"/>
    <m/>
  </r>
  <r>
    <x v="158"/>
    <x v="13"/>
    <x v="557"/>
    <d v="1995-10-12T00:00:00"/>
    <s v="IL"/>
    <s v="500/1000"/>
    <n v="500"/>
    <x v="554"/>
    <n v="6000000"/>
    <n v="613826"/>
    <x v="0"/>
    <x v="1"/>
    <x v="0"/>
    <s v="polo"/>
    <s v="own-child"/>
    <n v="0"/>
    <n v="-36500"/>
    <d v="2015-02-13T00:00:00"/>
    <s v="Vehicle Theft"/>
    <s v="?"/>
    <s v="Minor Damage"/>
    <s v="Police"/>
    <s v="NC"/>
    <s v="Northbrook"/>
    <s v="1810 Elm Hwy"/>
    <n v="5"/>
    <n v="1"/>
    <x v="2"/>
    <n v="0"/>
    <n v="2"/>
    <s v="YES"/>
    <n v="5160"/>
    <n v="860"/>
    <n v="860"/>
    <n v="3440"/>
    <s v="Accura"/>
    <s v="TL"/>
    <n v="2004"/>
    <s v="N"/>
    <m/>
  </r>
  <r>
    <x v="98"/>
    <x v="18"/>
    <x v="558"/>
    <d v="2014-04-25T00:00:00"/>
    <s v="IL"/>
    <s v="100/300"/>
    <n v="500"/>
    <x v="555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s v="Fire"/>
    <s v="WV"/>
    <s v="Riverwood"/>
    <s v="9603 Texas Lane"/>
    <n v="11"/>
    <n v="3"/>
    <x v="2"/>
    <n v="2"/>
    <n v="1"/>
    <s v="?"/>
    <n v="24570"/>
    <n v="2730"/>
    <n v="2730"/>
    <n v="19110"/>
    <s v="Saab"/>
    <n v="95"/>
    <n v="2006"/>
    <s v="Y"/>
    <m/>
  </r>
  <r>
    <x v="72"/>
    <x v="11"/>
    <x v="559"/>
    <d v="2011-01-26T00:00:00"/>
    <s v="IN"/>
    <s v="100/300"/>
    <n v="2000"/>
    <x v="556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s v="Ambulance"/>
    <s v="WV"/>
    <s v="Arlington"/>
    <s v="5650 Sky Drive"/>
    <n v="15"/>
    <n v="3"/>
    <x v="1"/>
    <n v="1"/>
    <n v="0"/>
    <s v="?"/>
    <n v="53680"/>
    <n v="4880"/>
    <n v="9760"/>
    <n v="39040"/>
    <s v="Toyota"/>
    <s v="Camry"/>
    <n v="2011"/>
    <s v="N"/>
    <m/>
  </r>
  <r>
    <x v="138"/>
    <x v="24"/>
    <x v="560"/>
    <d v="1996-01-26T00:00:00"/>
    <s v="IN"/>
    <s v="500/1000"/>
    <n v="500"/>
    <x v="557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s v="Police"/>
    <s v="WV"/>
    <s v="Columbus"/>
    <s v="9633 MLK Lane"/>
    <n v="23"/>
    <n v="3"/>
    <x v="0"/>
    <n v="1"/>
    <n v="1"/>
    <s v="YES"/>
    <n v="42900"/>
    <n v="3900"/>
    <n v="3900"/>
    <n v="35100"/>
    <s v="Chevrolet"/>
    <s v="Malibu"/>
    <n v="2010"/>
    <s v="N"/>
    <m/>
  </r>
  <r>
    <x v="161"/>
    <x v="3"/>
    <x v="561"/>
    <d v="1991-04-08T00:00:00"/>
    <s v="OH"/>
    <s v="250/500"/>
    <n v="2000"/>
    <x v="558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s v="Fire"/>
    <s v="NY"/>
    <s v="Arlington"/>
    <s v="4981 Flute Hwy"/>
    <n v="23"/>
    <n v="1"/>
    <x v="2"/>
    <n v="0"/>
    <n v="0"/>
    <s v="NO"/>
    <n v="84100"/>
    <n v="16820"/>
    <n v="8410"/>
    <n v="58870"/>
    <s v="Ford"/>
    <s v="Escape"/>
    <n v="2009"/>
    <s v="Y"/>
    <m/>
  </r>
  <r>
    <x v="6"/>
    <x v="29"/>
    <x v="562"/>
    <d v="2002-06-29T00:00:00"/>
    <s v="IN"/>
    <s v="100/300"/>
    <n v="2000"/>
    <x v="559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s v="Fire"/>
    <s v="NY"/>
    <s v="Northbrook"/>
    <s v="9078 Francis Ridge"/>
    <n v="23"/>
    <n v="1"/>
    <x v="1"/>
    <n v="1"/>
    <n v="3"/>
    <s v="?"/>
    <n v="61560"/>
    <n v="6840"/>
    <n v="6840"/>
    <n v="47880"/>
    <s v="Ford"/>
    <s v="Fusion"/>
    <n v="2008"/>
    <s v="N"/>
    <m/>
  </r>
  <r>
    <x v="311"/>
    <x v="5"/>
    <x v="563"/>
    <d v="1999-04-09T00:00:00"/>
    <s v="IN"/>
    <s v="500/1000"/>
    <n v="2000"/>
    <x v="560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s v="Police"/>
    <s v="NY"/>
    <s v="Hillsdale"/>
    <s v="1381 Francis Ave"/>
    <n v="10"/>
    <n v="1"/>
    <x v="0"/>
    <n v="0"/>
    <n v="0"/>
    <s v="?"/>
    <n v="44240"/>
    <n v="5530"/>
    <n v="5530"/>
    <n v="33180"/>
    <s v="Dodge"/>
    <s v="RAM"/>
    <n v="1997"/>
    <s v="N"/>
    <m/>
  </r>
  <r>
    <x v="12"/>
    <x v="8"/>
    <x v="564"/>
    <d v="2009-04-19T00:00:00"/>
    <s v="IN"/>
    <s v="500/1000"/>
    <n v="2000"/>
    <x v="561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s v="Ambulance"/>
    <s v="VA"/>
    <s v="Columbus"/>
    <s v="6435 Texas Ave"/>
    <n v="12"/>
    <n v="4"/>
    <x v="1"/>
    <n v="2"/>
    <n v="3"/>
    <s v="YES"/>
    <n v="57700"/>
    <n v="11540"/>
    <n v="5770"/>
    <n v="40390"/>
    <s v="Jeep"/>
    <s v="Grand Cherokee"/>
    <n v="2002"/>
    <s v="N"/>
    <m/>
  </r>
  <r>
    <x v="312"/>
    <x v="37"/>
    <x v="565"/>
    <d v="1991-08-22T00:00:00"/>
    <s v="OH"/>
    <s v="100/300"/>
    <n v="2000"/>
    <x v="562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s v="Other"/>
    <s v="WV"/>
    <s v="Springfield"/>
    <s v="1248 MLK Ridge"/>
    <n v="4"/>
    <n v="1"/>
    <x v="2"/>
    <n v="2"/>
    <n v="2"/>
    <s v="YES"/>
    <n v="108030"/>
    <n v="16620"/>
    <n v="16620"/>
    <n v="74790"/>
    <s v="Saab"/>
    <s v="92x"/>
    <n v="2002"/>
    <s v="N"/>
    <m/>
  </r>
  <r>
    <x v="268"/>
    <x v="22"/>
    <x v="566"/>
    <d v="1991-11-28T00:00:00"/>
    <s v="IN"/>
    <s v="100/300"/>
    <n v="500"/>
    <x v="563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s v="Fire"/>
    <s v="SC"/>
    <s v="Riverwood"/>
    <s v="3323 1st Lane"/>
    <n v="16"/>
    <n v="1"/>
    <x v="2"/>
    <n v="2"/>
    <n v="0"/>
    <s v="YES"/>
    <n v="54300"/>
    <n v="10860"/>
    <n v="5430"/>
    <n v="38010"/>
    <s v="Toyota"/>
    <s v="Highlander"/>
    <n v="2010"/>
    <s v="N"/>
    <m/>
  </r>
  <r>
    <x v="168"/>
    <x v="25"/>
    <x v="567"/>
    <d v="2012-04-27T00:00:00"/>
    <s v="IN"/>
    <s v="100/300"/>
    <n v="2000"/>
    <x v="564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s v="Ambulance"/>
    <s v="SC"/>
    <s v="Columbus"/>
    <s v="6971 Best Ridge"/>
    <n v="18"/>
    <n v="3"/>
    <x v="1"/>
    <n v="1"/>
    <n v="2"/>
    <s v="?"/>
    <n v="32280"/>
    <n v="5380"/>
    <n v="5380"/>
    <n v="21520"/>
    <s v="Ford"/>
    <s v="Fusion"/>
    <n v="2010"/>
    <s v="Y"/>
    <m/>
  </r>
  <r>
    <x v="236"/>
    <x v="1"/>
    <x v="568"/>
    <d v="2007-03-04T00:00:00"/>
    <s v="IN"/>
    <s v="250/500"/>
    <n v="1000"/>
    <x v="565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s v="Other"/>
    <s v="WV"/>
    <s v="Riverwood"/>
    <s v="7488 Lincoln Lane"/>
    <n v="15"/>
    <n v="3"/>
    <x v="0"/>
    <n v="1"/>
    <n v="1"/>
    <s v="NO"/>
    <n v="84600"/>
    <n v="16920"/>
    <n v="8460"/>
    <n v="59220"/>
    <s v="Chevrolet"/>
    <s v="Malibu"/>
    <n v="2007"/>
    <s v="N"/>
    <m/>
  </r>
  <r>
    <x v="5"/>
    <x v="18"/>
    <x v="569"/>
    <d v="2012-12-31T00:00:00"/>
    <s v="IL"/>
    <s v="250/500"/>
    <n v="500"/>
    <x v="566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s v="Other"/>
    <s v="SC"/>
    <s v="Springfield"/>
    <s v="9007 Francis Hwy"/>
    <n v="8"/>
    <n v="1"/>
    <x v="2"/>
    <n v="1"/>
    <n v="3"/>
    <s v="YES"/>
    <n v="69700"/>
    <n v="6970"/>
    <n v="6970"/>
    <n v="55760"/>
    <s v="BMW"/>
    <s v="3 Series"/>
    <n v="2008"/>
    <s v="N"/>
    <m/>
  </r>
  <r>
    <x v="210"/>
    <x v="8"/>
    <x v="570"/>
    <d v="2013-12-21T00:00:00"/>
    <s v="OH"/>
    <s v="100/300"/>
    <n v="1000"/>
    <x v="567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s v="Ambulance"/>
    <s v="WV"/>
    <s v="Springfield"/>
    <s v="1491 Francis Ridge"/>
    <n v="4"/>
    <n v="3"/>
    <x v="2"/>
    <n v="0"/>
    <n v="1"/>
    <s v="NO"/>
    <n v="36400"/>
    <n v="3640"/>
    <n v="7280"/>
    <n v="25480"/>
    <s v="Volkswagen"/>
    <s v="Jetta"/>
    <n v="1998"/>
    <s v="N"/>
    <m/>
  </r>
  <r>
    <x v="27"/>
    <x v="5"/>
    <x v="571"/>
    <d v="2005-04-28T00:00:00"/>
    <s v="OH"/>
    <s v="250/500"/>
    <n v="1000"/>
    <x v="568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s v="Police"/>
    <s v="SC"/>
    <s v="Northbrook"/>
    <s v="3659 Oak Lane"/>
    <n v="20"/>
    <n v="3"/>
    <x v="2"/>
    <n v="0"/>
    <n v="2"/>
    <s v="YES"/>
    <n v="37520"/>
    <n v="4690"/>
    <n v="4690"/>
    <n v="28140"/>
    <s v="Jeep"/>
    <s v="Wrangler"/>
    <n v="2010"/>
    <s v="N"/>
    <m/>
  </r>
  <r>
    <x v="258"/>
    <x v="8"/>
    <x v="572"/>
    <d v="1994-09-17T00:00:00"/>
    <s v="OH"/>
    <s v="500/1000"/>
    <n v="2000"/>
    <x v="569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s v="Ambulance"/>
    <s v="NY"/>
    <s v="Northbend"/>
    <s v="4176 Britain Hwy"/>
    <n v="1"/>
    <n v="3"/>
    <x v="2"/>
    <n v="2"/>
    <n v="3"/>
    <s v="?"/>
    <n v="79090"/>
    <n v="14380"/>
    <n v="14380"/>
    <n v="50330"/>
    <s v="Dodge"/>
    <s v="RAM"/>
    <n v="2014"/>
    <s v="N"/>
    <m/>
  </r>
  <r>
    <x v="313"/>
    <x v="25"/>
    <x v="573"/>
    <d v="2003-08-16T00:00:00"/>
    <s v="OH"/>
    <s v="250/500"/>
    <n v="2000"/>
    <x v="570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s v="Other"/>
    <s v="NY"/>
    <s v="Springfield"/>
    <s v="5189 Francis Drive"/>
    <n v="19"/>
    <n v="1"/>
    <x v="2"/>
    <n v="0"/>
    <n v="2"/>
    <s v="YES"/>
    <n v="67770"/>
    <n v="7530"/>
    <n v="15060"/>
    <n v="45180"/>
    <s v="Mercedes"/>
    <s v="ML350"/>
    <n v="2013"/>
    <s v="Y"/>
    <m/>
  </r>
  <r>
    <x v="269"/>
    <x v="31"/>
    <x v="574"/>
    <d v="2014-09-02T00:00:00"/>
    <s v="OH"/>
    <s v="100/300"/>
    <n v="500"/>
    <x v="571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s v="Other"/>
    <s v="OH"/>
    <s v="Northbend"/>
    <s v="6515 Oak Lane"/>
    <n v="11"/>
    <n v="1"/>
    <x v="2"/>
    <n v="1"/>
    <n v="0"/>
    <s v="NO"/>
    <n v="47400"/>
    <n v="9480"/>
    <n v="4740"/>
    <n v="33180"/>
    <s v="Chevrolet"/>
    <s v="Silverado"/>
    <n v="2004"/>
    <s v="Y"/>
    <m/>
  </r>
  <r>
    <x v="314"/>
    <x v="17"/>
    <x v="575"/>
    <d v="2011-12-12T00:00:00"/>
    <s v="IN"/>
    <s v="100/300"/>
    <n v="1000"/>
    <x v="57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s v="Other"/>
    <s v="SC"/>
    <s v="Northbend"/>
    <s v="7168 Andromedia Ridge"/>
    <n v="13"/>
    <n v="1"/>
    <x v="0"/>
    <n v="0"/>
    <n v="2"/>
    <s v="?"/>
    <n v="71100"/>
    <n v="7110"/>
    <n v="14220"/>
    <n v="49770"/>
    <s v="Audi"/>
    <s v="A3"/>
    <n v="2008"/>
    <s v="N"/>
    <m/>
  </r>
  <r>
    <x v="315"/>
    <x v="36"/>
    <x v="576"/>
    <d v="1991-08-17T00:00:00"/>
    <s v="OH"/>
    <s v="100/300"/>
    <n v="2000"/>
    <x v="573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s v="Police"/>
    <s v="NY"/>
    <s v="Springfield"/>
    <s v="7954 Tree Ridge"/>
    <n v="2"/>
    <n v="1"/>
    <x v="1"/>
    <n v="2"/>
    <n v="2"/>
    <s v="NO"/>
    <n v="69400"/>
    <n v="13880"/>
    <n v="6940"/>
    <n v="48580"/>
    <s v="BMW"/>
    <s v="M5"/>
    <n v="2012"/>
    <s v="N"/>
    <m/>
  </r>
  <r>
    <x v="68"/>
    <x v="5"/>
    <x v="577"/>
    <d v="2004-02-29T00:00:00"/>
    <s v="OH"/>
    <s v="500/1000"/>
    <n v="500"/>
    <x v="574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s v="Other"/>
    <s v="SC"/>
    <s v="Northbrook"/>
    <s v="1956 Apache St"/>
    <n v="9"/>
    <n v="3"/>
    <x v="0"/>
    <n v="2"/>
    <n v="1"/>
    <s v="?"/>
    <n v="55000"/>
    <n v="5000"/>
    <n v="10000"/>
    <n v="40000"/>
    <s v="Saab"/>
    <n v="93"/>
    <n v="1996"/>
    <s v="Y"/>
    <m/>
  </r>
  <r>
    <x v="316"/>
    <x v="41"/>
    <x v="578"/>
    <d v="2015-02-22T00:00:00"/>
    <s v="IN"/>
    <s v="250/500"/>
    <n v="1000"/>
    <x v="57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s v="Police"/>
    <s v="WV"/>
    <s v="Arlington"/>
    <s v="9918 Andromedia Drive"/>
    <n v="15"/>
    <n v="2"/>
    <x v="0"/>
    <n v="1"/>
    <n v="3"/>
    <s v="YES"/>
    <n v="51090"/>
    <n v="7860"/>
    <n v="7860"/>
    <n v="35370"/>
    <s v="Toyota"/>
    <s v="Highlander"/>
    <n v="2003"/>
    <s v="N"/>
    <m/>
  </r>
  <r>
    <x v="317"/>
    <x v="6"/>
    <x v="579"/>
    <d v="2013-12-25T00:00:00"/>
    <s v="OH"/>
    <s v="500/1000"/>
    <n v="500"/>
    <x v="576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s v="Fire"/>
    <s v="NY"/>
    <s v="Springfield"/>
    <s v="5499 Flute Ridge"/>
    <n v="23"/>
    <n v="1"/>
    <x v="1"/>
    <n v="2"/>
    <n v="3"/>
    <s v="NO"/>
    <n v="64200"/>
    <n v="6420"/>
    <n v="19260"/>
    <n v="38520"/>
    <s v="Honda"/>
    <s v="Civic"/>
    <n v="2007"/>
    <s v="Y"/>
    <m/>
  </r>
  <r>
    <x v="104"/>
    <x v="20"/>
    <x v="580"/>
    <d v="1990-10-13T00:00:00"/>
    <s v="IL"/>
    <s v="500/1000"/>
    <n v="500"/>
    <x v="57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s v="Other"/>
    <s v="NC"/>
    <s v="Riverwood"/>
    <s v="3311 2nd Drive"/>
    <n v="16"/>
    <n v="1"/>
    <x v="2"/>
    <n v="2"/>
    <n v="0"/>
    <s v="YES"/>
    <n v="67320"/>
    <n v="12240"/>
    <n v="12240"/>
    <n v="42840"/>
    <s v="Ford"/>
    <s v="Fusion"/>
    <n v="2006"/>
    <s v="N"/>
    <m/>
  </r>
  <r>
    <x v="268"/>
    <x v="14"/>
    <x v="581"/>
    <d v="2014-07-05T00:00:00"/>
    <s v="IL"/>
    <s v="250/500"/>
    <n v="500"/>
    <x v="578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s v="Other"/>
    <s v="NC"/>
    <s v="Arlington"/>
    <s v="7609 Rock St"/>
    <n v="21"/>
    <n v="4"/>
    <x v="0"/>
    <n v="2"/>
    <n v="0"/>
    <s v="?"/>
    <n v="76120"/>
    <n v="6920"/>
    <n v="13840"/>
    <n v="55360"/>
    <s v="Audi"/>
    <s v="A5"/>
    <n v="1999"/>
    <s v="N"/>
    <m/>
  </r>
  <r>
    <x v="318"/>
    <x v="23"/>
    <x v="582"/>
    <d v="1991-11-25T00:00:00"/>
    <s v="OH"/>
    <s v="500/1000"/>
    <n v="1000"/>
    <x v="579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s v="Ambulance"/>
    <s v="SC"/>
    <s v="Hillsdale"/>
    <s v="4652 Flute Drive"/>
    <n v="21"/>
    <n v="2"/>
    <x v="0"/>
    <n v="2"/>
    <n v="1"/>
    <s v="NO"/>
    <n v="85020"/>
    <n v="13080"/>
    <n v="13080"/>
    <n v="58860"/>
    <s v="Ford"/>
    <s v="Fusion"/>
    <n v="2010"/>
    <s v="N"/>
    <m/>
  </r>
  <r>
    <x v="178"/>
    <x v="3"/>
    <x v="583"/>
    <d v="1990-10-02T00:00:00"/>
    <s v="OH"/>
    <s v="250/500"/>
    <n v="2000"/>
    <x v="580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s v="Fire"/>
    <s v="NY"/>
    <s v="Northbrook"/>
    <s v="6853 Sky Hwy"/>
    <n v="3"/>
    <n v="3"/>
    <x v="2"/>
    <n v="0"/>
    <n v="1"/>
    <s v="?"/>
    <n v="68090"/>
    <n v="12380"/>
    <n v="12380"/>
    <n v="43330"/>
    <s v="Toyota"/>
    <s v="Corolla"/>
    <n v="2009"/>
    <s v="N"/>
    <m/>
  </r>
  <r>
    <x v="220"/>
    <x v="29"/>
    <x v="584"/>
    <d v="2009-02-17T00:00:00"/>
    <s v="IL"/>
    <s v="100/300"/>
    <n v="1000"/>
    <x v="581"/>
    <n v="0"/>
    <n v="437323"/>
    <x v="1"/>
    <x v="5"/>
    <x v="7"/>
    <s v="exercise"/>
    <s v="wife"/>
    <n v="0"/>
    <n v="0"/>
    <d v="2015-01-23T00:00:00"/>
    <s v="Parked Car"/>
    <s v="?"/>
    <s v="Trivial Damage"/>
    <s v="Police"/>
    <s v="WV"/>
    <s v="Arlington"/>
    <s v="7780 Flute Lane"/>
    <n v="4"/>
    <n v="1"/>
    <x v="1"/>
    <n v="1"/>
    <n v="2"/>
    <s v="NO"/>
    <n v="6030"/>
    <n v="670"/>
    <n v="670"/>
    <n v="4690"/>
    <s v="Nissan"/>
    <s v="Pathfinder"/>
    <n v="2007"/>
    <s v="N"/>
    <m/>
  </r>
  <r>
    <x v="12"/>
    <x v="18"/>
    <x v="585"/>
    <d v="2005-07-17T00:00:00"/>
    <s v="IL"/>
    <s v="500/1000"/>
    <n v="1000"/>
    <x v="582"/>
    <n v="0"/>
    <n v="432148"/>
    <x v="0"/>
    <x v="0"/>
    <x v="1"/>
    <s v="yachting"/>
    <s v="wife"/>
    <n v="0"/>
    <n v="-55800"/>
    <d v="2015-02-10T00:00:00"/>
    <s v="Vehicle Theft"/>
    <s v="?"/>
    <s v="Minor Damage"/>
    <s v="None"/>
    <s v="OH"/>
    <s v="Springfield"/>
    <s v="1687 3rd Lane"/>
    <n v="17"/>
    <n v="1"/>
    <x v="1"/>
    <n v="1"/>
    <n v="3"/>
    <s v="NO"/>
    <n v="5100"/>
    <n v="1020"/>
    <n v="510"/>
    <n v="3570"/>
    <s v="Chevrolet"/>
    <s v="Malibu"/>
    <n v="2000"/>
    <s v="N"/>
    <m/>
  </r>
  <r>
    <x v="238"/>
    <x v="22"/>
    <x v="586"/>
    <d v="1994-03-12T00:00:00"/>
    <s v="IN"/>
    <s v="100/300"/>
    <n v="1000"/>
    <x v="583"/>
    <n v="0"/>
    <n v="439690"/>
    <x v="0"/>
    <x v="6"/>
    <x v="2"/>
    <s v="yachting"/>
    <s v="own-child"/>
    <n v="40100"/>
    <n v="0"/>
    <d v="2015-01-10T00:00:00"/>
    <s v="Vehicle Theft"/>
    <s v="?"/>
    <s v="Trivial Damage"/>
    <s v="Police"/>
    <s v="WV"/>
    <s v="Springfield"/>
    <s v="6378 Britain Ave"/>
    <n v="7"/>
    <n v="1"/>
    <x v="0"/>
    <n v="1"/>
    <n v="3"/>
    <s v="YES"/>
    <n v="4590"/>
    <n v="510"/>
    <n v="510"/>
    <n v="3570"/>
    <s v="Volkswagen"/>
    <s v="Jetta"/>
    <n v="2013"/>
    <s v="N"/>
    <m/>
  </r>
  <r>
    <x v="319"/>
    <x v="28"/>
    <x v="587"/>
    <d v="1994-08-03T00:00:00"/>
    <s v="IL"/>
    <s v="250/500"/>
    <n v="1000"/>
    <x v="584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s v="Other"/>
    <s v="SC"/>
    <s v="Columbus"/>
    <s v="1306 Andromedia St"/>
    <n v="14"/>
    <n v="2"/>
    <x v="1"/>
    <n v="1"/>
    <n v="2"/>
    <s v="NO"/>
    <n v="72400"/>
    <n v="7240"/>
    <n v="14480"/>
    <n v="50680"/>
    <s v="Chevrolet"/>
    <s v="Tahoe"/>
    <n v="1999"/>
    <s v="Y"/>
    <m/>
  </r>
  <r>
    <x v="320"/>
    <x v="33"/>
    <x v="588"/>
    <d v="2012-08-25T00:00:00"/>
    <s v="IN"/>
    <s v="250/500"/>
    <n v="500"/>
    <x v="585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s v="Fire"/>
    <s v="NY"/>
    <s v="Northbrook"/>
    <s v="3664 Francis Ridge"/>
    <n v="13"/>
    <n v="1"/>
    <x v="2"/>
    <n v="2"/>
    <n v="3"/>
    <s v="NO"/>
    <n v="70900"/>
    <n v="14180"/>
    <n v="7090"/>
    <n v="49630"/>
    <s v="Mercedes"/>
    <s v="ML350"/>
    <n v="2002"/>
    <s v="N"/>
    <m/>
  </r>
  <r>
    <x v="321"/>
    <x v="21"/>
    <x v="589"/>
    <d v="2011-12-02T00:00:00"/>
    <s v="IL"/>
    <s v="500/1000"/>
    <n v="1000"/>
    <x v="5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s v="Other"/>
    <s v="WV"/>
    <s v="Springfield"/>
    <s v="5985 Lincoln Lane"/>
    <n v="23"/>
    <n v="2"/>
    <x v="1"/>
    <n v="2"/>
    <n v="3"/>
    <s v="YES"/>
    <n v="65100"/>
    <n v="6510"/>
    <n v="6510"/>
    <n v="52080"/>
    <s v="Saab"/>
    <n v="93"/>
    <n v="2011"/>
    <s v="N"/>
    <m/>
  </r>
  <r>
    <x v="122"/>
    <x v="17"/>
    <x v="590"/>
    <d v="2005-02-25T00:00:00"/>
    <s v="OH"/>
    <s v="100/300"/>
    <n v="500"/>
    <x v="587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s v="Ambulance"/>
    <s v="PA"/>
    <s v="Hillsdale"/>
    <s v="3706 4th Hwy"/>
    <n v="23"/>
    <n v="3"/>
    <x v="1"/>
    <n v="2"/>
    <n v="1"/>
    <s v="YES"/>
    <n v="64260"/>
    <n v="0"/>
    <n v="14280"/>
    <n v="49980"/>
    <s v="Ford"/>
    <s v="Escape"/>
    <n v="1999"/>
    <s v="N"/>
    <m/>
  </r>
  <r>
    <x v="280"/>
    <x v="19"/>
    <x v="591"/>
    <d v="1997-11-07T00:00:00"/>
    <s v="IL"/>
    <s v="500/1000"/>
    <n v="500"/>
    <x v="588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s v="Ambulance"/>
    <s v="WV"/>
    <s v="Arlington"/>
    <s v="6603 Francis Hwy"/>
    <n v="16"/>
    <n v="1"/>
    <x v="1"/>
    <n v="2"/>
    <n v="1"/>
    <s v="?"/>
    <n v="79970"/>
    <n v="7270"/>
    <n v="21810"/>
    <n v="50890"/>
    <s v="Honda"/>
    <s v="CRV"/>
    <n v="1996"/>
    <s v="Y"/>
    <m/>
  </r>
  <r>
    <x v="208"/>
    <x v="3"/>
    <x v="592"/>
    <d v="2004-04-20T00:00:00"/>
    <s v="IN"/>
    <s v="100/300"/>
    <n v="1000"/>
    <x v="58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s v="Police"/>
    <s v="SC"/>
    <s v="Northbrook"/>
    <s v="7069 4th Hwy"/>
    <n v="17"/>
    <n v="1"/>
    <x v="2"/>
    <n v="2"/>
    <n v="0"/>
    <s v="?"/>
    <n v="56610"/>
    <n v="6290"/>
    <n v="6290"/>
    <n v="44030"/>
    <s v="Chevrolet"/>
    <s v="Tahoe"/>
    <n v="1995"/>
    <s v="N"/>
    <m/>
  </r>
  <r>
    <x v="271"/>
    <x v="22"/>
    <x v="593"/>
    <d v="2009-11-17T00:00:00"/>
    <s v="IN"/>
    <s v="500/1000"/>
    <n v="500"/>
    <x v="590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s v="Fire"/>
    <s v="VA"/>
    <s v="Northbrook"/>
    <s v="5093 Flute Lane"/>
    <n v="9"/>
    <n v="1"/>
    <x v="0"/>
    <n v="1"/>
    <n v="1"/>
    <s v="?"/>
    <n v="84590"/>
    <n v="7690"/>
    <n v="7690"/>
    <n v="69210"/>
    <s v="Toyota"/>
    <s v="Highlander"/>
    <n v="2000"/>
    <s v="Y"/>
    <m/>
  </r>
  <r>
    <x v="16"/>
    <x v="11"/>
    <x v="594"/>
    <d v="2009-09-19T00:00:00"/>
    <s v="OH"/>
    <s v="250/500"/>
    <n v="500"/>
    <x v="591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s v="Fire"/>
    <s v="SC"/>
    <s v="Hillsdale"/>
    <s v="5894 Flute Drive"/>
    <n v="13"/>
    <n v="3"/>
    <x v="2"/>
    <n v="2"/>
    <n v="1"/>
    <s v="YES"/>
    <n v="66780"/>
    <n v="7420"/>
    <n v="14840"/>
    <n v="44520"/>
    <s v="Mercedes"/>
    <s v="ML350"/>
    <n v="1996"/>
    <s v="N"/>
    <m/>
  </r>
  <r>
    <x v="261"/>
    <x v="32"/>
    <x v="595"/>
    <d v="2009-11-08T00:00:00"/>
    <s v="IN"/>
    <s v="100/300"/>
    <n v="500"/>
    <x v="592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s v="Police"/>
    <s v="NC"/>
    <s v="Springfield"/>
    <s v="8459 Apache Ave"/>
    <n v="13"/>
    <n v="1"/>
    <x v="0"/>
    <n v="1"/>
    <n v="2"/>
    <s v="YES"/>
    <n v="58500"/>
    <n v="0"/>
    <n v="6500"/>
    <n v="52000"/>
    <s v="Ford"/>
    <s v="Escape"/>
    <n v="2001"/>
    <s v="N"/>
    <m/>
  </r>
  <r>
    <x v="207"/>
    <x v="3"/>
    <x v="596"/>
    <d v="2001-09-12T00:00:00"/>
    <s v="IL"/>
    <s v="100/300"/>
    <n v="500"/>
    <x v="593"/>
    <n v="0"/>
    <n v="603320"/>
    <x v="1"/>
    <x v="6"/>
    <x v="5"/>
    <s v="golf"/>
    <s v="other-relative"/>
    <n v="45500"/>
    <n v="-62500"/>
    <d v="2015-02-26T00:00:00"/>
    <s v="Parked Car"/>
    <s v="?"/>
    <s v="Trivial Damage"/>
    <s v="Police"/>
    <s v="WV"/>
    <s v="Columbus"/>
    <s v="7447 Lincoln Ridge"/>
    <n v="3"/>
    <n v="1"/>
    <x v="1"/>
    <n v="2"/>
    <n v="0"/>
    <s v="NO"/>
    <n v="5000"/>
    <n v="500"/>
    <n v="500"/>
    <n v="4000"/>
    <s v="Dodge"/>
    <s v="RAM"/>
    <n v="2003"/>
    <s v="N"/>
    <m/>
  </r>
  <r>
    <x v="322"/>
    <x v="2"/>
    <x v="597"/>
    <d v="1992-11-27T00:00:00"/>
    <s v="IL"/>
    <s v="100/300"/>
    <n v="500"/>
    <x v="594"/>
    <n v="5000000"/>
    <n v="615446"/>
    <x v="1"/>
    <x v="7"/>
    <x v="7"/>
    <s v="chess"/>
    <s v="unmarried"/>
    <n v="0"/>
    <n v="0"/>
    <d v="2015-02-02T00:00:00"/>
    <s v="Parked Car"/>
    <s v="?"/>
    <s v="Trivial Damage"/>
    <s v="Police"/>
    <s v="PA"/>
    <s v="Springfield"/>
    <s v="1821 Andromedia Ridge"/>
    <n v="3"/>
    <n v="1"/>
    <x v="1"/>
    <n v="2"/>
    <n v="1"/>
    <s v="?"/>
    <n v="5000"/>
    <n v="500"/>
    <n v="1000"/>
    <n v="3500"/>
    <s v="Mercedes"/>
    <s v="E400"/>
    <n v="2008"/>
    <s v="Y"/>
    <m/>
  </r>
  <r>
    <x v="207"/>
    <x v="3"/>
    <x v="598"/>
    <d v="1998-12-07T00:00:00"/>
    <s v="IL"/>
    <s v="250/500"/>
    <n v="1000"/>
    <x v="595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s v="Ambulance"/>
    <s v="NY"/>
    <s v="Columbus"/>
    <s v="6859 Flute Ridge"/>
    <n v="16"/>
    <n v="3"/>
    <x v="1"/>
    <n v="1"/>
    <n v="3"/>
    <s v="YES"/>
    <n v="54450"/>
    <n v="6050"/>
    <n v="12100"/>
    <n v="36300"/>
    <s v="Saab"/>
    <s v="92x"/>
    <n v="2007"/>
    <s v="N"/>
    <m/>
  </r>
  <r>
    <x v="89"/>
    <x v="11"/>
    <x v="599"/>
    <d v="1990-08-25T00:00:00"/>
    <s v="OH"/>
    <s v="250/500"/>
    <n v="1000"/>
    <x v="596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s v="Police"/>
    <s v="WV"/>
    <s v="Northbrook"/>
    <s v="4175 Elm Ridge"/>
    <n v="12"/>
    <n v="3"/>
    <x v="2"/>
    <n v="1"/>
    <n v="3"/>
    <s v="?"/>
    <n v="61920"/>
    <n v="6880"/>
    <n v="6880"/>
    <n v="48160"/>
    <s v="Saab"/>
    <n v="93"/>
    <n v="2003"/>
    <s v="N"/>
    <m/>
  </r>
  <r>
    <x v="28"/>
    <x v="2"/>
    <x v="600"/>
    <d v="2011-10-22T00:00:00"/>
    <s v="OH"/>
    <s v="250/500"/>
    <n v="2000"/>
    <x v="597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s v="Ambulance"/>
    <s v="VA"/>
    <s v="Hillsdale"/>
    <s v="5007 Oak St"/>
    <n v="4"/>
    <n v="1"/>
    <x v="1"/>
    <n v="1"/>
    <n v="2"/>
    <s v="NO"/>
    <n v="43700"/>
    <n v="4370"/>
    <n v="4370"/>
    <n v="34960"/>
    <s v="Nissan"/>
    <s v="Pathfinder"/>
    <n v="2007"/>
    <s v="Y"/>
    <m/>
  </r>
  <r>
    <x v="323"/>
    <x v="14"/>
    <x v="601"/>
    <d v="1990-02-01T00:00:00"/>
    <s v="IN"/>
    <s v="100/300"/>
    <n v="500"/>
    <x v="598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s v="Other"/>
    <s v="NC"/>
    <s v="Riverwood"/>
    <s v="5790 Flute Ridge"/>
    <n v="3"/>
    <n v="1"/>
    <x v="1"/>
    <n v="2"/>
    <n v="0"/>
    <s v="?"/>
    <n v="64080"/>
    <n v="7120"/>
    <n v="7120"/>
    <n v="49840"/>
    <s v="Ford"/>
    <s v="Escape"/>
    <n v="1997"/>
    <s v="N"/>
    <m/>
  </r>
  <r>
    <x v="324"/>
    <x v="18"/>
    <x v="602"/>
    <d v="1990-11-27T00:00:00"/>
    <s v="IL"/>
    <s v="250/500"/>
    <n v="1000"/>
    <x v="599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s v="Other"/>
    <s v="SC"/>
    <s v="Hillsdale"/>
    <s v="8704 Britain Lane"/>
    <n v="0"/>
    <n v="1"/>
    <x v="2"/>
    <n v="2"/>
    <n v="1"/>
    <s v="?"/>
    <n v="55000"/>
    <n v="10000"/>
    <n v="10000"/>
    <n v="35000"/>
    <s v="Volkswagen"/>
    <s v="Jetta"/>
    <n v="2008"/>
    <s v="Y"/>
    <m/>
  </r>
  <r>
    <x v="14"/>
    <x v="29"/>
    <x v="603"/>
    <d v="2004-07-16T00:00:00"/>
    <s v="IN"/>
    <s v="250/500"/>
    <n v="1000"/>
    <x v="600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s v="Police"/>
    <s v="WV"/>
    <s v="Columbus"/>
    <s v="7816 MLK Lane"/>
    <n v="19"/>
    <n v="1"/>
    <x v="2"/>
    <n v="2"/>
    <n v="3"/>
    <s v="?"/>
    <n v="4400"/>
    <n v="0"/>
    <n v="550"/>
    <n v="3850"/>
    <s v="Toyota"/>
    <s v="Camry"/>
    <n v="2000"/>
    <s v="N"/>
    <m/>
  </r>
  <r>
    <x v="321"/>
    <x v="29"/>
    <x v="604"/>
    <d v="1993-12-10T00:00:00"/>
    <s v="OH"/>
    <s v="100/300"/>
    <n v="1000"/>
    <x v="601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s v="Police"/>
    <s v="SC"/>
    <s v="Hillsdale"/>
    <s v="3618 Maple Lane"/>
    <n v="15"/>
    <n v="2"/>
    <x v="1"/>
    <n v="0"/>
    <n v="1"/>
    <s v="YES"/>
    <n v="71640"/>
    <n v="5970"/>
    <n v="11940"/>
    <n v="53730"/>
    <s v="Toyota"/>
    <s v="Highlander"/>
    <n v="2008"/>
    <s v="N"/>
    <m/>
  </r>
  <r>
    <x v="165"/>
    <x v="4"/>
    <x v="605"/>
    <d v="1995-03-08T00:00:00"/>
    <s v="OH"/>
    <s v="100/300"/>
    <n v="1000"/>
    <x v="602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s v="Other"/>
    <s v="NY"/>
    <s v="Arlington"/>
    <s v="7705 Lincoln Drive"/>
    <n v="6"/>
    <n v="1"/>
    <x v="2"/>
    <n v="1"/>
    <n v="0"/>
    <s v="NO"/>
    <n v="61740"/>
    <n v="6860"/>
    <n v="6860"/>
    <n v="48020"/>
    <s v="Accura"/>
    <s v="MDX"/>
    <n v="1997"/>
    <s v="N"/>
    <m/>
  </r>
  <r>
    <x v="235"/>
    <x v="29"/>
    <x v="606"/>
    <d v="2009-08-03T00:00:00"/>
    <s v="OH"/>
    <s v="500/1000"/>
    <n v="1000"/>
    <x v="603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s v="Ambulance"/>
    <s v="SC"/>
    <s v="Springfield"/>
    <s v="8602 Washington Ridge"/>
    <n v="3"/>
    <n v="1"/>
    <x v="1"/>
    <n v="0"/>
    <n v="3"/>
    <s v="?"/>
    <n v="57500"/>
    <n v="5750"/>
    <n v="5750"/>
    <n v="46000"/>
    <s v="Audi"/>
    <s v="A3"/>
    <n v="2010"/>
    <s v="N"/>
    <m/>
  </r>
  <r>
    <x v="250"/>
    <x v="5"/>
    <x v="607"/>
    <d v="1996-11-03T00:00:00"/>
    <s v="IN"/>
    <s v="250/500"/>
    <n v="1000"/>
    <x v="604"/>
    <n v="4000000"/>
    <n v="604555"/>
    <x v="1"/>
    <x v="4"/>
    <x v="8"/>
    <s v="reading"/>
    <s v="wife"/>
    <n v="0"/>
    <n v="-63900"/>
    <d v="2015-01-01T00:00:00"/>
    <s v="Parked Car"/>
    <s v="?"/>
    <s v="Minor Damage"/>
    <s v="Police"/>
    <s v="NY"/>
    <s v="Springfield"/>
    <s v="2832 Andromedia Lane"/>
    <n v="17"/>
    <n v="1"/>
    <x v="0"/>
    <n v="0"/>
    <n v="0"/>
    <s v="?"/>
    <n v="8700"/>
    <n v="870"/>
    <n v="1740"/>
    <n v="6090"/>
    <s v="Accura"/>
    <s v="RSX"/>
    <n v="2003"/>
    <s v="N"/>
    <m/>
  </r>
  <r>
    <x v="206"/>
    <x v="36"/>
    <x v="608"/>
    <d v="2004-08-09T00:00:00"/>
    <s v="OH"/>
    <s v="100/300"/>
    <n v="2000"/>
    <x v="605"/>
    <n v="0"/>
    <n v="616276"/>
    <x v="1"/>
    <x v="0"/>
    <x v="12"/>
    <s v="polo"/>
    <s v="wife"/>
    <n v="0"/>
    <n v="0"/>
    <d v="2015-01-06T00:00:00"/>
    <s v="Multi-vehicle Collision"/>
    <s v="Front Collision"/>
    <s v="Total Loss"/>
    <s v="Police"/>
    <s v="VA"/>
    <s v="Riverwood"/>
    <s v="9760 4th Hwy"/>
    <n v="4"/>
    <n v="4"/>
    <x v="2"/>
    <n v="2"/>
    <n v="1"/>
    <s v="?"/>
    <n v="77100"/>
    <n v="15420"/>
    <n v="7710"/>
    <n v="53970"/>
    <s v="Volkswagen"/>
    <s v="Jetta"/>
    <n v="1996"/>
    <s v="N"/>
    <m/>
  </r>
  <r>
    <x v="319"/>
    <x v="38"/>
    <x v="609"/>
    <d v="1991-07-20T00:00:00"/>
    <s v="IL"/>
    <s v="250/500"/>
    <n v="500"/>
    <x v="606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s v="Police"/>
    <s v="NY"/>
    <s v="Springfield"/>
    <s v="2509 Rock Drive"/>
    <n v="14"/>
    <n v="1"/>
    <x v="2"/>
    <n v="2"/>
    <n v="0"/>
    <s v="YES"/>
    <n v="59400"/>
    <n v="6600"/>
    <n v="6600"/>
    <n v="46200"/>
    <s v="Dodge"/>
    <s v="Neon"/>
    <n v="1995"/>
    <s v="N"/>
    <m/>
  </r>
  <r>
    <x v="270"/>
    <x v="36"/>
    <x v="610"/>
    <d v="2005-01-14T00:00:00"/>
    <s v="IN"/>
    <s v="100/300"/>
    <n v="1000"/>
    <x v="607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s v="Fire"/>
    <s v="NY"/>
    <s v="Northbrook"/>
    <s v="2063 Weaver St"/>
    <n v="3"/>
    <n v="3"/>
    <x v="2"/>
    <n v="1"/>
    <n v="0"/>
    <s v="NO"/>
    <n v="54890"/>
    <n v="9980"/>
    <n v="4990"/>
    <n v="39920"/>
    <s v="Toyota"/>
    <s v="Corolla"/>
    <n v="2006"/>
    <s v="N"/>
    <m/>
  </r>
  <r>
    <x v="4"/>
    <x v="22"/>
    <x v="611"/>
    <d v="2011-12-16T00:00:00"/>
    <s v="IL"/>
    <s v="250/500"/>
    <n v="500"/>
    <x v="608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s v="Other"/>
    <s v="WV"/>
    <s v="Columbus"/>
    <s v="3818 Texas Ridge"/>
    <n v="4"/>
    <n v="3"/>
    <x v="1"/>
    <n v="2"/>
    <n v="1"/>
    <s v="?"/>
    <n v="74030"/>
    <n v="6730"/>
    <n v="13460"/>
    <n v="53840"/>
    <s v="Chevrolet"/>
    <s v="Tahoe"/>
    <n v="2005"/>
    <s v="N"/>
    <m/>
  </r>
  <r>
    <x v="261"/>
    <x v="1"/>
    <x v="612"/>
    <d v="1996-07-07T00:00:00"/>
    <s v="IL"/>
    <s v="250/500"/>
    <n v="500"/>
    <x v="60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s v="Other"/>
    <s v="NY"/>
    <s v="Columbus"/>
    <s v="3929 Elm Ave"/>
    <n v="13"/>
    <n v="1"/>
    <x v="1"/>
    <n v="1"/>
    <n v="2"/>
    <s v="YES"/>
    <n v="61490"/>
    <n v="11180"/>
    <n v="11180"/>
    <n v="39130"/>
    <s v="BMW"/>
    <s v="X5"/>
    <n v="1998"/>
    <s v="N"/>
    <m/>
  </r>
  <r>
    <x v="321"/>
    <x v="29"/>
    <x v="613"/>
    <d v="1992-08-05T00:00:00"/>
    <s v="IN"/>
    <s v="250/500"/>
    <n v="1000"/>
    <x v="610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s v="Police"/>
    <s v="SC"/>
    <s v="Northbrook"/>
    <s v="9911 Britain Lane"/>
    <n v="23"/>
    <n v="3"/>
    <x v="2"/>
    <n v="0"/>
    <n v="2"/>
    <s v="YES"/>
    <n v="79560"/>
    <n v="6630"/>
    <n v="13260"/>
    <n v="59670"/>
    <s v="Volkswagen"/>
    <s v="Passat"/>
    <n v="2003"/>
    <s v="N"/>
    <m/>
  </r>
  <r>
    <x v="305"/>
    <x v="8"/>
    <x v="614"/>
    <d v="1990-10-09T00:00:00"/>
    <s v="IL"/>
    <s v="100/300"/>
    <n v="2000"/>
    <x v="611"/>
    <n v="0"/>
    <n v="445120"/>
    <x v="0"/>
    <x v="0"/>
    <x v="2"/>
    <s v="yachting"/>
    <s v="wife"/>
    <n v="0"/>
    <n v="-65200"/>
    <d v="2015-01-28T00:00:00"/>
    <s v="Parked Car"/>
    <s v="?"/>
    <s v="Minor Damage"/>
    <s v="Police"/>
    <s v="NY"/>
    <s v="Northbend"/>
    <s v="3246 Britain Ridge"/>
    <n v="3"/>
    <n v="1"/>
    <x v="1"/>
    <n v="0"/>
    <n v="1"/>
    <s v="NO"/>
    <n v="4900"/>
    <n v="490"/>
    <n v="490"/>
    <n v="3920"/>
    <s v="Toyota"/>
    <s v="Camry"/>
    <n v="2010"/>
    <s v="N"/>
    <m/>
  </r>
  <r>
    <x v="79"/>
    <x v="6"/>
    <x v="615"/>
    <d v="1994-02-27T00:00:00"/>
    <s v="IL"/>
    <s v="250/500"/>
    <n v="500"/>
    <x v="612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s v="Other"/>
    <s v="WV"/>
    <s v="Springfield"/>
    <s v="2696 Cherokee Ridge"/>
    <n v="0"/>
    <n v="3"/>
    <x v="1"/>
    <n v="1"/>
    <n v="0"/>
    <s v="NO"/>
    <n v="77770"/>
    <n v="14140"/>
    <n v="14140"/>
    <n v="49490"/>
    <s v="Nissan"/>
    <s v="Pathfinder"/>
    <n v="2000"/>
    <s v="N"/>
    <m/>
  </r>
  <r>
    <x v="104"/>
    <x v="19"/>
    <x v="616"/>
    <d v="2007-05-06T00:00:00"/>
    <s v="IN"/>
    <s v="500/1000"/>
    <n v="500"/>
    <x v="613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s v="Fire"/>
    <s v="SC"/>
    <s v="Columbus"/>
    <s v="5249 4th Ave"/>
    <n v="14"/>
    <n v="2"/>
    <x v="1"/>
    <n v="2"/>
    <n v="2"/>
    <s v="?"/>
    <n v="74700"/>
    <n v="7470"/>
    <n v="14940"/>
    <n v="52290"/>
    <s v="Nissan"/>
    <s v="Maxima"/>
    <n v="2007"/>
    <s v="Y"/>
    <m/>
  </r>
  <r>
    <x v="258"/>
    <x v="13"/>
    <x v="617"/>
    <d v="2014-04-21T00:00:00"/>
    <s v="IL"/>
    <s v="100/300"/>
    <n v="500"/>
    <x v="614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s v="Police"/>
    <s v="NY"/>
    <s v="Arlington"/>
    <s v="4721 Cherokee Hwy"/>
    <n v="14"/>
    <n v="2"/>
    <x v="2"/>
    <n v="2"/>
    <n v="2"/>
    <s v="?"/>
    <n v="40600"/>
    <n v="4060"/>
    <n v="4060"/>
    <n v="32480"/>
    <s v="Volkswagen"/>
    <s v="Passat"/>
    <n v="2010"/>
    <s v="N"/>
    <m/>
  </r>
  <r>
    <x v="215"/>
    <x v="23"/>
    <x v="618"/>
    <d v="2010-02-11T00:00:00"/>
    <s v="OH"/>
    <s v="100/300"/>
    <n v="1000"/>
    <x v="615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s v="Ambulance"/>
    <s v="SC"/>
    <s v="Springfield"/>
    <s v="8212 Flute Ridge"/>
    <n v="22"/>
    <n v="1"/>
    <x v="1"/>
    <n v="1"/>
    <n v="0"/>
    <s v="?"/>
    <n v="45270"/>
    <n v="10060"/>
    <n v="10060"/>
    <n v="25150"/>
    <s v="Jeep"/>
    <s v="Wrangler"/>
    <n v="2006"/>
    <s v="N"/>
    <m/>
  </r>
  <r>
    <x v="119"/>
    <x v="32"/>
    <x v="619"/>
    <d v="2000-06-04T00:00:00"/>
    <s v="IL"/>
    <s v="100/300"/>
    <n v="2000"/>
    <x v="616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s v="Ambulance"/>
    <s v="NY"/>
    <s v="Springfield"/>
    <s v="3592 MLK Ridge"/>
    <n v="17"/>
    <n v="3"/>
    <x v="2"/>
    <n v="0"/>
    <n v="3"/>
    <s v="?"/>
    <n v="47080"/>
    <n v="4280"/>
    <n v="8560"/>
    <n v="34240"/>
    <s v="Saab"/>
    <n v="93"/>
    <n v="2006"/>
    <s v="N"/>
    <m/>
  </r>
  <r>
    <x v="325"/>
    <x v="38"/>
    <x v="620"/>
    <d v="1991-10-05T00:00:00"/>
    <s v="OH"/>
    <s v="500/1000"/>
    <n v="500"/>
    <x v="617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s v="Police"/>
    <s v="SC"/>
    <s v="Hillsdale"/>
    <s v="6494 4th Ave"/>
    <n v="14"/>
    <n v="1"/>
    <x v="1"/>
    <n v="0"/>
    <n v="0"/>
    <s v="NO"/>
    <n v="40700"/>
    <n v="4070"/>
    <n v="4070"/>
    <n v="32560"/>
    <s v="Volkswagen"/>
    <s v="Passat"/>
    <n v="2000"/>
    <s v="Y"/>
    <m/>
  </r>
  <r>
    <x v="95"/>
    <x v="29"/>
    <x v="621"/>
    <d v="2004-01-03T00:00:00"/>
    <s v="OH"/>
    <s v="100/300"/>
    <n v="500"/>
    <x v="618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s v="Police"/>
    <s v="NY"/>
    <s v="Riverwood"/>
    <s v="6608 Apache Lane"/>
    <n v="2"/>
    <n v="1"/>
    <x v="1"/>
    <n v="2"/>
    <n v="1"/>
    <s v="YES"/>
    <n v="34650"/>
    <n v="6300"/>
    <n v="3150"/>
    <n v="25200"/>
    <s v="Ford"/>
    <s v="F150"/>
    <n v="1996"/>
    <s v="N"/>
    <m/>
  </r>
  <r>
    <x v="6"/>
    <x v="23"/>
    <x v="622"/>
    <d v="1992-07-23T00:00:00"/>
    <s v="OH"/>
    <s v="500/1000"/>
    <n v="1000"/>
    <x v="619"/>
    <n v="0"/>
    <n v="465201"/>
    <x v="0"/>
    <x v="0"/>
    <x v="9"/>
    <s v="camping"/>
    <s v="wife"/>
    <n v="0"/>
    <n v="0"/>
    <d v="2015-02-13T00:00:00"/>
    <s v="Parked Car"/>
    <s v="?"/>
    <s v="Trivial Damage"/>
    <s v="Police"/>
    <s v="WV"/>
    <s v="Riverwood"/>
    <s v="1553 Lincoln St"/>
    <n v="4"/>
    <n v="1"/>
    <x v="1"/>
    <n v="2"/>
    <n v="0"/>
    <s v="?"/>
    <n v="3200"/>
    <n v="400"/>
    <n v="400"/>
    <n v="2400"/>
    <s v="Jeep"/>
    <s v="Grand Cherokee"/>
    <n v="2012"/>
    <s v="N"/>
    <m/>
  </r>
  <r>
    <x v="105"/>
    <x v="1"/>
    <x v="623"/>
    <d v="1993-10-10T00:00:00"/>
    <s v="IL"/>
    <s v="500/1000"/>
    <n v="1000"/>
    <x v="620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s v="Fire"/>
    <s v="VA"/>
    <s v="Hillsdale"/>
    <s v="7628 4th Lane"/>
    <n v="2"/>
    <n v="1"/>
    <x v="1"/>
    <n v="1"/>
    <n v="1"/>
    <s v="NO"/>
    <n v="78980"/>
    <n v="7180"/>
    <n v="14360"/>
    <n v="57440"/>
    <s v="Saab"/>
    <s v="92x"/>
    <n v="1997"/>
    <s v="Y"/>
    <m/>
  </r>
  <r>
    <x v="82"/>
    <x v="14"/>
    <x v="624"/>
    <d v="2002-07-09T00:00:00"/>
    <s v="OH"/>
    <s v="500/1000"/>
    <n v="500"/>
    <x v="621"/>
    <n v="0"/>
    <n v="462250"/>
    <x v="0"/>
    <x v="2"/>
    <x v="2"/>
    <s v="reading"/>
    <s v="not-in-family"/>
    <n v="58200"/>
    <n v="0"/>
    <d v="2015-01-13T00:00:00"/>
    <s v="Parked Car"/>
    <s v="?"/>
    <s v="Minor Damage"/>
    <s v="None"/>
    <s v="SC"/>
    <s v="Riverwood"/>
    <s v="3028 5th St"/>
    <n v="10"/>
    <n v="1"/>
    <x v="0"/>
    <n v="1"/>
    <n v="0"/>
    <s v="NO"/>
    <n v="6160"/>
    <n v="560"/>
    <n v="1120"/>
    <n v="4480"/>
    <s v="Nissan"/>
    <s v="Ultima"/>
    <n v="1996"/>
    <s v="N"/>
    <m/>
  </r>
  <r>
    <x v="326"/>
    <x v="34"/>
    <x v="625"/>
    <d v="2010-11-14T00:00:00"/>
    <s v="IN"/>
    <s v="100/300"/>
    <n v="1000"/>
    <x v="62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s v="Ambulance"/>
    <s v="NC"/>
    <s v="Northbrook"/>
    <s v="8949 Rock Hwy"/>
    <n v="11"/>
    <n v="1"/>
    <x v="0"/>
    <n v="1"/>
    <n v="1"/>
    <s v="NO"/>
    <n v="85250"/>
    <n v="15500"/>
    <n v="7750"/>
    <n v="62000"/>
    <s v="Mercedes"/>
    <s v="E400"/>
    <n v="1999"/>
    <s v="N"/>
    <m/>
  </r>
  <r>
    <x v="270"/>
    <x v="37"/>
    <x v="626"/>
    <d v="1997-03-03T00:00:00"/>
    <s v="IL"/>
    <s v="100/300"/>
    <n v="2000"/>
    <x v="623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s v="Fire"/>
    <s v="SC"/>
    <s v="Springfield"/>
    <s v="9751 Tree St"/>
    <n v="1"/>
    <n v="4"/>
    <x v="0"/>
    <n v="1"/>
    <n v="2"/>
    <s v="NO"/>
    <n v="72840"/>
    <n v="12140"/>
    <n v="6070"/>
    <n v="54630"/>
    <s v="Dodge"/>
    <s v="Neon"/>
    <n v="2010"/>
    <s v="N"/>
    <m/>
  </r>
  <r>
    <x v="1"/>
    <x v="17"/>
    <x v="627"/>
    <d v="1997-03-01T00:00:00"/>
    <s v="IN"/>
    <s v="100/300"/>
    <n v="500"/>
    <x v="624"/>
    <n v="0"/>
    <n v="478609"/>
    <x v="0"/>
    <x v="2"/>
    <x v="8"/>
    <s v="base-jumping"/>
    <s v="husband"/>
    <n v="43700"/>
    <n v="0"/>
    <d v="2015-01-18T00:00:00"/>
    <s v="Parked Car"/>
    <s v="?"/>
    <s v="Trivial Damage"/>
    <s v="Police"/>
    <s v="WV"/>
    <s v="Northbend"/>
    <s v="4702 Texas Drive"/>
    <n v="20"/>
    <n v="1"/>
    <x v="1"/>
    <n v="0"/>
    <n v="2"/>
    <s v="NO"/>
    <n v="6050"/>
    <n v="1100"/>
    <n v="1100"/>
    <n v="3850"/>
    <s v="Toyota"/>
    <s v="Camry"/>
    <n v="2010"/>
    <s v="N"/>
    <m/>
  </r>
  <r>
    <x v="89"/>
    <x v="5"/>
    <x v="628"/>
    <d v="1990-08-18T00:00:00"/>
    <s v="IN"/>
    <s v="250/500"/>
    <n v="2000"/>
    <x v="625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s v="Fire"/>
    <s v="SC"/>
    <s v="Riverwood"/>
    <s v="2757 4th Hwy"/>
    <n v="10"/>
    <n v="1"/>
    <x v="2"/>
    <n v="2"/>
    <n v="3"/>
    <s v="YES"/>
    <n v="87890"/>
    <n v="15980"/>
    <n v="7990"/>
    <n v="63920"/>
    <s v="BMW"/>
    <s v="X6"/>
    <n v="2014"/>
    <s v="Y"/>
    <m/>
  </r>
  <r>
    <x v="166"/>
    <x v="27"/>
    <x v="629"/>
    <d v="2014-05-28T00:00:00"/>
    <s v="IL"/>
    <s v="100/300"/>
    <n v="2000"/>
    <x v="626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s v="Other"/>
    <s v="NY"/>
    <s v="Northbrook"/>
    <s v="6678 Weaver Drive"/>
    <n v="20"/>
    <n v="2"/>
    <x v="1"/>
    <n v="0"/>
    <n v="2"/>
    <s v="YES"/>
    <n v="60500"/>
    <n v="11000"/>
    <n v="5500"/>
    <n v="44000"/>
    <s v="Ford"/>
    <s v="F150"/>
    <n v="1999"/>
    <s v="Y"/>
    <m/>
  </r>
  <r>
    <x v="65"/>
    <x v="18"/>
    <x v="630"/>
    <d v="2004-07-22T00:00:00"/>
    <s v="IN"/>
    <s v="500/1000"/>
    <n v="500"/>
    <x v="627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s v="Fire"/>
    <s v="NY"/>
    <s v="Columbus"/>
    <s v="8667 Weaver Lane"/>
    <n v="10"/>
    <n v="3"/>
    <x v="1"/>
    <n v="2"/>
    <n v="1"/>
    <s v="NO"/>
    <n v="88220"/>
    <n v="16040"/>
    <n v="16040"/>
    <n v="56140"/>
    <s v="Chevrolet"/>
    <s v="Malibu"/>
    <n v="2008"/>
    <s v="N"/>
    <m/>
  </r>
  <r>
    <x v="33"/>
    <x v="7"/>
    <x v="631"/>
    <d v="2009-08-02T00:00:00"/>
    <s v="OH"/>
    <s v="500/1000"/>
    <n v="1000"/>
    <x v="628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s v="Other"/>
    <s v="SC"/>
    <s v="Springfield"/>
    <s v="4931 Maple Drive"/>
    <n v="2"/>
    <n v="2"/>
    <x v="2"/>
    <n v="1"/>
    <n v="2"/>
    <s v="NO"/>
    <n v="53680"/>
    <n v="9760"/>
    <n v="4880"/>
    <n v="39040"/>
    <s v="Accura"/>
    <s v="MDX"/>
    <n v="2004"/>
    <s v="N"/>
    <m/>
  </r>
  <r>
    <x v="116"/>
    <x v="20"/>
    <x v="632"/>
    <d v="2007-07-05T00:00:00"/>
    <s v="OH"/>
    <s v="500/1000"/>
    <n v="1000"/>
    <x v="62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s v="Fire"/>
    <s v="VA"/>
    <s v="Springfield"/>
    <s v="3808 5th Ave"/>
    <n v="19"/>
    <n v="1"/>
    <x v="2"/>
    <n v="0"/>
    <n v="2"/>
    <s v="NO"/>
    <n v="53800"/>
    <n v="5380"/>
    <n v="5380"/>
    <n v="43040"/>
    <s v="Accura"/>
    <s v="MDX"/>
    <n v="2006"/>
    <s v="N"/>
    <m/>
  </r>
  <r>
    <x v="160"/>
    <x v="2"/>
    <x v="633"/>
    <d v="2010-01-24T00:00:00"/>
    <s v="OH"/>
    <s v="100/300"/>
    <n v="2000"/>
    <x v="630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s v="Police"/>
    <s v="NY"/>
    <s v="Columbus"/>
    <s v="1725 Solo Lane"/>
    <n v="10"/>
    <n v="1"/>
    <x v="0"/>
    <n v="1"/>
    <n v="2"/>
    <s v="NO"/>
    <n v="54360"/>
    <n v="4530"/>
    <n v="9060"/>
    <n v="40770"/>
    <s v="Mercedes"/>
    <s v="E400"/>
    <n v="1995"/>
    <s v="Y"/>
    <m/>
  </r>
  <r>
    <x v="240"/>
    <x v="18"/>
    <x v="634"/>
    <d v="2000-05-15T00:00:00"/>
    <s v="IL"/>
    <s v="500/1000"/>
    <n v="2000"/>
    <x v="631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s v="Police"/>
    <s v="WV"/>
    <s v="Arlington"/>
    <s v="8097 Maple Lane"/>
    <n v="14"/>
    <n v="1"/>
    <x v="0"/>
    <n v="0"/>
    <n v="3"/>
    <s v="YES"/>
    <n v="54340"/>
    <n v="9880"/>
    <n v="4940"/>
    <n v="39520"/>
    <s v="Toyota"/>
    <s v="Camry"/>
    <n v="2001"/>
    <s v="N"/>
    <m/>
  </r>
  <r>
    <x v="15"/>
    <x v="18"/>
    <x v="635"/>
    <d v="2008-03-21T00:00:00"/>
    <s v="OH"/>
    <s v="100/300"/>
    <n v="1000"/>
    <x v="632"/>
    <n v="0"/>
    <n v="470538"/>
    <x v="1"/>
    <x v="5"/>
    <x v="0"/>
    <s v="chess"/>
    <s v="wife"/>
    <n v="0"/>
    <n v="-42900"/>
    <d v="2015-01-21T00:00:00"/>
    <s v="Parked Car"/>
    <s v="?"/>
    <s v="Trivial Damage"/>
    <s v="None"/>
    <s v="SC"/>
    <s v="Columbus"/>
    <s v="3320 5th Hwy"/>
    <n v="5"/>
    <n v="1"/>
    <x v="1"/>
    <n v="0"/>
    <n v="2"/>
    <s v="YES"/>
    <n v="2860"/>
    <n v="520"/>
    <n v="260"/>
    <n v="2080"/>
    <s v="Chevrolet"/>
    <s v="Tahoe"/>
    <n v="1997"/>
    <s v="Y"/>
    <m/>
  </r>
  <r>
    <x v="41"/>
    <x v="23"/>
    <x v="636"/>
    <d v="1990-05-07T00:00:00"/>
    <s v="OH"/>
    <s v="100/300"/>
    <n v="2000"/>
    <x v="633"/>
    <n v="0"/>
    <n v="601177"/>
    <x v="0"/>
    <x v="5"/>
    <x v="0"/>
    <s v="polo"/>
    <s v="own-child"/>
    <n v="0"/>
    <n v="0"/>
    <d v="2015-01-18T00:00:00"/>
    <s v="Vehicle Theft"/>
    <s v="?"/>
    <s v="Minor Damage"/>
    <s v="Police"/>
    <s v="WV"/>
    <s v="Hillsdale"/>
    <s v="9573 2nd Ave"/>
    <n v="8"/>
    <n v="1"/>
    <x v="0"/>
    <n v="2"/>
    <n v="1"/>
    <s v="YES"/>
    <n v="5490"/>
    <n v="0"/>
    <n v="1220"/>
    <n v="4270"/>
    <s v="Saab"/>
    <n v="95"/>
    <n v="1999"/>
    <s v="N"/>
    <m/>
  </r>
  <r>
    <x v="236"/>
    <x v="20"/>
    <x v="637"/>
    <d v="1991-02-05T00:00:00"/>
    <s v="IL"/>
    <s v="500/1000"/>
    <n v="1000"/>
    <x v="634"/>
    <n v="0"/>
    <n v="451470"/>
    <x v="0"/>
    <x v="4"/>
    <x v="0"/>
    <s v="dancing"/>
    <s v="unmarried"/>
    <n v="0"/>
    <n v="0"/>
    <d v="2015-01-09T00:00:00"/>
    <s v="Vehicle Theft"/>
    <s v="?"/>
    <s v="Trivial Damage"/>
    <s v="Police"/>
    <s v="WV"/>
    <s v="Northbend"/>
    <s v="8336 1st Ridge"/>
    <n v="4"/>
    <n v="1"/>
    <x v="2"/>
    <n v="0"/>
    <n v="2"/>
    <s v="?"/>
    <n v="7370"/>
    <n v="670"/>
    <n v="1340"/>
    <n v="5360"/>
    <s v="Suburu"/>
    <s v="Impreza"/>
    <n v="1997"/>
    <s v="N"/>
    <m/>
  </r>
  <r>
    <x v="327"/>
    <x v="6"/>
    <x v="638"/>
    <d v="1992-03-19T00:00:00"/>
    <s v="OH"/>
    <s v="500/1000"/>
    <n v="500"/>
    <x v="635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s v="Ambulance"/>
    <s v="NC"/>
    <s v="Columbus"/>
    <s v="3998 4th Hwy"/>
    <n v="4"/>
    <n v="3"/>
    <x v="1"/>
    <n v="1"/>
    <n v="0"/>
    <s v="NO"/>
    <n v="50800"/>
    <n v="5080"/>
    <n v="5080"/>
    <n v="40640"/>
    <s v="Audi"/>
    <s v="A3"/>
    <n v="1997"/>
    <s v="Y"/>
    <m/>
  </r>
  <r>
    <x v="223"/>
    <x v="0"/>
    <x v="639"/>
    <d v="2013-04-24T00:00:00"/>
    <s v="IL"/>
    <s v="250/500"/>
    <n v="500"/>
    <x v="636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s v="Fire"/>
    <s v="VA"/>
    <s v="Northbrook"/>
    <s v="3966 Oak Hwy"/>
    <n v="20"/>
    <n v="2"/>
    <x v="1"/>
    <n v="1"/>
    <n v="1"/>
    <s v="?"/>
    <n v="41520"/>
    <n v="5190"/>
    <n v="5190"/>
    <n v="31140"/>
    <s v="Nissan"/>
    <s v="Ultima"/>
    <n v="2014"/>
    <s v="N"/>
    <m/>
  </r>
  <r>
    <x v="314"/>
    <x v="11"/>
    <x v="640"/>
    <d v="2009-04-10T00:00:00"/>
    <s v="OH"/>
    <s v="500/1000"/>
    <n v="2000"/>
    <x v="637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s v="Police"/>
    <s v="NY"/>
    <s v="Riverwood"/>
    <s v="7601 Andromedia Lane"/>
    <n v="18"/>
    <n v="1"/>
    <x v="1"/>
    <n v="2"/>
    <n v="3"/>
    <s v="YES"/>
    <n v="89650"/>
    <n v="8150"/>
    <n v="16300"/>
    <n v="65200"/>
    <s v="Dodge"/>
    <s v="RAM"/>
    <n v="2005"/>
    <s v="N"/>
    <m/>
  </r>
  <r>
    <x v="167"/>
    <x v="16"/>
    <x v="641"/>
    <d v="2008-12-01T00:00:00"/>
    <s v="OH"/>
    <s v="100/300"/>
    <n v="1000"/>
    <x v="638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s v="Police"/>
    <s v="NY"/>
    <s v="Hillsdale"/>
    <s v="5160 2nd Hwy"/>
    <n v="0"/>
    <n v="3"/>
    <x v="2"/>
    <n v="0"/>
    <n v="3"/>
    <s v="NO"/>
    <n v="39690"/>
    <n v="0"/>
    <n v="0"/>
    <n v="39690"/>
    <s v="Suburu"/>
    <s v="Legacy"/>
    <n v="1998"/>
    <s v="N"/>
    <m/>
  </r>
  <r>
    <x v="268"/>
    <x v="31"/>
    <x v="642"/>
    <d v="2000-07-05T00:00:00"/>
    <s v="IL"/>
    <s v="500/1000"/>
    <n v="1000"/>
    <x v="639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s v="Ambulance"/>
    <s v="SC"/>
    <s v="Springfield"/>
    <s v="3288 Tree Lane"/>
    <n v="1"/>
    <n v="1"/>
    <x v="1"/>
    <n v="2"/>
    <n v="0"/>
    <s v="NO"/>
    <n v="62260"/>
    <n v="5660"/>
    <n v="5660"/>
    <n v="50940"/>
    <s v="Saab"/>
    <s v="92x"/>
    <n v="1995"/>
    <s v="N"/>
    <m/>
  </r>
  <r>
    <x v="328"/>
    <x v="11"/>
    <x v="643"/>
    <d v="2014-06-11T00:00:00"/>
    <s v="IL"/>
    <s v="250/500"/>
    <n v="500"/>
    <x v="640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s v="Police"/>
    <s v="NC"/>
    <s v="Hillsdale"/>
    <s v="5874 1st Hwy"/>
    <n v="17"/>
    <n v="1"/>
    <x v="2"/>
    <n v="0"/>
    <n v="1"/>
    <s v="YES"/>
    <n v="51920"/>
    <n v="9440"/>
    <n v="4720"/>
    <n v="37760"/>
    <s v="Audi"/>
    <s v="A3"/>
    <n v="2001"/>
    <s v="Y"/>
    <m/>
  </r>
  <r>
    <x v="62"/>
    <x v="17"/>
    <x v="644"/>
    <d v="1995-04-23T00:00:00"/>
    <s v="IL"/>
    <s v="250/500"/>
    <n v="500"/>
    <x v="641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s v="Other"/>
    <s v="NY"/>
    <s v="Riverwood"/>
    <s v="6467 Best Ave"/>
    <n v="23"/>
    <n v="1"/>
    <x v="1"/>
    <n v="2"/>
    <n v="2"/>
    <s v="?"/>
    <n v="53460"/>
    <n v="9720"/>
    <n v="4860"/>
    <n v="38880"/>
    <s v="Volkswagen"/>
    <s v="Jetta"/>
    <n v="2009"/>
    <s v="N"/>
    <m/>
  </r>
  <r>
    <x v="172"/>
    <x v="19"/>
    <x v="645"/>
    <d v="1990-09-16T00:00:00"/>
    <s v="OH"/>
    <s v="100/300"/>
    <n v="2000"/>
    <x v="642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s v="Fire"/>
    <s v="SC"/>
    <s v="Arlington"/>
    <s v="6309 5th Ave"/>
    <n v="4"/>
    <n v="3"/>
    <x v="0"/>
    <n v="2"/>
    <n v="1"/>
    <s v="YES"/>
    <n v="57100"/>
    <n v="5710"/>
    <n v="5710"/>
    <n v="45680"/>
    <s v="Honda"/>
    <s v="CRV"/>
    <n v="2014"/>
    <s v="N"/>
    <m/>
  </r>
  <r>
    <x v="303"/>
    <x v="32"/>
    <x v="646"/>
    <d v="1998-12-11T00:00:00"/>
    <s v="IN"/>
    <s v="250/500"/>
    <n v="500"/>
    <x v="643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s v="Ambulance"/>
    <s v="NY"/>
    <s v="Springfield"/>
    <s v="8212 Rock Ave"/>
    <n v="0"/>
    <n v="3"/>
    <x v="2"/>
    <n v="2"/>
    <n v="3"/>
    <s v="?"/>
    <n v="77440"/>
    <n v="14080"/>
    <n v="7040"/>
    <n v="56320"/>
    <s v="Dodge"/>
    <s v="Neon"/>
    <n v="2004"/>
    <s v="N"/>
    <m/>
  </r>
  <r>
    <x v="8"/>
    <x v="17"/>
    <x v="647"/>
    <d v="1995-10-09T00:00:00"/>
    <s v="IL"/>
    <s v="500/1000"/>
    <n v="500"/>
    <x v="64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s v="Ambulance"/>
    <s v="NY"/>
    <s v="Riverwood"/>
    <s v="4107 MLK Ridge"/>
    <n v="11"/>
    <n v="1"/>
    <x v="2"/>
    <n v="1"/>
    <n v="2"/>
    <s v="NO"/>
    <n v="68300"/>
    <n v="6830"/>
    <n v="13660"/>
    <n v="47810"/>
    <s v="Suburu"/>
    <s v="Forrestor"/>
    <n v="2003"/>
    <s v="N"/>
    <m/>
  </r>
  <r>
    <x v="111"/>
    <x v="31"/>
    <x v="648"/>
    <d v="1999-12-21T00:00:00"/>
    <s v="OH"/>
    <s v="500/1000"/>
    <n v="1000"/>
    <x v="645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s v="None"/>
    <s v="NY"/>
    <s v="Arlington"/>
    <s v="4558 3rd Hwy"/>
    <n v="4"/>
    <n v="1"/>
    <x v="1"/>
    <n v="0"/>
    <n v="2"/>
    <s v="?"/>
    <n v="5060"/>
    <n v="460"/>
    <n v="920"/>
    <n v="3680"/>
    <s v="Honda"/>
    <s v="CRV"/>
    <n v="2012"/>
    <s v="N"/>
    <m/>
  </r>
  <r>
    <x v="324"/>
    <x v="31"/>
    <x v="649"/>
    <d v="2002-07-28T00:00:00"/>
    <s v="IL"/>
    <s v="100/300"/>
    <n v="1000"/>
    <x v="6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s v="Ambulance"/>
    <s v="WV"/>
    <s v="Columbus"/>
    <s v="1762 Maple Hwy"/>
    <n v="0"/>
    <n v="3"/>
    <x v="1"/>
    <n v="0"/>
    <n v="2"/>
    <s v="?"/>
    <n v="59400"/>
    <n v="6600"/>
    <n v="13200"/>
    <n v="39600"/>
    <s v="Dodge"/>
    <s v="RAM"/>
    <n v="1995"/>
    <s v="Y"/>
    <m/>
  </r>
  <r>
    <x v="65"/>
    <x v="14"/>
    <x v="650"/>
    <d v="1993-08-03T00:00:00"/>
    <s v="IL"/>
    <s v="100/300"/>
    <n v="500"/>
    <x v="647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s v="Ambulance"/>
    <s v="NY"/>
    <s v="Springfield"/>
    <s v="5532 Francis Lane"/>
    <n v="2"/>
    <n v="3"/>
    <x v="2"/>
    <n v="0"/>
    <n v="2"/>
    <s v="?"/>
    <n v="69930"/>
    <n v="0"/>
    <n v="15540"/>
    <n v="54390"/>
    <s v="Ford"/>
    <s v="Escape"/>
    <n v="2013"/>
    <s v="Y"/>
    <m/>
  </r>
  <r>
    <x v="258"/>
    <x v="29"/>
    <x v="651"/>
    <d v="2007-12-16T00:00:00"/>
    <s v="IN"/>
    <s v="100/300"/>
    <n v="1000"/>
    <x v="648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s v="Police"/>
    <s v="NY"/>
    <s v="Springfield"/>
    <s v="6158 Sky Ridge"/>
    <n v="11"/>
    <n v="3"/>
    <x v="0"/>
    <n v="1"/>
    <n v="1"/>
    <s v="NO"/>
    <n v="77700"/>
    <n v="7770"/>
    <n v="15540"/>
    <n v="54390"/>
    <s v="Jeep"/>
    <s v="Wrangler"/>
    <n v="2008"/>
    <s v="N"/>
    <m/>
  </r>
  <r>
    <x v="329"/>
    <x v="25"/>
    <x v="652"/>
    <d v="2008-02-10T00:00:00"/>
    <s v="OH"/>
    <s v="500/1000"/>
    <n v="500"/>
    <x v="649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s v="Other"/>
    <s v="SC"/>
    <s v="Northbend"/>
    <s v="9214 Elm Ridge"/>
    <n v="23"/>
    <n v="3"/>
    <x v="2"/>
    <n v="2"/>
    <n v="1"/>
    <s v="?"/>
    <n v="68750"/>
    <n v="12500"/>
    <n v="12500"/>
    <n v="43750"/>
    <s v="Audi"/>
    <s v="A5"/>
    <n v="2007"/>
    <s v="Y"/>
    <m/>
  </r>
  <r>
    <x v="330"/>
    <x v="2"/>
    <x v="653"/>
    <d v="2006-10-01T00:00:00"/>
    <s v="OH"/>
    <s v="100/300"/>
    <n v="2000"/>
    <x v="650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s v="Police"/>
    <s v="NY"/>
    <s v="Riverwood"/>
    <s v="1833 Solo Ave"/>
    <n v="17"/>
    <n v="3"/>
    <x v="2"/>
    <n v="1"/>
    <n v="3"/>
    <s v="YES"/>
    <n v="91080"/>
    <n v="16560"/>
    <n v="16560"/>
    <n v="57960"/>
    <s v="Jeep"/>
    <s v="Wrangler"/>
    <n v="1995"/>
    <s v="N"/>
    <m/>
  </r>
  <r>
    <x v="176"/>
    <x v="45"/>
    <x v="654"/>
    <d v="2003-03-09T00:00:00"/>
    <s v="IN"/>
    <s v="500/1000"/>
    <n v="1000"/>
    <x v="651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s v="Other"/>
    <s v="WV"/>
    <s v="Columbus"/>
    <s v="1953 Sky Lane"/>
    <n v="22"/>
    <n v="1"/>
    <x v="2"/>
    <n v="1"/>
    <n v="3"/>
    <s v="YES"/>
    <n v="48360"/>
    <n v="4030"/>
    <n v="8060"/>
    <n v="36270"/>
    <s v="Audi"/>
    <s v="A5"/>
    <n v="2000"/>
    <s v="N"/>
    <m/>
  </r>
  <r>
    <x v="331"/>
    <x v="6"/>
    <x v="655"/>
    <d v="2003-05-29T00:00:00"/>
    <s v="OH"/>
    <s v="250/500"/>
    <n v="1000"/>
    <x v="652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s v="Other"/>
    <s v="WV"/>
    <s v="Hillsdale"/>
    <s v="6834 1st Drive"/>
    <n v="18"/>
    <n v="1"/>
    <x v="0"/>
    <n v="1"/>
    <n v="1"/>
    <s v="YES"/>
    <n v="95000"/>
    <n v="9500"/>
    <n v="9500"/>
    <n v="76000"/>
    <s v="Ford"/>
    <s v="F150"/>
    <n v="2001"/>
    <s v="N"/>
    <m/>
  </r>
  <r>
    <x v="63"/>
    <x v="31"/>
    <x v="656"/>
    <d v="2002-05-06T00:00:00"/>
    <s v="OH"/>
    <s v="100/300"/>
    <n v="500"/>
    <x v="653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s v="Police"/>
    <s v="SC"/>
    <s v="Arlington"/>
    <s v="9562 4th Ridge"/>
    <n v="8"/>
    <n v="1"/>
    <x v="1"/>
    <n v="1"/>
    <n v="3"/>
    <s v="NO"/>
    <n v="3900"/>
    <n v="780"/>
    <n v="390"/>
    <n v="2730"/>
    <s v="Ford"/>
    <s v="F150"/>
    <n v="2010"/>
    <s v="N"/>
    <m/>
  </r>
  <r>
    <x v="149"/>
    <x v="5"/>
    <x v="657"/>
    <d v="2004-02-28T00:00:00"/>
    <s v="IL"/>
    <s v="500/1000"/>
    <n v="500"/>
    <x v="654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s v="Other"/>
    <s v="NC"/>
    <s v="Riverwood"/>
    <s v="4835 Britain Ridge"/>
    <n v="15"/>
    <n v="3"/>
    <x v="1"/>
    <n v="0"/>
    <n v="3"/>
    <s v="NO"/>
    <n v="59400"/>
    <n v="11880"/>
    <n v="5940"/>
    <n v="41580"/>
    <s v="Jeep"/>
    <s v="Grand Cherokee"/>
    <n v="2010"/>
    <s v="Y"/>
    <m/>
  </r>
  <r>
    <x v="270"/>
    <x v="19"/>
    <x v="658"/>
    <d v="1999-01-14T00:00:00"/>
    <s v="OH"/>
    <s v="500/1000"/>
    <n v="1000"/>
    <x v="655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s v="Fire"/>
    <s v="NC"/>
    <s v="Springfield"/>
    <s v="8548 Cherokee Ridge"/>
    <n v="20"/>
    <n v="1"/>
    <x v="1"/>
    <n v="2"/>
    <n v="0"/>
    <s v="?"/>
    <n v="60210"/>
    <n v="6690"/>
    <n v="6690"/>
    <n v="46830"/>
    <s v="Nissan"/>
    <s v="Maxima"/>
    <n v="2013"/>
    <s v="N"/>
    <m/>
  </r>
  <r>
    <x v="125"/>
    <x v="31"/>
    <x v="659"/>
    <d v="2002-01-23T00:00:00"/>
    <s v="IL"/>
    <s v="250/500"/>
    <n v="500"/>
    <x v="656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s v="Ambulance"/>
    <s v="SC"/>
    <s v="Columbus"/>
    <s v="2352 MLK Drive"/>
    <n v="4"/>
    <n v="1"/>
    <x v="1"/>
    <n v="0"/>
    <n v="3"/>
    <s v="YES"/>
    <n v="43600"/>
    <n v="8720"/>
    <n v="4360"/>
    <n v="30520"/>
    <s v="Suburu"/>
    <s v="Legacy"/>
    <n v="2010"/>
    <s v="N"/>
    <m/>
  </r>
  <r>
    <x v="332"/>
    <x v="38"/>
    <x v="660"/>
    <d v="1992-12-09T00:00:00"/>
    <s v="IN"/>
    <s v="100/300"/>
    <n v="2000"/>
    <x v="657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s v="Police"/>
    <s v="SC"/>
    <s v="Northbrook"/>
    <s v="9734 2nd Ridge"/>
    <n v="10"/>
    <n v="3"/>
    <x v="2"/>
    <n v="0"/>
    <n v="0"/>
    <s v="NO"/>
    <n v="62800"/>
    <n v="6280"/>
    <n v="12560"/>
    <n v="43960"/>
    <s v="Jeep"/>
    <s v="Wrangler"/>
    <n v="2012"/>
    <s v="N"/>
    <m/>
  </r>
  <r>
    <x v="166"/>
    <x v="0"/>
    <x v="661"/>
    <d v="1998-06-24T00:00:00"/>
    <s v="OH"/>
    <s v="250/500"/>
    <n v="1000"/>
    <x v="658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s v="Ambulance"/>
    <s v="VA"/>
    <s v="Springfield"/>
    <s v="3122 Apache Drive"/>
    <n v="10"/>
    <n v="1"/>
    <x v="0"/>
    <n v="1"/>
    <n v="3"/>
    <s v="?"/>
    <n v="59500"/>
    <n v="11900"/>
    <n v="5950"/>
    <n v="41650"/>
    <s v="Dodge"/>
    <s v="Neon"/>
    <n v="2006"/>
    <s v="N"/>
    <m/>
  </r>
  <r>
    <x v="107"/>
    <x v="7"/>
    <x v="662"/>
    <d v="2011-01-06T00:00:00"/>
    <s v="OH"/>
    <s v="250/500"/>
    <n v="2000"/>
    <x v="659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s v="Police"/>
    <s v="WV"/>
    <s v="Northbend"/>
    <s v="9816 Britain St"/>
    <n v="22"/>
    <n v="3"/>
    <x v="0"/>
    <n v="1"/>
    <n v="0"/>
    <s v="?"/>
    <n v="53460"/>
    <n v="5940"/>
    <n v="5940"/>
    <n v="41580"/>
    <s v="Honda"/>
    <s v="CRV"/>
    <n v="2009"/>
    <s v="N"/>
    <m/>
  </r>
  <r>
    <x v="170"/>
    <x v="8"/>
    <x v="663"/>
    <d v="2012-02-24T00:00:00"/>
    <s v="IL"/>
    <s v="100/300"/>
    <n v="1000"/>
    <x v="660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s v="Ambulance"/>
    <s v="NY"/>
    <s v="Northbend"/>
    <s v="8214 Flute St"/>
    <n v="15"/>
    <n v="3"/>
    <x v="2"/>
    <n v="0"/>
    <n v="1"/>
    <s v="NO"/>
    <n v="41690"/>
    <n v="7580"/>
    <n v="7580"/>
    <n v="26530"/>
    <s v="Saab"/>
    <n v="95"/>
    <n v="1999"/>
    <s v="N"/>
    <m/>
  </r>
  <r>
    <x v="300"/>
    <x v="36"/>
    <x v="664"/>
    <d v="2011-06-25T00:00:00"/>
    <s v="OH"/>
    <s v="100/300"/>
    <n v="500"/>
    <x v="661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s v="Ambulance"/>
    <s v="NY"/>
    <s v="Arlington"/>
    <s v="6259 Lincoln Hwy"/>
    <n v="13"/>
    <n v="1"/>
    <x v="1"/>
    <n v="0"/>
    <n v="1"/>
    <s v="YES"/>
    <n v="63100"/>
    <n v="6310"/>
    <n v="12620"/>
    <n v="44170"/>
    <s v="Accura"/>
    <s v="TL"/>
    <n v="2000"/>
    <s v="N"/>
    <m/>
  </r>
  <r>
    <x v="333"/>
    <x v="34"/>
    <x v="665"/>
    <d v="2006-11-21T00:00:00"/>
    <s v="OH"/>
    <s v="500/1000"/>
    <n v="500"/>
    <x v="662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s v="Ambulance"/>
    <s v="WV"/>
    <s v="Arlington"/>
    <s v="4492 Andromedia Ave"/>
    <n v="23"/>
    <n v="1"/>
    <x v="2"/>
    <n v="2"/>
    <n v="1"/>
    <s v="?"/>
    <n v="62880"/>
    <n v="5240"/>
    <n v="10480"/>
    <n v="47160"/>
    <s v="Mercedes"/>
    <s v="E400"/>
    <n v="2007"/>
    <s v="Y"/>
    <m/>
  </r>
  <r>
    <x v="259"/>
    <x v="35"/>
    <x v="666"/>
    <d v="2008-06-27T00:00:00"/>
    <s v="IL"/>
    <s v="100/300"/>
    <n v="1000"/>
    <x v="66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s v="Fire"/>
    <s v="NY"/>
    <s v="Northbend"/>
    <s v="6179 3rd Ridge"/>
    <n v="18"/>
    <n v="3"/>
    <x v="1"/>
    <n v="2"/>
    <n v="2"/>
    <s v="YES"/>
    <n v="75400"/>
    <n v="17400"/>
    <n v="11600"/>
    <n v="46400"/>
    <s v="BMW"/>
    <s v="X6"/>
    <n v="2006"/>
    <s v="Y"/>
    <m/>
  </r>
  <r>
    <x v="308"/>
    <x v="17"/>
    <x v="667"/>
    <d v="1993-08-30T00:00:00"/>
    <s v="OH"/>
    <s v="250/500"/>
    <n v="2000"/>
    <x v="664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s v="Ambulance"/>
    <s v="SC"/>
    <s v="Arlington"/>
    <s v="3799 Embaracadero Drive"/>
    <n v="7"/>
    <n v="1"/>
    <x v="0"/>
    <n v="1"/>
    <n v="1"/>
    <s v="NO"/>
    <n v="46200"/>
    <n v="4200"/>
    <n v="8400"/>
    <n v="33600"/>
    <s v="Audi"/>
    <s v="A5"/>
    <n v="1997"/>
    <s v="N"/>
    <m/>
  </r>
  <r>
    <x v="132"/>
    <x v="27"/>
    <x v="668"/>
    <d v="2008-04-21T00:00:00"/>
    <s v="IN"/>
    <s v="500/1000"/>
    <n v="500"/>
    <x v="665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s v="Ambulance"/>
    <s v="VA"/>
    <s v="Hillsdale"/>
    <s v="5071 1st Lane"/>
    <n v="21"/>
    <n v="1"/>
    <x v="2"/>
    <n v="2"/>
    <n v="2"/>
    <s v="YES"/>
    <n v="58500"/>
    <n v="5850"/>
    <n v="5850"/>
    <n v="46800"/>
    <s v="Toyota"/>
    <s v="Camry"/>
    <n v="2010"/>
    <s v="N"/>
    <m/>
  </r>
  <r>
    <x v="334"/>
    <x v="38"/>
    <x v="669"/>
    <d v="2000-06-23T00:00:00"/>
    <s v="OH"/>
    <s v="500/1000"/>
    <n v="2000"/>
    <x v="666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s v="Other"/>
    <s v="SC"/>
    <s v="Columbus"/>
    <s v="6574 4th Drive"/>
    <n v="15"/>
    <n v="3"/>
    <x v="2"/>
    <n v="1"/>
    <n v="3"/>
    <s v="NO"/>
    <n v="66240"/>
    <n v="11040"/>
    <n v="11040"/>
    <n v="44160"/>
    <s v="Nissan"/>
    <s v="Maxima"/>
    <n v="2003"/>
    <s v="N"/>
    <m/>
  </r>
  <r>
    <x v="120"/>
    <x v="32"/>
    <x v="670"/>
    <d v="2010-01-11T00:00:00"/>
    <s v="IN"/>
    <s v="100/300"/>
    <n v="2000"/>
    <x v="667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s v="Ambulance"/>
    <s v="PA"/>
    <s v="Hillsdale"/>
    <s v="2711 Britain Ave"/>
    <n v="17"/>
    <n v="3"/>
    <x v="1"/>
    <n v="1"/>
    <n v="3"/>
    <s v="?"/>
    <n v="65440"/>
    <n v="8180"/>
    <n v="8180"/>
    <n v="49080"/>
    <s v="Jeep"/>
    <s v="Wrangler"/>
    <n v="2014"/>
    <s v="N"/>
    <m/>
  </r>
  <r>
    <x v="230"/>
    <x v="19"/>
    <x v="671"/>
    <d v="1990-03-28T00:00:00"/>
    <s v="IL"/>
    <s v="500/1000"/>
    <n v="2000"/>
    <x v="668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s v="Fire"/>
    <s v="SC"/>
    <s v="Hillsdale"/>
    <s v="4214 MLK Ridge"/>
    <n v="2"/>
    <n v="1"/>
    <x v="2"/>
    <n v="0"/>
    <n v="3"/>
    <s v="?"/>
    <n v="64200"/>
    <n v="10700"/>
    <n v="10700"/>
    <n v="42800"/>
    <s v="Ford"/>
    <s v="F150"/>
    <n v="2002"/>
    <s v="N"/>
    <m/>
  </r>
  <r>
    <x v="83"/>
    <x v="21"/>
    <x v="672"/>
    <d v="1998-01-29T00:00:00"/>
    <s v="IN"/>
    <s v="100/300"/>
    <n v="2000"/>
    <x v="669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s v="Ambulance"/>
    <s v="WV"/>
    <s v="Northbend"/>
    <s v="7976 Britain Drive"/>
    <n v="1"/>
    <n v="3"/>
    <x v="0"/>
    <n v="1"/>
    <n v="0"/>
    <s v="NO"/>
    <n v="32320"/>
    <n v="4040"/>
    <n v="4040"/>
    <n v="24240"/>
    <s v="Dodge"/>
    <s v="RAM"/>
    <n v="2000"/>
    <s v="N"/>
    <m/>
  </r>
  <r>
    <x v="86"/>
    <x v="23"/>
    <x v="673"/>
    <d v="2014-12-05T00:00:00"/>
    <s v="IL"/>
    <s v="500/1000"/>
    <n v="1000"/>
    <x v="670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s v="Police"/>
    <s v="SC"/>
    <s v="Northbend"/>
    <s v="4995 Weaver Ridge"/>
    <n v="3"/>
    <n v="1"/>
    <x v="1"/>
    <n v="0"/>
    <n v="1"/>
    <s v="?"/>
    <n v="33480"/>
    <n v="3720"/>
    <n v="3720"/>
    <n v="26040"/>
    <s v="Dodge"/>
    <s v="Neon"/>
    <n v="2011"/>
    <s v="N"/>
    <m/>
  </r>
  <r>
    <x v="335"/>
    <x v="11"/>
    <x v="674"/>
    <d v="1995-12-07T00:00:00"/>
    <s v="OH"/>
    <s v="250/500"/>
    <n v="1000"/>
    <x v="671"/>
    <n v="7000000"/>
    <n v="608807"/>
    <x v="0"/>
    <x v="6"/>
    <x v="12"/>
    <s v="polo"/>
    <s v="wife"/>
    <n v="40900"/>
    <n v="0"/>
    <d v="2015-02-24T00:00:00"/>
    <s v="Vehicle Theft"/>
    <s v="?"/>
    <s v="Trivial Damage"/>
    <s v="None"/>
    <s v="VA"/>
    <s v="Northbend"/>
    <s v="1515 Embaracadero St"/>
    <n v="0"/>
    <n v="1"/>
    <x v="2"/>
    <n v="1"/>
    <n v="1"/>
    <s v="YES"/>
    <n v="4320"/>
    <n v="480"/>
    <n v="960"/>
    <n v="2880"/>
    <s v="Toyota"/>
    <s v="Corolla"/>
    <n v="1995"/>
    <s v="N"/>
    <m/>
  </r>
  <r>
    <x v="264"/>
    <x v="2"/>
    <x v="675"/>
    <d v="2002-05-27T00:00:00"/>
    <s v="IL"/>
    <s v="250/500"/>
    <n v="500"/>
    <x v="672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s v="Police"/>
    <s v="SC"/>
    <s v="Hillsdale"/>
    <s v="2968 Andromedia Ave"/>
    <n v="4"/>
    <n v="1"/>
    <x v="2"/>
    <n v="0"/>
    <n v="2"/>
    <s v="?"/>
    <n v="4200"/>
    <n v="840"/>
    <n v="420"/>
    <n v="2940"/>
    <s v="Jeep"/>
    <s v="Wrangler"/>
    <n v="2008"/>
    <s v="N"/>
    <m/>
  </r>
  <r>
    <x v="191"/>
    <x v="2"/>
    <x v="676"/>
    <d v="2002-08-09T00:00:00"/>
    <s v="OH"/>
    <s v="100/300"/>
    <n v="500"/>
    <x v="673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s v="Ambulance"/>
    <s v="NY"/>
    <s v="Arlington"/>
    <s v="9236 2nd Hwy"/>
    <n v="11"/>
    <n v="3"/>
    <x v="0"/>
    <n v="2"/>
    <n v="0"/>
    <s v="NO"/>
    <n v="57970"/>
    <n v="10540"/>
    <n v="5270"/>
    <n v="42160"/>
    <s v="Saab"/>
    <n v="93"/>
    <n v="2006"/>
    <s v="N"/>
    <m/>
  </r>
  <r>
    <x v="145"/>
    <x v="14"/>
    <x v="677"/>
    <d v="2012-12-02T00:00:00"/>
    <s v="IN"/>
    <s v="500/1000"/>
    <n v="500"/>
    <x v="674"/>
    <n v="0"/>
    <n v="436784"/>
    <x v="0"/>
    <x v="7"/>
    <x v="6"/>
    <s v="paintball"/>
    <s v="husband"/>
    <n v="55400"/>
    <n v="-40400"/>
    <d v="2015-01-24T00:00:00"/>
    <s v="Parked Car"/>
    <s v="?"/>
    <s v="Trivial Damage"/>
    <s v="None"/>
    <s v="NY"/>
    <s v="Arlington"/>
    <s v="9639 Britain Ridge"/>
    <n v="4"/>
    <n v="1"/>
    <x v="0"/>
    <n v="1"/>
    <n v="2"/>
    <s v="?"/>
    <n v="4320"/>
    <n v="0"/>
    <n v="960"/>
    <n v="3360"/>
    <s v="Saab"/>
    <n v="93"/>
    <n v="2003"/>
    <s v="N"/>
    <m/>
  </r>
  <r>
    <x v="135"/>
    <x v="20"/>
    <x v="678"/>
    <d v="2000-03-22T00:00:00"/>
    <s v="IL"/>
    <s v="500/1000"/>
    <n v="500"/>
    <x v="675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s v="Fire"/>
    <s v="SC"/>
    <s v="Columbus"/>
    <s v="9422 Washington Ridge"/>
    <n v="11"/>
    <n v="3"/>
    <x v="1"/>
    <n v="0"/>
    <n v="2"/>
    <s v="?"/>
    <n v="69300"/>
    <n v="13860"/>
    <n v="6930"/>
    <n v="48510"/>
    <s v="Ford"/>
    <s v="Escape"/>
    <n v="2010"/>
    <s v="N"/>
    <m/>
  </r>
  <r>
    <x v="336"/>
    <x v="22"/>
    <x v="679"/>
    <d v="2002-04-13T00:00:00"/>
    <s v="OH"/>
    <s v="100/300"/>
    <n v="500"/>
    <x v="676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s v="Police"/>
    <s v="NC"/>
    <s v="Riverwood"/>
    <s v="1213 4th Lane"/>
    <n v="4"/>
    <n v="3"/>
    <x v="2"/>
    <n v="2"/>
    <n v="2"/>
    <s v="NO"/>
    <n v="32480"/>
    <n v="4060"/>
    <n v="4060"/>
    <n v="24360"/>
    <s v="Dodge"/>
    <s v="Neon"/>
    <n v="1997"/>
    <s v="N"/>
    <m/>
  </r>
  <r>
    <x v="68"/>
    <x v="11"/>
    <x v="680"/>
    <d v="2008-06-17T00:00:00"/>
    <s v="IN"/>
    <s v="100/300"/>
    <n v="2000"/>
    <x v="67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s v="Police"/>
    <s v="NY"/>
    <s v="Hillsdale"/>
    <s v="3872 5th Drive"/>
    <n v="20"/>
    <n v="1"/>
    <x v="1"/>
    <n v="2"/>
    <n v="2"/>
    <s v="YES"/>
    <n v="60480"/>
    <n v="6720"/>
    <n v="6720"/>
    <n v="47040"/>
    <s v="Accura"/>
    <s v="TL"/>
    <n v="2001"/>
    <s v="N"/>
    <m/>
  </r>
  <r>
    <x v="191"/>
    <x v="11"/>
    <x v="681"/>
    <d v="1994-04-07T00:00:00"/>
    <s v="IL"/>
    <s v="250/500"/>
    <n v="2000"/>
    <x v="678"/>
    <n v="5000000"/>
    <n v="453164"/>
    <x v="0"/>
    <x v="2"/>
    <x v="3"/>
    <s v="polo"/>
    <s v="unmarried"/>
    <n v="0"/>
    <n v="0"/>
    <d v="2015-01-21T00:00:00"/>
    <s v="Parked Car"/>
    <s v="?"/>
    <s v="Trivial Damage"/>
    <s v="Police"/>
    <s v="NC"/>
    <s v="Springfield"/>
    <s v="9397 5th Hwy"/>
    <n v="22"/>
    <n v="1"/>
    <x v="0"/>
    <n v="0"/>
    <n v="0"/>
    <s v="NO"/>
    <n v="2640"/>
    <n v="440"/>
    <n v="440"/>
    <n v="1760"/>
    <s v="Honda"/>
    <s v="CRV"/>
    <n v="2015"/>
    <s v="N"/>
    <m/>
  </r>
  <r>
    <x v="75"/>
    <x v="29"/>
    <x v="682"/>
    <d v="1992-02-29T00:00:00"/>
    <s v="OH"/>
    <s v="500/1000"/>
    <n v="500"/>
    <x v="679"/>
    <n v="0"/>
    <n v="613931"/>
    <x v="0"/>
    <x v="7"/>
    <x v="6"/>
    <s v="skydiving"/>
    <s v="other-relative"/>
    <n v="0"/>
    <n v="-66500"/>
    <d v="2015-02-03T00:00:00"/>
    <s v="Parked Car"/>
    <s v="?"/>
    <s v="Trivial Damage"/>
    <s v="Police"/>
    <s v="SC"/>
    <s v="Northbend"/>
    <s v="8876 1st St"/>
    <n v="4"/>
    <n v="1"/>
    <x v="2"/>
    <n v="0"/>
    <n v="3"/>
    <s v="NO"/>
    <n v="6050"/>
    <n v="550"/>
    <n v="1100"/>
    <n v="4400"/>
    <s v="Volkswagen"/>
    <s v="Passat"/>
    <n v="2009"/>
    <s v="N"/>
    <m/>
  </r>
  <r>
    <x v="147"/>
    <x v="19"/>
    <x v="683"/>
    <d v="1996-05-11T00:00:00"/>
    <s v="OH"/>
    <s v="250/500"/>
    <n v="1000"/>
    <x v="680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s v="Ambulance"/>
    <s v="NC"/>
    <s v="Hillsdale"/>
    <s v="3397 5th Ave"/>
    <n v="21"/>
    <n v="4"/>
    <x v="2"/>
    <n v="0"/>
    <n v="0"/>
    <s v="NO"/>
    <n v="42700"/>
    <n v="4270"/>
    <n v="4270"/>
    <n v="34160"/>
    <s v="Saab"/>
    <s v="92x"/>
    <n v="1995"/>
    <s v="Y"/>
    <m/>
  </r>
  <r>
    <x v="306"/>
    <x v="27"/>
    <x v="684"/>
    <d v="2013-04-03T00:00:00"/>
    <s v="IN"/>
    <s v="250/500"/>
    <n v="1000"/>
    <x v="681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s v="Ambulance"/>
    <s v="SC"/>
    <s v="Hillsdale"/>
    <s v="3263 Pine Ridge"/>
    <n v="20"/>
    <n v="1"/>
    <x v="0"/>
    <n v="1"/>
    <n v="3"/>
    <s v="NO"/>
    <n v="40260"/>
    <n v="3660"/>
    <n v="7320"/>
    <n v="29280"/>
    <s v="Accura"/>
    <s v="MDX"/>
    <n v="1996"/>
    <s v="Y"/>
    <m/>
  </r>
  <r>
    <x v="226"/>
    <x v="37"/>
    <x v="685"/>
    <d v="2009-11-12T00:00:00"/>
    <s v="OH"/>
    <s v="500/1000"/>
    <n v="500"/>
    <x v="682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s v="Fire"/>
    <s v="NY"/>
    <s v="Columbus"/>
    <s v="8639 5th Hwy"/>
    <n v="7"/>
    <n v="1"/>
    <x v="2"/>
    <n v="2"/>
    <n v="0"/>
    <s v="?"/>
    <n v="50000"/>
    <n v="5000"/>
    <n v="10000"/>
    <n v="35000"/>
    <s v="Chevrolet"/>
    <s v="Silverado"/>
    <n v="2008"/>
    <s v="N"/>
    <m/>
  </r>
  <r>
    <x v="173"/>
    <x v="18"/>
    <x v="686"/>
    <d v="2008-11-05T00:00:00"/>
    <s v="IN"/>
    <s v="250/500"/>
    <n v="500"/>
    <x v="683"/>
    <n v="5000000"/>
    <n v="432699"/>
    <x v="1"/>
    <x v="5"/>
    <x v="4"/>
    <s v="golf"/>
    <s v="husband"/>
    <n v="0"/>
    <n v="0"/>
    <d v="2015-02-02T00:00:00"/>
    <s v="Parked Car"/>
    <s v="?"/>
    <s v="Trivial Damage"/>
    <s v="None"/>
    <s v="NY"/>
    <s v="Riverwood"/>
    <s v="5743 4th Ridge"/>
    <n v="4"/>
    <n v="1"/>
    <x v="2"/>
    <n v="0"/>
    <n v="1"/>
    <s v="NO"/>
    <n v="3840"/>
    <n v="640"/>
    <n v="320"/>
    <n v="2880"/>
    <s v="Saab"/>
    <s v="92x"/>
    <n v="1998"/>
    <s v="N"/>
    <m/>
  </r>
  <r>
    <x v="72"/>
    <x v="3"/>
    <x v="687"/>
    <d v="1993-02-15T00:00:00"/>
    <s v="IL"/>
    <s v="250/500"/>
    <n v="500"/>
    <x v="684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s v="Police"/>
    <s v="WV"/>
    <s v="Springfield"/>
    <s v="3555 Francis Ridge"/>
    <n v="17"/>
    <n v="3"/>
    <x v="1"/>
    <n v="0"/>
    <n v="2"/>
    <s v="?"/>
    <n v="95900"/>
    <n v="13700"/>
    <n v="20550"/>
    <n v="61650"/>
    <s v="Saab"/>
    <n v="95"/>
    <n v="1999"/>
    <s v="N"/>
    <m/>
  </r>
  <r>
    <x v="223"/>
    <x v="27"/>
    <x v="688"/>
    <d v="2008-07-21T00:00:00"/>
    <s v="IN"/>
    <s v="250/500"/>
    <n v="1000"/>
    <x v="685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s v="Ambulance"/>
    <s v="WV"/>
    <s v="Northbend"/>
    <s v="4939 Oak Lane"/>
    <n v="20"/>
    <n v="3"/>
    <x v="0"/>
    <n v="1"/>
    <n v="3"/>
    <s v="YES"/>
    <n v="56160"/>
    <n v="6240"/>
    <n v="12480"/>
    <n v="37440"/>
    <s v="Audi"/>
    <s v="A5"/>
    <n v="2002"/>
    <s v="N"/>
    <m/>
  </r>
  <r>
    <x v="293"/>
    <x v="1"/>
    <x v="689"/>
    <d v="2010-09-11T00:00:00"/>
    <s v="OH"/>
    <s v="100/300"/>
    <n v="1000"/>
    <x v="686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s v="Police"/>
    <s v="SC"/>
    <s v="Riverwood"/>
    <s v="3100 Best St"/>
    <n v="10"/>
    <n v="1"/>
    <x v="2"/>
    <n v="2"/>
    <n v="3"/>
    <s v="?"/>
    <n v="63030"/>
    <n v="5730"/>
    <n v="11460"/>
    <n v="45840"/>
    <s v="Saab"/>
    <s v="92x"/>
    <n v="1996"/>
    <s v="N"/>
    <m/>
  </r>
  <r>
    <x v="62"/>
    <x v="3"/>
    <x v="690"/>
    <d v="1995-12-22T00:00:00"/>
    <s v="IL"/>
    <s v="250/500"/>
    <n v="500"/>
    <x v="68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s v="Police"/>
    <s v="NY"/>
    <s v="Riverwood"/>
    <s v="3029 5th Ave"/>
    <n v="8"/>
    <n v="1"/>
    <x v="0"/>
    <n v="2"/>
    <n v="2"/>
    <s v="NO"/>
    <n v="63470"/>
    <n v="5770"/>
    <n v="11540"/>
    <n v="46160"/>
    <s v="BMW"/>
    <s v="X6"/>
    <n v="1999"/>
    <s v="N"/>
    <m/>
  </r>
  <r>
    <x v="37"/>
    <x v="11"/>
    <x v="691"/>
    <d v="1991-09-26T00:00:00"/>
    <s v="IL"/>
    <s v="250/500"/>
    <n v="1000"/>
    <x v="25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s v="Police"/>
    <s v="WV"/>
    <s v="Columbus"/>
    <s v="8941 Solo Ridge"/>
    <n v="6"/>
    <n v="1"/>
    <x v="1"/>
    <n v="0"/>
    <n v="2"/>
    <s v="NO"/>
    <n v="44440"/>
    <n v="8080"/>
    <n v="4040"/>
    <n v="32320"/>
    <s v="BMW"/>
    <s v="X6"/>
    <n v="2007"/>
    <s v="Y"/>
    <m/>
  </r>
  <r>
    <x v="4"/>
    <x v="18"/>
    <x v="692"/>
    <d v="2010-03-11T00:00:00"/>
    <s v="IN"/>
    <s v="250/500"/>
    <n v="500"/>
    <x v="688"/>
    <n v="0"/>
    <n v="460586"/>
    <x v="0"/>
    <x v="7"/>
    <x v="5"/>
    <s v="paintball"/>
    <s v="husband"/>
    <n v="48500"/>
    <n v="-67400"/>
    <d v="2015-02-04T00:00:00"/>
    <s v="Parked Car"/>
    <s v="?"/>
    <s v="Minor Damage"/>
    <s v="Police"/>
    <s v="WV"/>
    <s v="Northbrook"/>
    <s v="4447 Francis Hwy"/>
    <n v="4"/>
    <n v="1"/>
    <x v="0"/>
    <n v="1"/>
    <n v="1"/>
    <s v="NO"/>
    <n v="6600"/>
    <n v="1200"/>
    <n v="1200"/>
    <n v="4200"/>
    <s v="Jeep"/>
    <s v="Grand Cherokee"/>
    <n v="2005"/>
    <s v="N"/>
    <m/>
  </r>
  <r>
    <x v="2"/>
    <x v="32"/>
    <x v="693"/>
    <d v="1990-07-15T00:00:00"/>
    <s v="OH"/>
    <s v="250/500"/>
    <n v="1000"/>
    <x v="689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s v="Ambulance"/>
    <s v="WV"/>
    <s v="Northbrook"/>
    <s v="7701 Tree St"/>
    <n v="17"/>
    <n v="3"/>
    <x v="2"/>
    <n v="2"/>
    <n v="0"/>
    <s v="YES"/>
    <n v="77200"/>
    <n v="9650"/>
    <n v="9650"/>
    <n v="57900"/>
    <s v="Ford"/>
    <s v="Escape"/>
    <n v="1996"/>
    <s v="N"/>
    <m/>
  </r>
  <r>
    <x v="137"/>
    <x v="22"/>
    <x v="694"/>
    <d v="2009-05-10T00:00:00"/>
    <s v="OH"/>
    <s v="100/300"/>
    <n v="500"/>
    <x v="690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s v="Other"/>
    <s v="WV"/>
    <s v="Springfield"/>
    <s v="4653 Pine St"/>
    <n v="15"/>
    <n v="3"/>
    <x v="1"/>
    <n v="0"/>
    <n v="0"/>
    <s v="YES"/>
    <n v="57000"/>
    <n v="0"/>
    <n v="11400"/>
    <n v="45600"/>
    <s v="Audi"/>
    <s v="A3"/>
    <n v="2013"/>
    <s v="N"/>
    <m/>
  </r>
  <r>
    <x v="35"/>
    <x v="20"/>
    <x v="695"/>
    <d v="1999-10-28T00:00:00"/>
    <s v="OH"/>
    <s v="250/500"/>
    <n v="2000"/>
    <x v="691"/>
    <n v="0"/>
    <n v="466289"/>
    <x v="1"/>
    <x v="4"/>
    <x v="13"/>
    <s v="movies"/>
    <s v="wife"/>
    <n v="46700"/>
    <n v="-72500"/>
    <d v="2015-02-27T00:00:00"/>
    <s v="Vehicle Theft"/>
    <s v="?"/>
    <s v="Trivial Damage"/>
    <s v="Police"/>
    <s v="WV"/>
    <s v="Riverwood"/>
    <s v="8742 4th St"/>
    <n v="9"/>
    <n v="1"/>
    <x v="2"/>
    <n v="2"/>
    <n v="1"/>
    <s v="NO"/>
    <n v="2700"/>
    <n v="300"/>
    <n v="300"/>
    <n v="2100"/>
    <s v="Honda"/>
    <s v="Accord"/>
    <n v="2006"/>
    <s v="N"/>
    <m/>
  </r>
  <r>
    <x v="221"/>
    <x v="32"/>
    <x v="696"/>
    <d v="1995-03-30T00:00:00"/>
    <s v="OH"/>
    <s v="250/500"/>
    <n v="500"/>
    <x v="692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s v="Police"/>
    <s v="WV"/>
    <s v="Hillsdale"/>
    <s v="7316 Texas Ave"/>
    <n v="17"/>
    <n v="1"/>
    <x v="1"/>
    <n v="2"/>
    <n v="1"/>
    <s v="YES"/>
    <n v="47300"/>
    <n v="4300"/>
    <n v="8600"/>
    <n v="34400"/>
    <s v="Volkswagen"/>
    <s v="Jetta"/>
    <n v="2006"/>
    <s v="N"/>
    <m/>
  </r>
  <r>
    <x v="337"/>
    <x v="7"/>
    <x v="697"/>
    <d v="1991-12-14T00:00:00"/>
    <s v="OH"/>
    <s v="250/500"/>
    <n v="2000"/>
    <x v="693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s v="Other"/>
    <s v="VA"/>
    <s v="Arlington"/>
    <s v="2950 MLK Ave"/>
    <n v="13"/>
    <n v="1"/>
    <x v="1"/>
    <n v="2"/>
    <n v="3"/>
    <s v="?"/>
    <n v="55110"/>
    <n v="5010"/>
    <n v="10020"/>
    <n v="40080"/>
    <s v="Nissan"/>
    <s v="Maxima"/>
    <n v="2002"/>
    <s v="N"/>
    <m/>
  </r>
  <r>
    <x v="103"/>
    <x v="14"/>
    <x v="698"/>
    <d v="2011-01-31T00:00:00"/>
    <s v="IN"/>
    <s v="500/1000"/>
    <n v="500"/>
    <x v="694"/>
    <n v="0"/>
    <n v="474758"/>
    <x v="1"/>
    <x v="2"/>
    <x v="6"/>
    <s v="reading"/>
    <s v="husband"/>
    <n v="44500"/>
    <n v="-55900"/>
    <d v="2015-01-26T00:00:00"/>
    <s v="Vehicle Theft"/>
    <s v="?"/>
    <s v="Trivial Damage"/>
    <s v="Police"/>
    <s v="SC"/>
    <s v="Springfield"/>
    <s v="8233 Tree Drive"/>
    <n v="5"/>
    <n v="1"/>
    <x v="0"/>
    <n v="1"/>
    <n v="0"/>
    <s v="NO"/>
    <n v="4320"/>
    <n v="480"/>
    <n v="480"/>
    <n v="3360"/>
    <s v="Mercedes"/>
    <s v="E400"/>
    <n v="2002"/>
    <s v="N"/>
    <m/>
  </r>
  <r>
    <x v="193"/>
    <x v="11"/>
    <x v="699"/>
    <d v="2006-04-21T00:00:00"/>
    <s v="OH"/>
    <s v="250/500"/>
    <n v="2000"/>
    <x v="695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s v="Police"/>
    <s v="VA"/>
    <s v="Arlington"/>
    <s v="4642 Rock Ridge"/>
    <n v="23"/>
    <n v="3"/>
    <x v="0"/>
    <n v="2"/>
    <n v="2"/>
    <s v="?"/>
    <n v="68760"/>
    <n v="11460"/>
    <n v="5730"/>
    <n v="51570"/>
    <s v="Saab"/>
    <n v="95"/>
    <n v="1998"/>
    <s v="Y"/>
    <m/>
  </r>
  <r>
    <x v="212"/>
    <x v="14"/>
    <x v="700"/>
    <d v="2004-03-10T00:00:00"/>
    <s v="IL"/>
    <s v="250/500"/>
    <n v="2000"/>
    <x v="696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s v="Other"/>
    <s v="WV"/>
    <s v="Arlington"/>
    <s v="7733 Britain Lane"/>
    <n v="1"/>
    <n v="2"/>
    <x v="2"/>
    <n v="2"/>
    <n v="1"/>
    <s v="?"/>
    <n v="74400"/>
    <n v="14880"/>
    <n v="7440"/>
    <n v="52080"/>
    <s v="BMW"/>
    <s v="M5"/>
    <n v="2003"/>
    <s v="Y"/>
    <m/>
  </r>
  <r>
    <x v="240"/>
    <x v="8"/>
    <x v="701"/>
    <d v="1991-01-05T00:00:00"/>
    <s v="OH"/>
    <s v="250/500"/>
    <n v="500"/>
    <x v="697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s v="Fire"/>
    <s v="NY"/>
    <s v="Hillsdale"/>
    <s v="2753 Cherokee Ave"/>
    <n v="17"/>
    <n v="4"/>
    <x v="2"/>
    <n v="2"/>
    <n v="1"/>
    <s v="NO"/>
    <n v="35300"/>
    <n v="3530"/>
    <n v="3530"/>
    <n v="28240"/>
    <s v="Mercedes"/>
    <s v="E400"/>
    <n v="1996"/>
    <s v="Y"/>
    <m/>
  </r>
  <r>
    <x v="242"/>
    <x v="38"/>
    <x v="702"/>
    <d v="1996-10-15T00:00:00"/>
    <s v="IL"/>
    <s v="500/1000"/>
    <n v="500"/>
    <x v="698"/>
    <n v="0"/>
    <n v="612102"/>
    <x v="0"/>
    <x v="5"/>
    <x v="4"/>
    <s v="camping"/>
    <s v="wife"/>
    <n v="0"/>
    <n v="-49400"/>
    <d v="2015-02-05T00:00:00"/>
    <s v="Parked Car"/>
    <s v="?"/>
    <s v="Minor Damage"/>
    <s v="None"/>
    <s v="NY"/>
    <s v="Springfield"/>
    <s v="3995 Lincoln Hwy"/>
    <n v="3"/>
    <n v="1"/>
    <x v="0"/>
    <n v="1"/>
    <n v="3"/>
    <s v="?"/>
    <n v="2640"/>
    <n v="480"/>
    <n v="480"/>
    <n v="1680"/>
    <s v="Volkswagen"/>
    <s v="Passat"/>
    <n v="2000"/>
    <s v="N"/>
    <m/>
  </r>
  <r>
    <x v="70"/>
    <x v="3"/>
    <x v="703"/>
    <d v="1994-06-21T00:00:00"/>
    <s v="IL"/>
    <s v="250/500"/>
    <n v="1000"/>
    <x v="699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s v="Ambulance"/>
    <s v="SC"/>
    <s v="Columbus"/>
    <s v="4095 MLK St"/>
    <n v="17"/>
    <n v="3"/>
    <x v="1"/>
    <n v="1"/>
    <n v="1"/>
    <s v="NO"/>
    <n v="60190"/>
    <n v="4630"/>
    <n v="9260"/>
    <n v="46300"/>
    <s v="Mercedes"/>
    <s v="ML350"/>
    <n v="2014"/>
    <s v="Y"/>
    <m/>
  </r>
  <r>
    <x v="99"/>
    <x v="5"/>
    <x v="704"/>
    <d v="1994-06-13T00:00:00"/>
    <s v="IL"/>
    <s v="500/1000"/>
    <n v="1000"/>
    <x v="700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s v="Fire"/>
    <s v="NY"/>
    <s v="Northbend"/>
    <s v="5782 Rock Drive"/>
    <n v="23"/>
    <n v="3"/>
    <x v="0"/>
    <n v="1"/>
    <n v="3"/>
    <s v="NO"/>
    <n v="41580"/>
    <n v="3780"/>
    <n v="7560"/>
    <n v="30240"/>
    <s v="Chevrolet"/>
    <s v="Malibu"/>
    <n v="2015"/>
    <s v="Y"/>
    <m/>
  </r>
  <r>
    <x v="108"/>
    <x v="20"/>
    <x v="705"/>
    <d v="2003-05-27T00:00:00"/>
    <s v="IN"/>
    <s v="250/500"/>
    <n v="1000"/>
    <x v="701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s v="Ambulance"/>
    <s v="NY"/>
    <s v="Columbus"/>
    <s v="2900 Sky Drive"/>
    <n v="13"/>
    <n v="1"/>
    <x v="0"/>
    <n v="0"/>
    <n v="0"/>
    <s v="NO"/>
    <n v="58500"/>
    <n v="11700"/>
    <n v="0"/>
    <n v="46800"/>
    <s v="Accura"/>
    <s v="MDX"/>
    <n v="1995"/>
    <s v="Y"/>
    <m/>
  </r>
  <r>
    <x v="338"/>
    <x v="19"/>
    <x v="706"/>
    <d v="1996-07-06T00:00:00"/>
    <s v="IN"/>
    <s v="500/1000"/>
    <n v="1000"/>
    <x v="702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s v="Fire"/>
    <s v="SC"/>
    <s v="Riverwood"/>
    <s v="1515 Pine Lane"/>
    <n v="17"/>
    <n v="1"/>
    <x v="0"/>
    <n v="2"/>
    <n v="3"/>
    <s v="YES"/>
    <n v="79320"/>
    <n v="13220"/>
    <n v="6610"/>
    <n v="59490"/>
    <s v="Nissan"/>
    <s v="Ultima"/>
    <n v="1997"/>
    <s v="N"/>
    <m/>
  </r>
  <r>
    <x v="271"/>
    <x v="8"/>
    <x v="707"/>
    <d v="2005-05-08T00:00:00"/>
    <s v="OH"/>
    <s v="100/300"/>
    <n v="1000"/>
    <x v="703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s v="Ambulance"/>
    <s v="NY"/>
    <s v="Arlington"/>
    <s v="4876 Washington Drive"/>
    <n v="2"/>
    <n v="1"/>
    <x v="0"/>
    <n v="0"/>
    <n v="2"/>
    <s v="?"/>
    <n v="82610"/>
    <n v="7510"/>
    <n v="7510"/>
    <n v="67590"/>
    <s v="Ford"/>
    <s v="Escape"/>
    <n v="2002"/>
    <s v="Y"/>
    <m/>
  </r>
  <r>
    <x v="339"/>
    <x v="3"/>
    <x v="708"/>
    <d v="2010-11-02T00:00:00"/>
    <s v="OH"/>
    <s v="100/300"/>
    <n v="2000"/>
    <x v="704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s v="Ambulance"/>
    <s v="SC"/>
    <s v="Hillsdale"/>
    <s v="5779 2nd Lane"/>
    <n v="23"/>
    <n v="3"/>
    <x v="2"/>
    <n v="1"/>
    <n v="3"/>
    <s v="?"/>
    <n v="78600"/>
    <n v="13100"/>
    <n v="19650"/>
    <n v="45850"/>
    <s v="Dodge"/>
    <s v="RAM"/>
    <n v="2004"/>
    <s v="Y"/>
    <m/>
  </r>
  <r>
    <x v="135"/>
    <x v="36"/>
    <x v="709"/>
    <d v="2012-07-29T00:00:00"/>
    <s v="OH"/>
    <s v="100/300"/>
    <n v="2000"/>
    <x v="705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s v="Ambulance"/>
    <s v="SC"/>
    <s v="Columbus"/>
    <s v="6706 Francis Drive"/>
    <n v="17"/>
    <n v="1"/>
    <x v="2"/>
    <n v="1"/>
    <n v="2"/>
    <s v="?"/>
    <n v="51390"/>
    <n v="5710"/>
    <n v="5710"/>
    <n v="39970"/>
    <s v="Volkswagen"/>
    <s v="Jetta"/>
    <n v="2007"/>
    <s v="Y"/>
    <m/>
  </r>
  <r>
    <x v="340"/>
    <x v="4"/>
    <x v="710"/>
    <d v="2002-06-06T00:00:00"/>
    <s v="IN"/>
    <s v="500/1000"/>
    <n v="500"/>
    <x v="706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s v="Ambulance"/>
    <s v="NC"/>
    <s v="Springfield"/>
    <s v="6384 5th Ridge"/>
    <n v="3"/>
    <n v="1"/>
    <x v="2"/>
    <n v="1"/>
    <n v="0"/>
    <s v="NO"/>
    <n v="70200"/>
    <n v="7020"/>
    <n v="7020"/>
    <n v="56160"/>
    <s v="Ford"/>
    <s v="F150"/>
    <n v="2012"/>
    <s v="Y"/>
    <m/>
  </r>
  <r>
    <x v="28"/>
    <x v="22"/>
    <x v="711"/>
    <d v="1991-09-19T00:00:00"/>
    <s v="IL"/>
    <s v="250/500"/>
    <n v="2000"/>
    <x v="707"/>
    <n v="0"/>
    <n v="446174"/>
    <x v="0"/>
    <x v="7"/>
    <x v="9"/>
    <s v="base-jumping"/>
    <s v="own-child"/>
    <n v="0"/>
    <n v="-51100"/>
    <d v="2015-02-07T00:00:00"/>
    <s v="Parked Car"/>
    <s v="?"/>
    <s v="Minor Damage"/>
    <s v="None"/>
    <s v="SC"/>
    <s v="Riverwood"/>
    <s v="3006 Lincoln Ridge"/>
    <n v="16"/>
    <n v="1"/>
    <x v="2"/>
    <n v="2"/>
    <n v="1"/>
    <s v="NO"/>
    <n v="4900"/>
    <n v="490"/>
    <n v="1470"/>
    <n v="2940"/>
    <s v="Jeep"/>
    <s v="Wrangler"/>
    <n v="2015"/>
    <s v="N"/>
    <m/>
  </r>
  <r>
    <x v="341"/>
    <x v="15"/>
    <x v="712"/>
    <d v="2009-06-24T00:00:00"/>
    <s v="OH"/>
    <s v="250/500"/>
    <n v="1000"/>
    <x v="708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s v="Other"/>
    <s v="PA"/>
    <s v="Hillsdale"/>
    <s v="5352 Lincoln Drive"/>
    <n v="13"/>
    <n v="3"/>
    <x v="1"/>
    <n v="1"/>
    <n v="3"/>
    <s v="NO"/>
    <n v="66480"/>
    <n v="5540"/>
    <n v="11080"/>
    <n v="49860"/>
    <s v="Saab"/>
    <s v="92x"/>
    <n v="2012"/>
    <s v="Y"/>
    <m/>
  </r>
  <r>
    <x v="342"/>
    <x v="10"/>
    <x v="713"/>
    <d v="1992-05-29T00:00:00"/>
    <s v="OH"/>
    <s v="500/1000"/>
    <n v="2000"/>
    <x v="709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s v="Fire"/>
    <s v="NC"/>
    <s v="Riverwood"/>
    <s v="6110 Rock Ridge"/>
    <n v="8"/>
    <n v="1"/>
    <x v="2"/>
    <n v="2"/>
    <n v="1"/>
    <s v="NO"/>
    <n v="50380"/>
    <n v="4580"/>
    <n v="9160"/>
    <n v="36640"/>
    <s v="Chevrolet"/>
    <s v="Tahoe"/>
    <n v="2007"/>
    <s v="Y"/>
    <m/>
  </r>
  <r>
    <x v="232"/>
    <x v="9"/>
    <x v="714"/>
    <d v="2004-08-12T00:00:00"/>
    <s v="IL"/>
    <s v="500/1000"/>
    <n v="500"/>
    <x v="710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s v="Fire"/>
    <s v="SC"/>
    <s v="Columbus"/>
    <s v="7797 Tree Ridge"/>
    <n v="23"/>
    <n v="1"/>
    <x v="0"/>
    <n v="0"/>
    <n v="2"/>
    <s v="?"/>
    <n v="64350"/>
    <n v="9900"/>
    <n v="9900"/>
    <n v="44550"/>
    <s v="Mercedes"/>
    <s v="E400"/>
    <n v="1998"/>
    <s v="N"/>
    <m/>
  </r>
  <r>
    <x v="220"/>
    <x v="2"/>
    <x v="715"/>
    <d v="2006-12-24T00:00:00"/>
    <s v="IN"/>
    <s v="250/500"/>
    <n v="1000"/>
    <x v="711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s v="Ambulance"/>
    <s v="NC"/>
    <s v="Springfield"/>
    <s v="4910 1st Lane"/>
    <n v="15"/>
    <n v="3"/>
    <x v="0"/>
    <n v="2"/>
    <n v="3"/>
    <s v="YES"/>
    <n v="55400"/>
    <n v="5540"/>
    <n v="11080"/>
    <n v="38780"/>
    <s v="Chevrolet"/>
    <s v="Silverado"/>
    <n v="2004"/>
    <s v="Y"/>
    <m/>
  </r>
  <r>
    <x v="171"/>
    <x v="23"/>
    <x v="716"/>
    <d v="2007-07-24T00:00:00"/>
    <s v="OH"/>
    <s v="100/300"/>
    <n v="500"/>
    <x v="712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s v="Other"/>
    <s v="NY"/>
    <s v="Columbus"/>
    <s v="8766 Lincoln Lane"/>
    <n v="3"/>
    <n v="1"/>
    <x v="2"/>
    <n v="2"/>
    <n v="2"/>
    <s v="YES"/>
    <n v="49900"/>
    <n v="4990"/>
    <n v="9980"/>
    <n v="34930"/>
    <s v="Dodge"/>
    <s v="Neon"/>
    <n v="1998"/>
    <s v="N"/>
    <m/>
  </r>
  <r>
    <x v="163"/>
    <x v="23"/>
    <x v="717"/>
    <d v="1994-08-17T00:00:00"/>
    <s v="OH"/>
    <s v="500/1000"/>
    <n v="500"/>
    <x v="713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s v="Ambulance"/>
    <s v="WV"/>
    <s v="Northbrook"/>
    <s v="6399 Oak Drive"/>
    <n v="4"/>
    <n v="3"/>
    <x v="2"/>
    <n v="0"/>
    <n v="3"/>
    <s v="YES"/>
    <n v="74880"/>
    <n v="12480"/>
    <n v="12480"/>
    <n v="49920"/>
    <s v="Accura"/>
    <s v="TL"/>
    <n v="2000"/>
    <s v="N"/>
    <m/>
  </r>
  <r>
    <x v="192"/>
    <x v="4"/>
    <x v="718"/>
    <d v="1996-04-10T00:00:00"/>
    <s v="OH"/>
    <s v="250/500"/>
    <n v="2000"/>
    <x v="714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s v="Other"/>
    <s v="NY"/>
    <s v="Northbend"/>
    <s v="3127 Flute St"/>
    <n v="8"/>
    <n v="1"/>
    <x v="0"/>
    <n v="0"/>
    <n v="0"/>
    <s v="YES"/>
    <n v="105820"/>
    <n v="16280"/>
    <n v="16280"/>
    <n v="73260"/>
    <s v="Audi"/>
    <s v="A3"/>
    <n v="2002"/>
    <s v="N"/>
    <m/>
  </r>
  <r>
    <x v="27"/>
    <x v="19"/>
    <x v="719"/>
    <d v="1992-12-11T00:00:00"/>
    <s v="IN"/>
    <s v="250/500"/>
    <n v="1000"/>
    <x v="715"/>
    <n v="0"/>
    <n v="437422"/>
    <x v="0"/>
    <x v="2"/>
    <x v="5"/>
    <s v="golf"/>
    <s v="own-child"/>
    <n v="0"/>
    <n v="-36000"/>
    <d v="2015-02-20T00:00:00"/>
    <s v="Vehicle Theft"/>
    <s v="?"/>
    <s v="Trivial Damage"/>
    <s v="Police"/>
    <s v="PA"/>
    <s v="Northbend"/>
    <s v="8920 Best Ave"/>
    <n v="21"/>
    <n v="1"/>
    <x v="2"/>
    <n v="1"/>
    <n v="0"/>
    <s v="YES"/>
    <n v="7150"/>
    <n v="1300"/>
    <n v="650"/>
    <n v="5200"/>
    <s v="Volkswagen"/>
    <s v="Jetta"/>
    <n v="2003"/>
    <s v="N"/>
    <m/>
  </r>
  <r>
    <x v="260"/>
    <x v="12"/>
    <x v="720"/>
    <d v="2010-08-01T00:00:00"/>
    <s v="IN"/>
    <s v="500/1000"/>
    <n v="2000"/>
    <x v="716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s v="Ambulance"/>
    <s v="SC"/>
    <s v="Northbrook"/>
    <s v="7314 Tree Drive"/>
    <n v="23"/>
    <n v="1"/>
    <x v="0"/>
    <n v="0"/>
    <n v="0"/>
    <s v="NO"/>
    <n v="55800"/>
    <n v="11160"/>
    <n v="11160"/>
    <n v="33480"/>
    <s v="Dodge"/>
    <s v="RAM"/>
    <n v="2004"/>
    <s v="N"/>
    <m/>
  </r>
  <r>
    <x v="318"/>
    <x v="6"/>
    <x v="721"/>
    <d v="2009-03-23T00:00:00"/>
    <s v="OH"/>
    <s v="100/300"/>
    <n v="500"/>
    <x v="717"/>
    <n v="0"/>
    <n v="442666"/>
    <x v="0"/>
    <x v="4"/>
    <x v="2"/>
    <s v="kayaking"/>
    <s v="other-relative"/>
    <n v="0"/>
    <n v="-41200"/>
    <d v="2015-01-10T00:00:00"/>
    <s v="Parked Car"/>
    <s v="?"/>
    <s v="Trivial Damage"/>
    <s v="None"/>
    <s v="NY"/>
    <s v="Riverwood"/>
    <s v="8872 Oak Ridge"/>
    <n v="8"/>
    <n v="1"/>
    <x v="1"/>
    <n v="1"/>
    <n v="3"/>
    <s v="YES"/>
    <n v="5830"/>
    <n v="1060"/>
    <n v="1060"/>
    <n v="3710"/>
    <s v="Dodge"/>
    <s v="RAM"/>
    <n v="2015"/>
    <s v="N"/>
    <m/>
  </r>
  <r>
    <x v="42"/>
    <x v="3"/>
    <x v="722"/>
    <d v="1996-07-29T00:00:00"/>
    <s v="OH"/>
    <s v="100/300"/>
    <n v="2000"/>
    <x v="718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s v="Ambulance"/>
    <s v="WV"/>
    <s v="Riverwood"/>
    <s v="5022 1st St"/>
    <n v="21"/>
    <n v="1"/>
    <x v="0"/>
    <n v="2"/>
    <n v="1"/>
    <s v="NO"/>
    <n v="85900"/>
    <n v="17180"/>
    <n v="17180"/>
    <n v="51540"/>
    <s v="Suburu"/>
    <s v="Forrestor"/>
    <n v="2005"/>
    <s v="Y"/>
    <m/>
  </r>
  <r>
    <x v="258"/>
    <x v="2"/>
    <x v="723"/>
    <d v="1994-08-23T00:00:00"/>
    <s v="OH"/>
    <s v="500/1000"/>
    <n v="500"/>
    <x v="719"/>
    <n v="0"/>
    <n v="614867"/>
    <x v="0"/>
    <x v="2"/>
    <x v="5"/>
    <s v="base-jumping"/>
    <s v="other-relative"/>
    <n v="72100"/>
    <n v="0"/>
    <d v="2015-02-12T00:00:00"/>
    <s v="Parked Car"/>
    <s v="?"/>
    <s v="Minor Damage"/>
    <s v="Police"/>
    <s v="OH"/>
    <s v="Columbus"/>
    <s v="3423 Francis Ave"/>
    <n v="5"/>
    <n v="1"/>
    <x v="2"/>
    <n v="2"/>
    <n v="3"/>
    <s v="NO"/>
    <n v="7110"/>
    <n v="790"/>
    <n v="1580"/>
    <n v="4740"/>
    <s v="Accura"/>
    <s v="MDX"/>
    <n v="2005"/>
    <s v="N"/>
    <m/>
  </r>
  <r>
    <x v="77"/>
    <x v="19"/>
    <x v="724"/>
    <d v="1992-01-05T00:00:00"/>
    <s v="IL"/>
    <s v="250/500"/>
    <n v="500"/>
    <x v="720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s v="Fire"/>
    <s v="WV"/>
    <s v="Columbus"/>
    <s v="9529 4th Drive"/>
    <n v="12"/>
    <n v="3"/>
    <x v="2"/>
    <n v="0"/>
    <n v="0"/>
    <s v="YES"/>
    <n v="36960"/>
    <n v="6720"/>
    <n v="3360"/>
    <n v="26880"/>
    <s v="Chevrolet"/>
    <s v="Tahoe"/>
    <n v="2007"/>
    <s v="N"/>
    <m/>
  </r>
  <r>
    <x v="196"/>
    <x v="5"/>
    <x v="725"/>
    <d v="1997-09-11T00:00:00"/>
    <s v="OH"/>
    <s v="250/500"/>
    <n v="2000"/>
    <x v="721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s v="Police"/>
    <s v="VA"/>
    <s v="Northbrook"/>
    <s v="1818 Tree St"/>
    <n v="7"/>
    <n v="3"/>
    <x v="1"/>
    <n v="2"/>
    <n v="0"/>
    <s v="YES"/>
    <n v="64400"/>
    <n v="6440"/>
    <n v="6440"/>
    <n v="51520"/>
    <s v="Dodge"/>
    <s v="Neon"/>
    <n v="1997"/>
    <s v="N"/>
    <m/>
  </r>
  <r>
    <x v="206"/>
    <x v="19"/>
    <x v="726"/>
    <d v="2002-02-10T00:00:00"/>
    <s v="OH"/>
    <s v="250/500"/>
    <n v="500"/>
    <x v="722"/>
    <n v="0"/>
    <n v="600418"/>
    <x v="0"/>
    <x v="1"/>
    <x v="12"/>
    <s v="sleeping"/>
    <s v="unmarried"/>
    <n v="49000"/>
    <n v="0"/>
    <d v="2015-01-27T00:00:00"/>
    <s v="Parked Car"/>
    <s v="?"/>
    <s v="Minor Damage"/>
    <s v="None"/>
    <s v="NC"/>
    <s v="Northbend"/>
    <s v="4431 Rock St"/>
    <n v="0"/>
    <n v="1"/>
    <x v="2"/>
    <n v="1"/>
    <n v="3"/>
    <s v="YES"/>
    <n v="1920"/>
    <n v="480"/>
    <n v="0"/>
    <n v="1440"/>
    <s v="Chevrolet"/>
    <s v="Tahoe"/>
    <n v="2011"/>
    <s v="N"/>
    <m/>
  </r>
  <r>
    <x v="201"/>
    <x v="46"/>
    <x v="727"/>
    <d v="1993-01-28T00:00:00"/>
    <s v="IN"/>
    <s v="500/1000"/>
    <n v="500"/>
    <x v="723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s v="Police"/>
    <s v="SC"/>
    <s v="Northbend"/>
    <s v="4782 Sky Lane"/>
    <n v="14"/>
    <n v="1"/>
    <x v="0"/>
    <n v="0"/>
    <n v="1"/>
    <s v="YES"/>
    <n v="86130"/>
    <n v="15660"/>
    <n v="7830"/>
    <n v="62640"/>
    <s v="Suburu"/>
    <s v="Legacy"/>
    <n v="2009"/>
    <s v="Y"/>
    <m/>
  </r>
  <r>
    <x v="15"/>
    <x v="31"/>
    <x v="728"/>
    <d v="1996-10-23T00:00:00"/>
    <s v="IL"/>
    <s v="250/500"/>
    <n v="1000"/>
    <x v="724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s v="Fire"/>
    <s v="VA"/>
    <s v="Northbrook"/>
    <s v="7112 Weaver Ave"/>
    <n v="13"/>
    <n v="1"/>
    <x v="1"/>
    <n v="2"/>
    <n v="3"/>
    <s v="?"/>
    <n v="82170"/>
    <n v="14940"/>
    <n v="7470"/>
    <n v="59760"/>
    <s v="Chevrolet"/>
    <s v="Silverado"/>
    <n v="1995"/>
    <s v="Y"/>
    <m/>
  </r>
  <r>
    <x v="189"/>
    <x v="3"/>
    <x v="729"/>
    <d v="1997-04-21T00:00:00"/>
    <s v="IN"/>
    <s v="100/300"/>
    <n v="1000"/>
    <x v="725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s v="Fire"/>
    <s v="WV"/>
    <s v="Hillsdale"/>
    <s v="4020 Best Drive"/>
    <n v="1"/>
    <n v="1"/>
    <x v="1"/>
    <n v="1"/>
    <n v="0"/>
    <s v="YES"/>
    <n v="50300"/>
    <n v="10060"/>
    <n v="5030"/>
    <n v="35210"/>
    <s v="Suburu"/>
    <s v="Legacy"/>
    <n v="1999"/>
    <s v="Y"/>
    <m/>
  </r>
  <r>
    <x v="39"/>
    <x v="14"/>
    <x v="730"/>
    <d v="2008-11-09T00:00:00"/>
    <s v="IN"/>
    <s v="250/500"/>
    <n v="500"/>
    <x v="726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s v="Police"/>
    <s v="SC"/>
    <s v="Riverwood"/>
    <s v="2037 5th Drive"/>
    <n v="23"/>
    <n v="1"/>
    <x v="2"/>
    <n v="0"/>
    <n v="0"/>
    <s v="NO"/>
    <n v="44200"/>
    <n v="4420"/>
    <n v="8840"/>
    <n v="30940"/>
    <s v="Suburu"/>
    <s v="Forrestor"/>
    <n v="1997"/>
    <s v="N"/>
    <m/>
  </r>
  <r>
    <x v="85"/>
    <x v="19"/>
    <x v="731"/>
    <d v="2002-06-20T00:00:00"/>
    <s v="IN"/>
    <s v="100/300"/>
    <n v="1000"/>
    <x v="727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s v="Ambulance"/>
    <s v="VA"/>
    <s v="Northbrook"/>
    <s v="4699 Texas Ridge"/>
    <n v="1"/>
    <n v="1"/>
    <x v="1"/>
    <n v="2"/>
    <n v="2"/>
    <s v="YES"/>
    <n v="66660"/>
    <n v="6060"/>
    <n v="6060"/>
    <n v="54540"/>
    <s v="Toyota"/>
    <s v="Highlander"/>
    <n v="2006"/>
    <s v="N"/>
    <m/>
  </r>
  <r>
    <x v="220"/>
    <x v="13"/>
    <x v="732"/>
    <d v="2005-10-21T00:00:00"/>
    <s v="OH"/>
    <s v="250/500"/>
    <n v="2000"/>
    <x v="728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s v="Ambulance"/>
    <s v="SC"/>
    <s v="Riverwood"/>
    <s v="1832 Elm Hwy"/>
    <n v="9"/>
    <n v="1"/>
    <x v="0"/>
    <n v="2"/>
    <n v="3"/>
    <s v="NO"/>
    <n v="78320"/>
    <n v="7120"/>
    <n v="14240"/>
    <n v="56960"/>
    <s v="Saab"/>
    <s v="92x"/>
    <n v="2007"/>
    <s v="N"/>
    <m/>
  </r>
  <r>
    <x v="32"/>
    <x v="6"/>
    <x v="733"/>
    <d v="2005-08-28T00:00:00"/>
    <s v="IN"/>
    <s v="250/500"/>
    <n v="500"/>
    <x v="729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s v="Fire"/>
    <s v="WV"/>
    <s v="Columbus"/>
    <s v="5226 Maple St"/>
    <n v="3"/>
    <n v="1"/>
    <x v="1"/>
    <n v="0"/>
    <n v="1"/>
    <s v="NO"/>
    <n v="105040"/>
    <n v="16160"/>
    <n v="16160"/>
    <n v="72720"/>
    <s v="Dodge"/>
    <s v="RAM"/>
    <n v="1999"/>
    <s v="N"/>
    <m/>
  </r>
  <r>
    <x v="165"/>
    <x v="19"/>
    <x v="734"/>
    <d v="2013-01-16T00:00:00"/>
    <s v="IN"/>
    <s v="250/500"/>
    <n v="1000"/>
    <x v="730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s v="Fire"/>
    <s v="NY"/>
    <s v="Hillsdale"/>
    <s v="3771 4th St"/>
    <n v="0"/>
    <n v="1"/>
    <x v="2"/>
    <n v="2"/>
    <n v="1"/>
    <s v="?"/>
    <n v="50700"/>
    <n v="5070"/>
    <n v="5070"/>
    <n v="40560"/>
    <s v="Accura"/>
    <s v="RSX"/>
    <n v="2006"/>
    <s v="N"/>
    <m/>
  </r>
  <r>
    <x v="343"/>
    <x v="20"/>
    <x v="735"/>
    <d v="1992-04-28T00:00:00"/>
    <s v="IL"/>
    <s v="100/300"/>
    <n v="1000"/>
    <x v="731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s v="Fire"/>
    <s v="WV"/>
    <s v="Northbend"/>
    <s v="8701 5th Lane"/>
    <n v="13"/>
    <n v="3"/>
    <x v="2"/>
    <n v="1"/>
    <n v="1"/>
    <s v="NO"/>
    <n v="51210"/>
    <n v="11380"/>
    <n v="5690"/>
    <n v="34140"/>
    <s v="Jeep"/>
    <s v="Wrangler"/>
    <n v="2015"/>
    <s v="N"/>
    <m/>
  </r>
  <r>
    <x v="304"/>
    <x v="0"/>
    <x v="736"/>
    <d v="2005-10-10T00:00:00"/>
    <s v="OH"/>
    <s v="100/300"/>
    <n v="500"/>
    <x v="732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s v="Fire"/>
    <s v="SC"/>
    <s v="Hillsdale"/>
    <s v="7574 4th St"/>
    <n v="18"/>
    <n v="3"/>
    <x v="2"/>
    <n v="2"/>
    <n v="1"/>
    <s v="?"/>
    <n v="51840"/>
    <n v="8640"/>
    <n v="8640"/>
    <n v="34560"/>
    <s v="Volkswagen"/>
    <s v="Jetta"/>
    <n v="2001"/>
    <s v="N"/>
    <m/>
  </r>
  <r>
    <x v="16"/>
    <x v="8"/>
    <x v="737"/>
    <d v="2009-02-08T00:00:00"/>
    <s v="IL"/>
    <s v="500/1000"/>
    <n v="1000"/>
    <x v="733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s v="Ambulance"/>
    <s v="NC"/>
    <s v="Riverwood"/>
    <s v="1989 Solo Lane"/>
    <n v="17"/>
    <n v="3"/>
    <x v="1"/>
    <n v="2"/>
    <n v="3"/>
    <s v="YES"/>
    <n v="52800"/>
    <n v="5280"/>
    <n v="5280"/>
    <n v="42240"/>
    <s v="Nissan"/>
    <s v="Pathfinder"/>
    <n v="2006"/>
    <s v="N"/>
    <m/>
  </r>
  <r>
    <x v="26"/>
    <x v="1"/>
    <x v="738"/>
    <d v="2005-03-06T00:00:00"/>
    <s v="OH"/>
    <s v="500/1000"/>
    <n v="500"/>
    <x v="734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s v="Fire"/>
    <s v="WV"/>
    <s v="Springfield"/>
    <s v="6331 MLK Ave"/>
    <n v="11"/>
    <n v="1"/>
    <x v="1"/>
    <n v="0"/>
    <n v="0"/>
    <s v="YES"/>
    <n v="55200"/>
    <n v="9200"/>
    <n v="13800"/>
    <n v="32200"/>
    <s v="Honda"/>
    <s v="Civic"/>
    <n v="1998"/>
    <s v="N"/>
    <m/>
  </r>
  <r>
    <x v="72"/>
    <x v="6"/>
    <x v="739"/>
    <d v="1994-05-17T00:00:00"/>
    <s v="IN"/>
    <s v="100/300"/>
    <n v="1000"/>
    <x v="735"/>
    <n v="0"/>
    <n v="454399"/>
    <x v="0"/>
    <x v="2"/>
    <x v="2"/>
    <s v="camping"/>
    <s v="not-in-family"/>
    <n v="55300"/>
    <n v="-37900"/>
    <d v="2015-01-21T00:00:00"/>
    <s v="Vehicle Theft"/>
    <s v="?"/>
    <s v="Minor Damage"/>
    <s v="None"/>
    <s v="WV"/>
    <s v="Riverwood"/>
    <s v="8453 Elm St"/>
    <n v="0"/>
    <n v="1"/>
    <x v="0"/>
    <n v="0"/>
    <n v="3"/>
    <s v="NO"/>
    <n v="9100"/>
    <n v="1400"/>
    <n v="1400"/>
    <n v="6300"/>
    <s v="Chevrolet"/>
    <s v="Malibu"/>
    <n v="2003"/>
    <s v="N"/>
    <m/>
  </r>
  <r>
    <x v="344"/>
    <x v="35"/>
    <x v="740"/>
    <d v="1990-07-20T00:00:00"/>
    <s v="IN"/>
    <s v="250/500"/>
    <n v="1000"/>
    <x v="736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s v="Other"/>
    <s v="WV"/>
    <s v="Riverwood"/>
    <s v="1422 Flute Ave"/>
    <n v="14"/>
    <n v="3"/>
    <x v="1"/>
    <n v="1"/>
    <n v="3"/>
    <s v="?"/>
    <n v="67600"/>
    <n v="13520"/>
    <n v="6760"/>
    <n v="47320"/>
    <s v="Suburu"/>
    <s v="Legacy"/>
    <n v="2007"/>
    <s v="N"/>
    <m/>
  </r>
  <r>
    <x v="345"/>
    <x v="8"/>
    <x v="741"/>
    <d v="2005-04-17T00:00:00"/>
    <s v="OH"/>
    <s v="250/500"/>
    <n v="500"/>
    <x v="737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s v="Other"/>
    <s v="NC"/>
    <s v="Columbus"/>
    <s v="5058 4th Lane"/>
    <n v="4"/>
    <n v="1"/>
    <x v="2"/>
    <n v="1"/>
    <n v="2"/>
    <s v="NO"/>
    <n v="40800"/>
    <n v="6800"/>
    <n v="6800"/>
    <n v="27200"/>
    <s v="BMW"/>
    <s v="X5"/>
    <n v="2004"/>
    <s v="N"/>
    <m/>
  </r>
  <r>
    <x v="168"/>
    <x v="37"/>
    <x v="742"/>
    <d v="1994-02-10T00:00:00"/>
    <s v="IN"/>
    <s v="250/500"/>
    <n v="1000"/>
    <x v="738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s v="Other"/>
    <s v="WV"/>
    <s v="Springfield"/>
    <s v="3098 Oak Lane"/>
    <n v="2"/>
    <n v="3"/>
    <x v="2"/>
    <n v="2"/>
    <n v="1"/>
    <s v="YES"/>
    <n v="84500"/>
    <n v="13000"/>
    <n v="13000"/>
    <n v="58500"/>
    <s v="Volkswagen"/>
    <s v="Passat"/>
    <n v="2011"/>
    <s v="Y"/>
    <m/>
  </r>
  <r>
    <x v="46"/>
    <x v="5"/>
    <x v="743"/>
    <d v="1995-03-29T00:00:00"/>
    <s v="IN"/>
    <s v="500/1000"/>
    <n v="500"/>
    <x v="739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s v="Other"/>
    <s v="SC"/>
    <s v="Arlington"/>
    <s v="9103 MLK Lane"/>
    <n v="9"/>
    <n v="3"/>
    <x v="0"/>
    <n v="2"/>
    <n v="2"/>
    <s v="YES"/>
    <n v="71610"/>
    <n v="13020"/>
    <n v="6510"/>
    <n v="52080"/>
    <s v="Toyota"/>
    <s v="Highlander"/>
    <n v="2012"/>
    <s v="Y"/>
    <m/>
  </r>
  <r>
    <x v="346"/>
    <x v="16"/>
    <x v="744"/>
    <d v="2007-04-30T00:00:00"/>
    <s v="IN"/>
    <s v="250/500"/>
    <n v="500"/>
    <x v="740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s v="Other"/>
    <s v="SC"/>
    <s v="Arlington"/>
    <s v="8624 Francis Ave"/>
    <n v="21"/>
    <n v="4"/>
    <x v="1"/>
    <n v="0"/>
    <n v="2"/>
    <s v="NO"/>
    <n v="60600"/>
    <n v="6060"/>
    <n v="12120"/>
    <n v="42420"/>
    <s v="Dodge"/>
    <s v="RAM"/>
    <n v="2007"/>
    <s v="Y"/>
    <m/>
  </r>
  <r>
    <x v="101"/>
    <x v="3"/>
    <x v="745"/>
    <d v="2001-02-15T00:00:00"/>
    <s v="IL"/>
    <s v="100/300"/>
    <n v="500"/>
    <x v="741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s v="Fire"/>
    <s v="NC"/>
    <s v="Riverwood"/>
    <s v="2905 Embaracadero Drive"/>
    <n v="0"/>
    <n v="3"/>
    <x v="2"/>
    <n v="2"/>
    <n v="3"/>
    <s v="NO"/>
    <n v="81240"/>
    <n v="6770"/>
    <n v="20310"/>
    <n v="54160"/>
    <s v="Mercedes"/>
    <s v="C300"/>
    <n v="2008"/>
    <s v="Y"/>
    <m/>
  </r>
  <r>
    <x v="104"/>
    <x v="5"/>
    <x v="746"/>
    <d v="2001-07-09T00:00:00"/>
    <s v="OH"/>
    <s v="250/500"/>
    <n v="500"/>
    <x v="742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s v="Fire"/>
    <s v="WV"/>
    <s v="Springfield"/>
    <s v="3443 Maple Ridge"/>
    <n v="17"/>
    <n v="3"/>
    <x v="0"/>
    <n v="0"/>
    <n v="3"/>
    <s v="NO"/>
    <n v="29300"/>
    <n v="2930"/>
    <n v="5860"/>
    <n v="20510"/>
    <s v="Audi"/>
    <s v="A3"/>
    <n v="2010"/>
    <s v="N"/>
    <m/>
  </r>
  <r>
    <x v="40"/>
    <x v="14"/>
    <x v="747"/>
    <d v="2008-09-06T00:00:00"/>
    <s v="IL"/>
    <s v="500/1000"/>
    <n v="500"/>
    <x v="74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s v="Fire"/>
    <s v="WV"/>
    <s v="Northbend"/>
    <s v="1618 Maple Hwy"/>
    <n v="21"/>
    <n v="3"/>
    <x v="2"/>
    <n v="1"/>
    <n v="1"/>
    <s v="YES"/>
    <n v="76450"/>
    <n v="6950"/>
    <n v="13900"/>
    <n v="55600"/>
    <s v="Dodge"/>
    <s v="RAM"/>
    <n v="1995"/>
    <s v="N"/>
    <m/>
  </r>
  <r>
    <x v="347"/>
    <x v="4"/>
    <x v="748"/>
    <d v="2004-12-19T00:00:00"/>
    <s v="IL"/>
    <s v="100/300"/>
    <n v="1000"/>
    <x v="744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s v="Fire"/>
    <s v="NY"/>
    <s v="Northbrook"/>
    <s v="3751 Tree Hwy"/>
    <n v="20"/>
    <n v="3"/>
    <x v="0"/>
    <n v="0"/>
    <n v="3"/>
    <s v="?"/>
    <n v="49400"/>
    <n v="9880"/>
    <n v="4940"/>
    <n v="34580"/>
    <s v="Jeep"/>
    <s v="Wrangler"/>
    <n v="2010"/>
    <s v="N"/>
    <m/>
  </r>
  <r>
    <x v="308"/>
    <x v="11"/>
    <x v="749"/>
    <d v="2000-11-15T00:00:00"/>
    <s v="IL"/>
    <s v="100/300"/>
    <n v="2000"/>
    <x v="745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s v="Ambulance"/>
    <s v="SC"/>
    <s v="Northbrook"/>
    <s v="6848 Elm Hwy"/>
    <n v="5"/>
    <n v="1"/>
    <x v="2"/>
    <n v="0"/>
    <n v="1"/>
    <s v="?"/>
    <n v="90530"/>
    <n v="16460"/>
    <n v="16460"/>
    <n v="57610"/>
    <s v="Ford"/>
    <s v="F150"/>
    <n v="2003"/>
    <s v="N"/>
    <m/>
  </r>
  <r>
    <x v="348"/>
    <x v="14"/>
    <x v="750"/>
    <d v="2007-03-14T00:00:00"/>
    <s v="OH"/>
    <s v="500/1000"/>
    <n v="500"/>
    <x v="746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s v="Police"/>
    <s v="WV"/>
    <s v="Northbrook"/>
    <s v="4237 4th St"/>
    <n v="7"/>
    <n v="1"/>
    <x v="2"/>
    <n v="2"/>
    <n v="1"/>
    <s v="NO"/>
    <n v="8030"/>
    <n v="1460"/>
    <n v="730"/>
    <n v="5840"/>
    <s v="Mercedes"/>
    <s v="E400"/>
    <n v="1995"/>
    <s v="N"/>
    <m/>
  </r>
  <r>
    <x v="122"/>
    <x v="17"/>
    <x v="751"/>
    <d v="2004-12-28T00:00:00"/>
    <s v="IL"/>
    <s v="100/300"/>
    <n v="500"/>
    <x v="747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s v="Fire"/>
    <s v="NY"/>
    <s v="Columbus"/>
    <s v="6581 Rock Ridge"/>
    <n v="6"/>
    <n v="1"/>
    <x v="2"/>
    <n v="0"/>
    <n v="0"/>
    <s v="YES"/>
    <n v="63900"/>
    <n v="6390"/>
    <n v="6390"/>
    <n v="51120"/>
    <s v="Accura"/>
    <s v="TL"/>
    <n v="2001"/>
    <s v="N"/>
    <m/>
  </r>
  <r>
    <x v="291"/>
    <x v="16"/>
    <x v="752"/>
    <d v="1999-07-05T00:00:00"/>
    <s v="IL"/>
    <s v="250/500"/>
    <n v="500"/>
    <x v="748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s v="Fire"/>
    <s v="NC"/>
    <s v="Northbend"/>
    <s v="7236 Apache Lane"/>
    <n v="2"/>
    <n v="4"/>
    <x v="0"/>
    <n v="0"/>
    <n v="2"/>
    <s v="NO"/>
    <n v="38640"/>
    <n v="4830"/>
    <n v="4830"/>
    <n v="28980"/>
    <s v="Chevrolet"/>
    <s v="Tahoe"/>
    <n v="1997"/>
    <s v="N"/>
    <m/>
  </r>
  <r>
    <x v="333"/>
    <x v="12"/>
    <x v="753"/>
    <d v="1997-11-15T00:00:00"/>
    <s v="IN"/>
    <s v="100/300"/>
    <n v="2000"/>
    <x v="74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s v="Other"/>
    <s v="NY"/>
    <s v="Columbus"/>
    <s v="3846 4th Hwy"/>
    <n v="19"/>
    <n v="3"/>
    <x v="1"/>
    <n v="1"/>
    <n v="1"/>
    <s v="YES"/>
    <n v="41490"/>
    <n v="9220"/>
    <n v="4610"/>
    <n v="27660"/>
    <s v="Mercedes"/>
    <s v="E400"/>
    <n v="2004"/>
    <s v="N"/>
    <m/>
  </r>
  <r>
    <x v="349"/>
    <x v="18"/>
    <x v="754"/>
    <d v="2010-09-27T00:00:00"/>
    <s v="IN"/>
    <s v="100/300"/>
    <n v="500"/>
    <x v="750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s v="Fire"/>
    <s v="VA"/>
    <s v="Springfield"/>
    <s v="5028 Maple Ridge"/>
    <n v="21"/>
    <n v="3"/>
    <x v="0"/>
    <n v="2"/>
    <n v="0"/>
    <s v="?"/>
    <n v="79090"/>
    <n v="14380"/>
    <n v="7190"/>
    <n v="57520"/>
    <s v="Nissan"/>
    <s v="Maxima"/>
    <n v="2012"/>
    <s v="N"/>
    <m/>
  </r>
  <r>
    <x v="272"/>
    <x v="18"/>
    <x v="755"/>
    <d v="1993-08-30T00:00:00"/>
    <s v="IL"/>
    <s v="100/300"/>
    <n v="500"/>
    <x v="751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s v="Police"/>
    <s v="WV"/>
    <s v="Springfield"/>
    <s v="7426 Rock Drive"/>
    <n v="3"/>
    <n v="3"/>
    <x v="1"/>
    <n v="0"/>
    <n v="0"/>
    <s v="?"/>
    <n v="87900"/>
    <n v="17580"/>
    <n v="8790"/>
    <n v="61530"/>
    <s v="Dodge"/>
    <s v="Neon"/>
    <n v="1995"/>
    <s v="N"/>
    <m/>
  </r>
  <r>
    <x v="350"/>
    <x v="31"/>
    <x v="756"/>
    <d v="1998-01-29T00:00:00"/>
    <s v="IL"/>
    <s v="500/1000"/>
    <n v="500"/>
    <x v="752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s v="Ambulance"/>
    <s v="WV"/>
    <s v="Columbus"/>
    <s v="5771 Best St"/>
    <n v="22"/>
    <n v="1"/>
    <x v="1"/>
    <n v="2"/>
    <n v="3"/>
    <s v="YES"/>
    <n v="53400"/>
    <n v="5340"/>
    <n v="5340"/>
    <n v="42720"/>
    <s v="Jeep"/>
    <s v="Wrangler"/>
    <n v="1996"/>
    <s v="N"/>
    <m/>
  </r>
  <r>
    <x v="351"/>
    <x v="32"/>
    <x v="757"/>
    <d v="2007-08-18T00:00:00"/>
    <s v="OH"/>
    <s v="250/500"/>
    <n v="1000"/>
    <x v="753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s v="Fire"/>
    <s v="SC"/>
    <s v="Springfield"/>
    <s v="9818 Cherokee Ave"/>
    <n v="22"/>
    <n v="1"/>
    <x v="0"/>
    <n v="2"/>
    <n v="3"/>
    <s v="NO"/>
    <n v="52030"/>
    <n v="9460"/>
    <n v="9460"/>
    <n v="33110"/>
    <s v="Accura"/>
    <s v="MDX"/>
    <n v="1995"/>
    <s v="N"/>
    <m/>
  </r>
  <r>
    <x v="195"/>
    <x v="34"/>
    <x v="758"/>
    <d v="1992-04-14T00:00:00"/>
    <s v="IN"/>
    <s v="250/500"/>
    <n v="500"/>
    <x v="754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s v="Ambulance"/>
    <s v="VA"/>
    <s v="Arlington"/>
    <s v="7819 2nd Ave"/>
    <n v="16"/>
    <n v="1"/>
    <x v="2"/>
    <n v="0"/>
    <n v="2"/>
    <s v="NO"/>
    <n v="82060"/>
    <n v="14920"/>
    <n v="7460"/>
    <n v="59680"/>
    <s v="Saab"/>
    <n v="93"/>
    <n v="2005"/>
    <s v="N"/>
    <m/>
  </r>
  <r>
    <x v="30"/>
    <x v="18"/>
    <x v="759"/>
    <d v="1993-08-09T00:00:00"/>
    <s v="OH"/>
    <s v="250/500"/>
    <n v="1000"/>
    <x v="755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s v="Ambulance"/>
    <s v="NY"/>
    <s v="Northbrook"/>
    <s v="1331 Elm Ridge"/>
    <n v="0"/>
    <n v="1"/>
    <x v="1"/>
    <n v="0"/>
    <n v="3"/>
    <s v="?"/>
    <n v="48360"/>
    <n v="8060"/>
    <n v="8060"/>
    <n v="32240"/>
    <s v="Nissan"/>
    <s v="Maxima"/>
    <n v="1997"/>
    <s v="N"/>
    <m/>
  </r>
  <r>
    <x v="75"/>
    <x v="14"/>
    <x v="760"/>
    <d v="1991-04-02T00:00:00"/>
    <s v="OH"/>
    <s v="250/500"/>
    <n v="1000"/>
    <x v="756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s v="Other"/>
    <s v="NY"/>
    <s v="Hillsdale"/>
    <s v="9240 Britain Ave"/>
    <n v="1"/>
    <n v="3"/>
    <x v="1"/>
    <n v="2"/>
    <n v="1"/>
    <s v="?"/>
    <n v="52290"/>
    <n v="5810"/>
    <n v="11620"/>
    <n v="34860"/>
    <s v="Nissan"/>
    <s v="Maxima"/>
    <n v="1997"/>
    <s v="N"/>
    <m/>
  </r>
  <r>
    <x v="179"/>
    <x v="38"/>
    <x v="761"/>
    <d v="2007-03-15T00:00:00"/>
    <s v="IL"/>
    <s v="100/300"/>
    <n v="1000"/>
    <x v="757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s v="Police"/>
    <s v="SC"/>
    <s v="Arlington"/>
    <s v="6668 Andromedia Ridge"/>
    <n v="19"/>
    <n v="3"/>
    <x v="0"/>
    <n v="0"/>
    <n v="3"/>
    <s v="?"/>
    <n v="68200"/>
    <n v="12400"/>
    <n v="12400"/>
    <n v="43400"/>
    <s v="Jeep"/>
    <s v="Wrangler"/>
    <n v="2007"/>
    <s v="Y"/>
    <m/>
  </r>
  <r>
    <x v="190"/>
    <x v="19"/>
    <x v="762"/>
    <d v="2010-05-01T00:00:00"/>
    <s v="IL"/>
    <s v="100/300"/>
    <n v="500"/>
    <x v="758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s v="Other"/>
    <s v="NY"/>
    <s v="Columbus"/>
    <s v="5276 2nd Lane"/>
    <n v="0"/>
    <n v="3"/>
    <x v="1"/>
    <n v="2"/>
    <n v="1"/>
    <s v="NO"/>
    <n v="60750"/>
    <n v="13500"/>
    <n v="6750"/>
    <n v="40500"/>
    <s v="Jeep"/>
    <s v="Wrangler"/>
    <n v="2015"/>
    <s v="Y"/>
    <m/>
  </r>
  <r>
    <x v="225"/>
    <x v="22"/>
    <x v="763"/>
    <d v="2003-06-24T00:00:00"/>
    <s v="IN"/>
    <s v="500/1000"/>
    <n v="500"/>
    <x v="759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s v="Fire"/>
    <s v="SC"/>
    <s v="Arlington"/>
    <s v="2889 Weaver St"/>
    <n v="2"/>
    <n v="3"/>
    <x v="1"/>
    <n v="0"/>
    <n v="2"/>
    <s v="YES"/>
    <n v="65560"/>
    <n v="11920"/>
    <n v="11920"/>
    <n v="41720"/>
    <s v="Volkswagen"/>
    <s v="Passat"/>
    <n v="2015"/>
    <s v="Y"/>
    <m/>
  </r>
  <r>
    <x v="352"/>
    <x v="37"/>
    <x v="764"/>
    <d v="1990-07-08T00:00:00"/>
    <s v="IN"/>
    <s v="500/1000"/>
    <n v="1000"/>
    <x v="760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s v="Police"/>
    <s v="NY"/>
    <s v="Arlington"/>
    <s v="1879 4th Lane"/>
    <n v="5"/>
    <n v="3"/>
    <x v="0"/>
    <n v="1"/>
    <n v="3"/>
    <s v="NO"/>
    <n v="70290"/>
    <n v="12780"/>
    <n v="12780"/>
    <n v="44730"/>
    <s v="Mercedes"/>
    <s v="C300"/>
    <n v="2012"/>
    <s v="N"/>
    <m/>
  </r>
  <r>
    <x v="353"/>
    <x v="7"/>
    <x v="765"/>
    <d v="1994-09-24T00:00:00"/>
    <s v="OH"/>
    <s v="100/300"/>
    <n v="500"/>
    <x v="76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s v="Ambulance"/>
    <s v="SC"/>
    <s v="Columbus"/>
    <s v="5499 Elm Hwy"/>
    <n v="6"/>
    <n v="1"/>
    <x v="1"/>
    <n v="2"/>
    <n v="0"/>
    <s v="YES"/>
    <n v="45000"/>
    <n v="5000"/>
    <n v="5000"/>
    <n v="35000"/>
    <s v="Suburu"/>
    <s v="Forrestor"/>
    <n v="2003"/>
    <s v="N"/>
    <m/>
  </r>
  <r>
    <x v="26"/>
    <x v="5"/>
    <x v="766"/>
    <d v="2012-06-20T00:00:00"/>
    <s v="IL"/>
    <s v="500/1000"/>
    <n v="1000"/>
    <x v="762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s v="Fire"/>
    <s v="VA"/>
    <s v="Riverwood"/>
    <s v="8822 Sky St"/>
    <n v="21"/>
    <n v="3"/>
    <x v="0"/>
    <n v="2"/>
    <n v="1"/>
    <s v="?"/>
    <n v="61800"/>
    <n v="12360"/>
    <n v="6180"/>
    <n v="43260"/>
    <s v="Suburu"/>
    <s v="Impreza"/>
    <n v="2007"/>
    <s v="N"/>
    <m/>
  </r>
  <r>
    <x v="208"/>
    <x v="36"/>
    <x v="767"/>
    <d v="2006-04-19T00:00:00"/>
    <s v="IL"/>
    <s v="100/300"/>
    <n v="500"/>
    <x v="763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s v="Ambulance"/>
    <s v="NY"/>
    <s v="Columbus"/>
    <s v="4254 Best Ridge"/>
    <n v="11"/>
    <n v="3"/>
    <x v="0"/>
    <n v="0"/>
    <n v="0"/>
    <s v="NO"/>
    <n v="64570"/>
    <n v="5870"/>
    <n v="11740"/>
    <n v="46960"/>
    <s v="Jeep"/>
    <s v="Wrangler"/>
    <n v="2001"/>
    <s v="N"/>
    <m/>
  </r>
  <r>
    <x v="332"/>
    <x v="9"/>
    <x v="768"/>
    <d v="1999-04-07T00:00:00"/>
    <s v="IL"/>
    <s v="100/300"/>
    <n v="1000"/>
    <x v="764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s v="Other"/>
    <s v="VA"/>
    <s v="Springfield"/>
    <s v="5812 Weaver Ave"/>
    <n v="3"/>
    <n v="1"/>
    <x v="0"/>
    <n v="2"/>
    <n v="0"/>
    <s v="YES"/>
    <n v="70500"/>
    <n v="7050"/>
    <n v="14100"/>
    <n v="49350"/>
    <s v="Suburu"/>
    <s v="Forrestor"/>
    <n v="2007"/>
    <s v="N"/>
    <m/>
  </r>
  <r>
    <x v="303"/>
    <x v="7"/>
    <x v="769"/>
    <d v="2001-12-07T00:00:00"/>
    <s v="IL"/>
    <s v="100/300"/>
    <n v="1000"/>
    <x v="765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s v="Police"/>
    <s v="SC"/>
    <s v="Northbrook"/>
    <s v="7155 Apache Drive"/>
    <n v="4"/>
    <n v="3"/>
    <x v="1"/>
    <n v="2"/>
    <n v="1"/>
    <s v="YES"/>
    <n v="57900"/>
    <n v="17370"/>
    <n v="5790"/>
    <n v="34740"/>
    <s v="Audi"/>
    <s v="A5"/>
    <n v="2005"/>
    <s v="N"/>
    <m/>
  </r>
  <r>
    <x v="104"/>
    <x v="36"/>
    <x v="770"/>
    <d v="2006-11-25T00:00:00"/>
    <s v="IL"/>
    <s v="250/500"/>
    <n v="500"/>
    <x v="766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s v="Fire"/>
    <s v="WV"/>
    <s v="Northbrook"/>
    <s v="1376 Pine St"/>
    <n v="2"/>
    <n v="3"/>
    <x v="2"/>
    <n v="1"/>
    <n v="0"/>
    <s v="NO"/>
    <n v="57860"/>
    <n v="5260"/>
    <n v="10520"/>
    <n v="42080"/>
    <s v="Volkswagen"/>
    <s v="Jetta"/>
    <n v="2011"/>
    <s v="N"/>
    <m/>
  </r>
  <r>
    <x v="120"/>
    <x v="5"/>
    <x v="771"/>
    <d v="1996-12-06T00:00:00"/>
    <s v="IN"/>
    <s v="100/300"/>
    <n v="500"/>
    <x v="767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s v="Fire"/>
    <s v="VA"/>
    <s v="Northbrook"/>
    <s v="3340 3rd Hwy"/>
    <n v="22"/>
    <n v="1"/>
    <x v="1"/>
    <n v="1"/>
    <n v="1"/>
    <s v="NO"/>
    <n v="37800"/>
    <n v="8400"/>
    <n v="4200"/>
    <n v="25200"/>
    <s v="Chevrolet"/>
    <s v="Silverado"/>
    <n v="1995"/>
    <s v="N"/>
    <m/>
  </r>
  <r>
    <x v="98"/>
    <x v="7"/>
    <x v="772"/>
    <d v="2012-07-10T00:00:00"/>
    <s v="OH"/>
    <s v="500/1000"/>
    <n v="500"/>
    <x v="768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s v="Ambulance"/>
    <s v="NY"/>
    <s v="Northbend"/>
    <s v="3097 4th Drive"/>
    <n v="8"/>
    <n v="1"/>
    <x v="1"/>
    <n v="1"/>
    <n v="3"/>
    <s v="YES"/>
    <n v="63300"/>
    <n v="6330"/>
    <n v="6330"/>
    <n v="50640"/>
    <s v="Toyota"/>
    <s v="Highlander"/>
    <n v="2000"/>
    <s v="N"/>
    <m/>
  </r>
  <r>
    <x v="174"/>
    <x v="8"/>
    <x v="773"/>
    <d v="2014-04-07T00:00:00"/>
    <s v="IN"/>
    <s v="250/500"/>
    <n v="2000"/>
    <x v="769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s v="Ambulance"/>
    <s v="WV"/>
    <s v="Northbrook"/>
    <s v="1916 Elm St"/>
    <n v="14"/>
    <n v="3"/>
    <x v="0"/>
    <n v="0"/>
    <n v="1"/>
    <s v="YES"/>
    <n v="44200"/>
    <n v="8840"/>
    <n v="4420"/>
    <n v="30940"/>
    <s v="Saab"/>
    <n v="93"/>
    <n v="1995"/>
    <s v="N"/>
    <m/>
  </r>
  <r>
    <x v="14"/>
    <x v="23"/>
    <x v="774"/>
    <d v="2003-10-11T00:00:00"/>
    <s v="IL"/>
    <s v="250/500"/>
    <n v="1000"/>
    <x v="770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s v="Police"/>
    <s v="WV"/>
    <s v="Arlington"/>
    <s v="8917 Cherokee Lane"/>
    <n v="14"/>
    <n v="4"/>
    <x v="2"/>
    <n v="1"/>
    <n v="0"/>
    <s v="YES"/>
    <n v="31680"/>
    <n v="3520"/>
    <n v="3520"/>
    <n v="24640"/>
    <s v="Toyota"/>
    <s v="Camry"/>
    <n v="2006"/>
    <s v="N"/>
    <m/>
  </r>
  <r>
    <x v="354"/>
    <x v="31"/>
    <x v="775"/>
    <d v="2015-01-17T00:00:00"/>
    <s v="IN"/>
    <s v="100/300"/>
    <n v="2000"/>
    <x v="771"/>
    <n v="0"/>
    <n v="620358"/>
    <x v="1"/>
    <x v="0"/>
    <x v="4"/>
    <s v="kayaking"/>
    <s v="not-in-family"/>
    <n v="49100"/>
    <n v="-45100"/>
    <d v="2015-01-23T00:00:00"/>
    <s v="Parked Car"/>
    <s v="?"/>
    <s v="Trivial Damage"/>
    <s v="Police"/>
    <s v="WV"/>
    <s v="Northbrook"/>
    <s v="8492 Weaver Hwy"/>
    <n v="5"/>
    <n v="1"/>
    <x v="0"/>
    <n v="1"/>
    <n v="2"/>
    <s v="?"/>
    <n v="100"/>
    <n v="10"/>
    <n v="20"/>
    <n v="70"/>
    <s v="Audi"/>
    <s v="A3"/>
    <n v="2002"/>
    <s v="N"/>
    <m/>
  </r>
  <r>
    <x v="355"/>
    <x v="9"/>
    <x v="776"/>
    <d v="1992-12-07T00:00:00"/>
    <s v="IN"/>
    <s v="100/300"/>
    <n v="1000"/>
    <x v="772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s v="Fire"/>
    <s v="WV"/>
    <s v="Columbus"/>
    <s v="3753 Francis Lane"/>
    <n v="18"/>
    <n v="1"/>
    <x v="2"/>
    <n v="2"/>
    <n v="1"/>
    <s v="NO"/>
    <n v="56340"/>
    <n v="6260"/>
    <n v="6260"/>
    <n v="43820"/>
    <s v="Volkswagen"/>
    <s v="Passat"/>
    <n v="2003"/>
    <s v="N"/>
    <m/>
  </r>
  <r>
    <x v="89"/>
    <x v="17"/>
    <x v="777"/>
    <d v="2004-11-29T00:00:00"/>
    <s v="IN"/>
    <s v="100/300"/>
    <n v="500"/>
    <x v="773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s v="Police"/>
    <s v="NC"/>
    <s v="Springfield"/>
    <s v="4545 4th Ridge"/>
    <n v="20"/>
    <n v="3"/>
    <x v="1"/>
    <n v="0"/>
    <n v="0"/>
    <s v="YES"/>
    <n v="69740"/>
    <n v="6340"/>
    <n v="6340"/>
    <n v="57060"/>
    <s v="Dodge"/>
    <s v="Neon"/>
    <n v="2003"/>
    <s v="N"/>
    <m/>
  </r>
  <r>
    <x v="356"/>
    <x v="11"/>
    <x v="778"/>
    <d v="2004-01-02T00:00:00"/>
    <s v="IL"/>
    <s v="100/300"/>
    <n v="2000"/>
    <x v="774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s v="Police"/>
    <s v="WV"/>
    <s v="Springfield"/>
    <s v="2272 Embaracadero Drive"/>
    <n v="0"/>
    <n v="3"/>
    <x v="0"/>
    <n v="2"/>
    <n v="2"/>
    <s v="YES"/>
    <n v="60480"/>
    <n v="5040"/>
    <n v="15120"/>
    <n v="40320"/>
    <s v="Volkswagen"/>
    <s v="Jetta"/>
    <n v="2003"/>
    <s v="N"/>
    <m/>
  </r>
  <r>
    <x v="332"/>
    <x v="9"/>
    <x v="779"/>
    <d v="2006-01-25T00:00:00"/>
    <s v="IN"/>
    <s v="500/1000"/>
    <n v="1000"/>
    <x v="775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s v="Police"/>
    <s v="NC"/>
    <s v="Hillsdale"/>
    <s v="5341 5th Ave"/>
    <n v="1"/>
    <n v="3"/>
    <x v="1"/>
    <n v="2"/>
    <n v="1"/>
    <s v="NO"/>
    <n v="80880"/>
    <n v="6740"/>
    <n v="13480"/>
    <n v="60660"/>
    <s v="Nissan"/>
    <s v="Ultima"/>
    <n v="2005"/>
    <s v="N"/>
    <m/>
  </r>
  <r>
    <x v="357"/>
    <x v="9"/>
    <x v="780"/>
    <d v="1993-04-18T00:00:00"/>
    <s v="IN"/>
    <s v="250/500"/>
    <n v="1000"/>
    <x v="776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s v="Fire"/>
    <s v="WV"/>
    <s v="Hillsdale"/>
    <s v="7745 Washington Ridge"/>
    <n v="10"/>
    <n v="1"/>
    <x v="1"/>
    <n v="1"/>
    <n v="2"/>
    <s v="YES"/>
    <n v="49390"/>
    <n v="8980"/>
    <n v="4490"/>
    <n v="35920"/>
    <s v="Suburu"/>
    <s v="Legacy"/>
    <n v="2009"/>
    <s v="N"/>
    <m/>
  </r>
  <r>
    <x v="14"/>
    <x v="2"/>
    <x v="781"/>
    <d v="2006-12-09T00:00:00"/>
    <s v="IN"/>
    <s v="100/300"/>
    <n v="1000"/>
    <x v="777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s v="Ambulance"/>
    <s v="NC"/>
    <s v="Riverwood"/>
    <s v="1275 4th Ridge"/>
    <n v="12"/>
    <n v="1"/>
    <x v="2"/>
    <n v="0"/>
    <n v="3"/>
    <s v="?"/>
    <n v="69360"/>
    <n v="11560"/>
    <n v="11560"/>
    <n v="46240"/>
    <s v="Dodge"/>
    <s v="RAM"/>
    <n v="2009"/>
    <s v="N"/>
    <m/>
  </r>
  <r>
    <x v="213"/>
    <x v="3"/>
    <x v="782"/>
    <d v="1997-08-30T00:00:00"/>
    <s v="OH"/>
    <s v="500/1000"/>
    <n v="2000"/>
    <x v="778"/>
    <n v="0"/>
    <n v="606638"/>
    <x v="1"/>
    <x v="2"/>
    <x v="4"/>
    <s v="board-games"/>
    <s v="other-relative"/>
    <n v="67100"/>
    <n v="0"/>
    <d v="2015-01-20T00:00:00"/>
    <s v="Vehicle Theft"/>
    <s v="?"/>
    <s v="Minor Damage"/>
    <s v="None"/>
    <s v="NY"/>
    <s v="Springfield"/>
    <s v="4857 Weaver St"/>
    <n v="6"/>
    <n v="1"/>
    <x v="2"/>
    <n v="0"/>
    <n v="1"/>
    <s v="?"/>
    <n v="3740"/>
    <n v="680"/>
    <n v="680"/>
    <n v="2380"/>
    <s v="Chevrolet"/>
    <s v="Malibu"/>
    <n v="2011"/>
    <s v="N"/>
    <m/>
  </r>
  <r>
    <x v="117"/>
    <x v="8"/>
    <x v="783"/>
    <d v="1991-06-03T00:00:00"/>
    <s v="IL"/>
    <s v="250/500"/>
    <n v="500"/>
    <x v="779"/>
    <n v="0"/>
    <n v="619620"/>
    <x v="0"/>
    <x v="1"/>
    <x v="6"/>
    <s v="bungie-jumping"/>
    <s v="husband"/>
    <n v="0"/>
    <n v="-48700"/>
    <d v="2015-02-12T00:00:00"/>
    <s v="Parked Car"/>
    <s v="?"/>
    <s v="Trivial Damage"/>
    <s v="None"/>
    <s v="NY"/>
    <s v="Hillsdale"/>
    <s v="8211 Sky Hwy"/>
    <n v="1"/>
    <n v="1"/>
    <x v="2"/>
    <n v="0"/>
    <n v="1"/>
    <s v="NO"/>
    <n v="5060"/>
    <n v="460"/>
    <n v="920"/>
    <n v="3680"/>
    <s v="Nissan"/>
    <s v="Ultima"/>
    <n v="2003"/>
    <s v="N"/>
    <m/>
  </r>
  <r>
    <x v="159"/>
    <x v="0"/>
    <x v="784"/>
    <d v="1995-09-06T00:00:00"/>
    <s v="IL"/>
    <s v="500/1000"/>
    <n v="2000"/>
    <x v="780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s v="Police"/>
    <s v="WV"/>
    <s v="Columbus"/>
    <s v="8617 Best Ave"/>
    <n v="21"/>
    <n v="3"/>
    <x v="2"/>
    <n v="0"/>
    <n v="0"/>
    <s v="YES"/>
    <n v="35860"/>
    <n v="3260"/>
    <n v="6520"/>
    <n v="26080"/>
    <s v="BMW"/>
    <s v="X5"/>
    <n v="2005"/>
    <s v="Y"/>
    <m/>
  </r>
  <r>
    <x v="24"/>
    <x v="17"/>
    <x v="785"/>
    <d v="2000-02-09T00:00:00"/>
    <s v="IN"/>
    <s v="100/300"/>
    <n v="2000"/>
    <x v="781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s v="Ambulance"/>
    <s v="NY"/>
    <s v="Columbus"/>
    <s v="9856 Apache St"/>
    <n v="3"/>
    <n v="3"/>
    <x v="0"/>
    <n v="2"/>
    <n v="1"/>
    <s v="?"/>
    <n v="50050"/>
    <n v="7700"/>
    <n v="3850"/>
    <n v="38500"/>
    <s v="Ford"/>
    <s v="Fusion"/>
    <n v="2008"/>
    <s v="Y"/>
    <m/>
  </r>
  <r>
    <x v="212"/>
    <x v="29"/>
    <x v="786"/>
    <d v="1996-07-23T00:00:00"/>
    <s v="IL"/>
    <s v="500/1000"/>
    <n v="2000"/>
    <x v="782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s v="Fire"/>
    <s v="NY"/>
    <s v="Northbend"/>
    <s v="1951 Best Ave"/>
    <n v="14"/>
    <n v="4"/>
    <x v="0"/>
    <n v="0"/>
    <n v="0"/>
    <s v="NO"/>
    <n v="59070"/>
    <n v="10740"/>
    <n v="5370"/>
    <n v="42960"/>
    <s v="Toyota"/>
    <s v="Camry"/>
    <n v="2012"/>
    <s v="N"/>
    <m/>
  </r>
  <r>
    <x v="358"/>
    <x v="22"/>
    <x v="787"/>
    <d v="2005-09-21T00:00:00"/>
    <s v="IN"/>
    <s v="500/1000"/>
    <n v="1000"/>
    <x v="783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s v="Fire"/>
    <s v="SC"/>
    <s v="Riverwood"/>
    <s v="1824 5th Lane"/>
    <n v="19"/>
    <n v="3"/>
    <x v="2"/>
    <n v="1"/>
    <n v="2"/>
    <s v="?"/>
    <n v="28440"/>
    <n v="3160"/>
    <n v="3160"/>
    <n v="22120"/>
    <s v="Dodge"/>
    <s v="Neon"/>
    <n v="2007"/>
    <s v="N"/>
    <m/>
  </r>
  <r>
    <x v="59"/>
    <x v="6"/>
    <x v="788"/>
    <d v="2011-12-30T00:00:00"/>
    <s v="IL"/>
    <s v="250/500"/>
    <n v="500"/>
    <x v="784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s v="Fire"/>
    <s v="OH"/>
    <s v="Springfield"/>
    <s v="7393 Washington St"/>
    <n v="7"/>
    <n v="1"/>
    <x v="0"/>
    <n v="2"/>
    <n v="1"/>
    <s v="YES"/>
    <n v="45540"/>
    <n v="8280"/>
    <n v="8280"/>
    <n v="28980"/>
    <s v="Honda"/>
    <s v="Civic"/>
    <n v="1998"/>
    <s v="Y"/>
    <m/>
  </r>
  <r>
    <x v="303"/>
    <x v="6"/>
    <x v="789"/>
    <d v="1996-07-21T00:00:00"/>
    <s v="IN"/>
    <s v="100/300"/>
    <n v="500"/>
    <x v="78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s v="Fire"/>
    <s v="VA"/>
    <s v="Arlington"/>
    <s v="1386 Britain St"/>
    <n v="0"/>
    <n v="1"/>
    <x v="1"/>
    <n v="0"/>
    <n v="0"/>
    <s v="YES"/>
    <n v="38700"/>
    <n v="7740"/>
    <n v="3870"/>
    <n v="27090"/>
    <s v="Volkswagen"/>
    <s v="Passat"/>
    <n v="2012"/>
    <s v="N"/>
    <m/>
  </r>
  <r>
    <x v="102"/>
    <x v="5"/>
    <x v="790"/>
    <d v="1996-04-08T00:00:00"/>
    <s v="OH"/>
    <s v="250/500"/>
    <n v="500"/>
    <x v="786"/>
    <n v="0"/>
    <n v="448949"/>
    <x v="0"/>
    <x v="4"/>
    <x v="4"/>
    <s v="paintball"/>
    <s v="other-relative"/>
    <n v="83900"/>
    <n v="-52100"/>
    <d v="2015-02-20T00:00:00"/>
    <s v="Parked Car"/>
    <s v="?"/>
    <s v="Trivial Damage"/>
    <s v="None"/>
    <s v="SC"/>
    <s v="Northbrook"/>
    <s v="7928 Maple Ridge"/>
    <n v="6"/>
    <n v="1"/>
    <x v="0"/>
    <n v="2"/>
    <n v="1"/>
    <s v="YES"/>
    <n v="5830"/>
    <n v="1060"/>
    <n v="530"/>
    <n v="4240"/>
    <s v="Nissan"/>
    <s v="Pathfinder"/>
    <n v="2011"/>
    <s v="N"/>
    <m/>
  </r>
  <r>
    <x v="184"/>
    <x v="31"/>
    <x v="791"/>
    <d v="2001-03-04T00:00:00"/>
    <s v="IL"/>
    <s v="500/1000"/>
    <n v="500"/>
    <x v="787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s v="Other"/>
    <s v="NY"/>
    <s v="Northbend"/>
    <s v="1546 Cherokee Ave"/>
    <n v="0"/>
    <n v="1"/>
    <x v="0"/>
    <n v="0"/>
    <n v="2"/>
    <s v="?"/>
    <n v="57240"/>
    <n v="4770"/>
    <n v="9540"/>
    <n v="42930"/>
    <s v="BMW"/>
    <s v="X6"/>
    <n v="1995"/>
    <s v="Y"/>
    <m/>
  </r>
  <r>
    <x v="303"/>
    <x v="5"/>
    <x v="792"/>
    <d v="2001-10-19T00:00:00"/>
    <s v="OH"/>
    <s v="100/300"/>
    <n v="2000"/>
    <x v="788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s v="Police"/>
    <s v="VA"/>
    <s v="Riverwood"/>
    <s v="2003 2nd Hwy"/>
    <n v="9"/>
    <n v="3"/>
    <x v="0"/>
    <n v="0"/>
    <n v="3"/>
    <s v="NO"/>
    <n v="46200"/>
    <n v="4200"/>
    <n v="8400"/>
    <n v="33600"/>
    <s v="Suburu"/>
    <s v="Legacy"/>
    <n v="2015"/>
    <s v="N"/>
    <m/>
  </r>
  <r>
    <x v="115"/>
    <x v="31"/>
    <x v="793"/>
    <d v="2006-08-18T00:00:00"/>
    <s v="IN"/>
    <s v="100/300"/>
    <n v="1000"/>
    <x v="789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s v="Ambulance"/>
    <s v="NY"/>
    <s v="Columbus"/>
    <s v="9418 5th Hwy"/>
    <n v="23"/>
    <n v="1"/>
    <x v="0"/>
    <n v="0"/>
    <n v="1"/>
    <s v="NO"/>
    <n v="57700"/>
    <n v="5770"/>
    <n v="5770"/>
    <n v="46160"/>
    <s v="Toyota"/>
    <s v="Camry"/>
    <n v="2003"/>
    <s v="N"/>
    <m/>
  </r>
  <r>
    <x v="359"/>
    <x v="0"/>
    <x v="794"/>
    <d v="2013-04-28T00:00:00"/>
    <s v="IL"/>
    <s v="250/500"/>
    <n v="2000"/>
    <x v="790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s v="Fire"/>
    <s v="WV"/>
    <s v="Northbrook"/>
    <s v="8770 1st Lane"/>
    <n v="13"/>
    <n v="3"/>
    <x v="2"/>
    <n v="2"/>
    <n v="0"/>
    <s v="NO"/>
    <n v="56160"/>
    <n v="4680"/>
    <n v="9360"/>
    <n v="42120"/>
    <s v="Saab"/>
    <n v="95"/>
    <n v="1995"/>
    <s v="N"/>
    <m/>
  </r>
  <r>
    <x v="253"/>
    <x v="27"/>
    <x v="795"/>
    <d v="2009-11-29T00:00:00"/>
    <s v="IN"/>
    <s v="250/500"/>
    <n v="500"/>
    <x v="791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s v="Fire"/>
    <s v="WV"/>
    <s v="Columbus"/>
    <s v="1087 Flute Drive"/>
    <n v="0"/>
    <n v="3"/>
    <x v="1"/>
    <n v="0"/>
    <n v="3"/>
    <s v="YES"/>
    <n v="44400"/>
    <n v="5550"/>
    <n v="5550"/>
    <n v="33300"/>
    <s v="Jeep"/>
    <s v="Grand Cherokee"/>
    <n v="1999"/>
    <s v="N"/>
    <m/>
  </r>
  <r>
    <x v="360"/>
    <x v="30"/>
    <x v="796"/>
    <d v="1990-02-15T00:00:00"/>
    <s v="IN"/>
    <s v="100/300"/>
    <n v="500"/>
    <x v="792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s v="Ambulance"/>
    <s v="NY"/>
    <s v="Hillsdale"/>
    <s v="2217 Tree Lane"/>
    <n v="7"/>
    <n v="1"/>
    <x v="1"/>
    <n v="2"/>
    <n v="3"/>
    <s v="?"/>
    <n v="92730"/>
    <n v="16860"/>
    <n v="8430"/>
    <n v="67440"/>
    <s v="Mercedes"/>
    <s v="E400"/>
    <n v="2004"/>
    <s v="Y"/>
    <m/>
  </r>
  <r>
    <x v="130"/>
    <x v="8"/>
    <x v="797"/>
    <d v="2002-04-12T00:00:00"/>
    <s v="OH"/>
    <s v="250/500"/>
    <n v="1000"/>
    <x v="793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s v="Fire"/>
    <s v="NC"/>
    <s v="Northbrook"/>
    <s v="6741 Oak Ridge"/>
    <n v="23"/>
    <n v="1"/>
    <x v="0"/>
    <n v="0"/>
    <n v="1"/>
    <s v="YES"/>
    <n v="30700"/>
    <n v="3070"/>
    <n v="6140"/>
    <n v="21490"/>
    <s v="Toyota"/>
    <s v="Corolla"/>
    <n v="2015"/>
    <s v="N"/>
    <m/>
  </r>
  <r>
    <x v="339"/>
    <x v="40"/>
    <x v="798"/>
    <d v="1999-02-21T00:00:00"/>
    <s v="OH"/>
    <s v="250/500"/>
    <n v="2000"/>
    <x v="794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s v="Fire"/>
    <s v="NY"/>
    <s v="Northbrook"/>
    <s v="2123 MLK Ridge"/>
    <n v="7"/>
    <n v="1"/>
    <x v="2"/>
    <n v="2"/>
    <n v="0"/>
    <s v="?"/>
    <n v="56600"/>
    <n v="11320"/>
    <n v="5660"/>
    <n v="39620"/>
    <s v="Toyota"/>
    <s v="Camry"/>
    <n v="1999"/>
    <s v="N"/>
    <m/>
  </r>
  <r>
    <x v="327"/>
    <x v="40"/>
    <x v="799"/>
    <d v="2011-06-18T00:00:00"/>
    <s v="IN"/>
    <s v="500/1000"/>
    <n v="2000"/>
    <x v="795"/>
    <n v="0"/>
    <n v="435632"/>
    <x v="1"/>
    <x v="0"/>
    <x v="3"/>
    <s v="dancing"/>
    <s v="own-child"/>
    <n v="0"/>
    <n v="-27700"/>
    <d v="2015-02-01T00:00:00"/>
    <s v="Parked Car"/>
    <s v="?"/>
    <s v="Trivial Damage"/>
    <s v="None"/>
    <s v="VA"/>
    <s v="Hillsdale"/>
    <s v="4390 4th Drive"/>
    <n v="20"/>
    <n v="1"/>
    <x v="0"/>
    <n v="0"/>
    <n v="1"/>
    <s v="?"/>
    <n v="3960"/>
    <n v="660"/>
    <n v="660"/>
    <n v="2640"/>
    <s v="Audi"/>
    <s v="A3"/>
    <n v="1998"/>
    <s v="N"/>
    <m/>
  </r>
  <r>
    <x v="175"/>
    <x v="22"/>
    <x v="800"/>
    <d v="1995-03-26T00:00:00"/>
    <s v="IL"/>
    <s v="250/500"/>
    <n v="2000"/>
    <x v="796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s v="Police"/>
    <s v="SC"/>
    <s v="Arlington"/>
    <s v="1437 3rd Lane"/>
    <n v="22"/>
    <n v="1"/>
    <x v="0"/>
    <n v="0"/>
    <n v="3"/>
    <s v="?"/>
    <n v="34800"/>
    <n v="3480"/>
    <n v="6960"/>
    <n v="24360"/>
    <s v="Accura"/>
    <s v="MDX"/>
    <n v="1999"/>
    <s v="N"/>
    <m/>
  </r>
  <r>
    <x v="15"/>
    <x v="32"/>
    <x v="801"/>
    <d v="1991-05-03T00:00:00"/>
    <s v="IN"/>
    <s v="250/500"/>
    <n v="500"/>
    <x v="797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s v="Other"/>
    <s v="NY"/>
    <s v="Riverwood"/>
    <s v="1186 Rock St"/>
    <n v="10"/>
    <n v="3"/>
    <x v="1"/>
    <n v="2"/>
    <n v="0"/>
    <s v="YES"/>
    <n v="79500"/>
    <n v="7950"/>
    <n v="7950"/>
    <n v="63600"/>
    <s v="Chevrolet"/>
    <s v="Tahoe"/>
    <n v="2000"/>
    <s v="N"/>
    <m/>
  </r>
  <r>
    <x v="76"/>
    <x v="6"/>
    <x v="802"/>
    <d v="2001-12-19T00:00:00"/>
    <s v="IN"/>
    <s v="250/500"/>
    <n v="1000"/>
    <x v="798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s v="Police"/>
    <s v="NY"/>
    <s v="Arlington"/>
    <s v="4394 Oak St"/>
    <n v="10"/>
    <n v="1"/>
    <x v="1"/>
    <n v="2"/>
    <n v="2"/>
    <s v="NO"/>
    <n v="56000"/>
    <n v="5600"/>
    <n v="5600"/>
    <n v="44800"/>
    <s v="Chevrolet"/>
    <s v="Malibu"/>
    <n v="2009"/>
    <s v="N"/>
    <m/>
  </r>
  <r>
    <x v="202"/>
    <x v="2"/>
    <x v="803"/>
    <d v="2012-08-05T00:00:00"/>
    <s v="IN"/>
    <s v="250/500"/>
    <n v="500"/>
    <x v="799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s v="Ambulance"/>
    <s v="NC"/>
    <s v="Arlington"/>
    <s v="8368 Cherokee Ave"/>
    <n v="17"/>
    <n v="1"/>
    <x v="0"/>
    <n v="1"/>
    <n v="0"/>
    <s v="YES"/>
    <n v="73260"/>
    <n v="16280"/>
    <n v="0"/>
    <n v="56980"/>
    <s v="Volkswagen"/>
    <s v="Jetta"/>
    <n v="2014"/>
    <s v="Y"/>
    <m/>
  </r>
  <r>
    <x v="206"/>
    <x v="36"/>
    <x v="804"/>
    <d v="2004-08-09T00:00:00"/>
    <s v="OH"/>
    <s v="250/500"/>
    <n v="2000"/>
    <x v="800"/>
    <n v="0"/>
    <n v="469438"/>
    <x v="0"/>
    <x v="0"/>
    <x v="0"/>
    <s v="base-jumping"/>
    <s v="unmarried"/>
    <n v="35000"/>
    <n v="0"/>
    <d v="2015-02-03T00:00:00"/>
    <s v="Parked Car"/>
    <s v="?"/>
    <s v="Trivial Damage"/>
    <s v="None"/>
    <s v="WV"/>
    <s v="Arlington"/>
    <s v="4905 Best Lane"/>
    <n v="3"/>
    <n v="1"/>
    <x v="0"/>
    <n v="2"/>
    <n v="3"/>
    <s v="YES"/>
    <n v="4950"/>
    <n v="900"/>
    <n v="450"/>
    <n v="3600"/>
    <s v="Toyota"/>
    <s v="Camry"/>
    <n v="1995"/>
    <s v="N"/>
    <m/>
  </r>
  <r>
    <x v="223"/>
    <x v="1"/>
    <x v="805"/>
    <d v="2014-01-20T00:00:00"/>
    <s v="IN"/>
    <s v="500/1000"/>
    <n v="500"/>
    <x v="801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s v="Ambulance"/>
    <s v="WV"/>
    <s v="Hillsdale"/>
    <s v="3618 Sky Ave"/>
    <n v="10"/>
    <n v="1"/>
    <x v="2"/>
    <n v="0"/>
    <n v="1"/>
    <s v="NO"/>
    <n v="48000"/>
    <n v="4800"/>
    <n v="9600"/>
    <n v="33600"/>
    <s v="Saab"/>
    <n v="95"/>
    <n v="2013"/>
    <s v="N"/>
    <m/>
  </r>
  <r>
    <x v="129"/>
    <x v="7"/>
    <x v="806"/>
    <d v="2011-12-19T00:00:00"/>
    <s v="IN"/>
    <s v="250/500"/>
    <n v="1000"/>
    <x v="802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s v="Fire"/>
    <s v="SC"/>
    <s v="Arlington"/>
    <s v="5459 MLK Ave"/>
    <n v="1"/>
    <n v="1"/>
    <x v="0"/>
    <n v="0"/>
    <n v="1"/>
    <s v="YES"/>
    <n v="52200"/>
    <n v="10440"/>
    <n v="5220"/>
    <n v="36540"/>
    <s v="Nissan"/>
    <s v="Pathfinder"/>
    <n v="2005"/>
    <s v="N"/>
    <m/>
  </r>
  <r>
    <x v="193"/>
    <x v="11"/>
    <x v="807"/>
    <d v="2008-07-28T00:00:00"/>
    <s v="IN"/>
    <s v="250/500"/>
    <n v="2000"/>
    <x v="803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s v="Ambulance"/>
    <s v="NY"/>
    <s v="Springfield"/>
    <s v="1371 Texas Lane"/>
    <n v="1"/>
    <n v="3"/>
    <x v="2"/>
    <n v="2"/>
    <n v="3"/>
    <s v="?"/>
    <n v="73800"/>
    <n v="12300"/>
    <n v="12300"/>
    <n v="49200"/>
    <s v="Audi"/>
    <s v="A3"/>
    <n v="1995"/>
    <s v="N"/>
    <m/>
  </r>
  <r>
    <x v="361"/>
    <x v="6"/>
    <x v="808"/>
    <d v="1998-05-05T00:00:00"/>
    <s v="IL"/>
    <s v="250/500"/>
    <n v="2000"/>
    <x v="804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s v="Fire"/>
    <s v="NC"/>
    <s v="Northbend"/>
    <s v="2654 Embaracadero St"/>
    <n v="7"/>
    <n v="1"/>
    <x v="1"/>
    <n v="1"/>
    <n v="2"/>
    <s v="NO"/>
    <n v="78200"/>
    <n v="15640"/>
    <n v="7820"/>
    <n v="54740"/>
    <s v="Audi"/>
    <s v="A3"/>
    <n v="2009"/>
    <s v="N"/>
    <m/>
  </r>
  <r>
    <x v="235"/>
    <x v="8"/>
    <x v="809"/>
    <d v="1995-04-16T00:00:00"/>
    <s v="IN"/>
    <s v="250/500"/>
    <n v="1000"/>
    <x v="805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s v="Ambulance"/>
    <s v="VA"/>
    <s v="Northbend"/>
    <s v="2123 Texas Ave"/>
    <n v="19"/>
    <n v="1"/>
    <x v="1"/>
    <n v="2"/>
    <n v="3"/>
    <s v="NO"/>
    <n v="55200"/>
    <n v="13800"/>
    <n v="9200"/>
    <n v="32200"/>
    <s v="Saab"/>
    <n v="93"/>
    <n v="2015"/>
    <s v="Y"/>
    <m/>
  </r>
  <r>
    <x v="192"/>
    <x v="19"/>
    <x v="810"/>
    <d v="1992-02-14T00:00:00"/>
    <s v="IL"/>
    <s v="500/1000"/>
    <n v="2000"/>
    <x v="806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s v="Other"/>
    <s v="NY"/>
    <s v="Northbend"/>
    <s v="4538 Flute Hwy"/>
    <n v="3"/>
    <n v="3"/>
    <x v="2"/>
    <n v="0"/>
    <n v="2"/>
    <s v="YES"/>
    <n v="57060"/>
    <n v="6340"/>
    <n v="6340"/>
    <n v="44380"/>
    <s v="Ford"/>
    <s v="Fusion"/>
    <n v="2012"/>
    <s v="N"/>
    <m/>
  </r>
  <r>
    <x v="31"/>
    <x v="22"/>
    <x v="811"/>
    <d v="2007-07-11T00:00:00"/>
    <s v="OH"/>
    <s v="250/500"/>
    <n v="1000"/>
    <x v="807"/>
    <n v="0"/>
    <n v="442936"/>
    <x v="1"/>
    <x v="4"/>
    <x v="9"/>
    <s v="dancing"/>
    <s v="husband"/>
    <n v="0"/>
    <n v="-34700"/>
    <d v="2015-02-25T00:00:00"/>
    <s v="Vehicle Theft"/>
    <s v="?"/>
    <s v="Minor Damage"/>
    <s v="None"/>
    <s v="WV"/>
    <s v="Arlington"/>
    <s v="4434 Weaver St"/>
    <n v="3"/>
    <n v="1"/>
    <x v="2"/>
    <n v="0"/>
    <n v="3"/>
    <s v="YES"/>
    <n v="4680"/>
    <n v="520"/>
    <n v="520"/>
    <n v="3640"/>
    <s v="Chevrolet"/>
    <s v="Malibu"/>
    <n v="2013"/>
    <s v="N"/>
    <m/>
  </r>
  <r>
    <x v="157"/>
    <x v="30"/>
    <x v="812"/>
    <d v="2010-04-07T00:00:00"/>
    <s v="IN"/>
    <s v="250/500"/>
    <n v="1000"/>
    <x v="808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s v="Ambulance"/>
    <s v="VA"/>
    <s v="Hillsdale"/>
    <s v="2798 1st Ave"/>
    <n v="23"/>
    <n v="1"/>
    <x v="2"/>
    <n v="2"/>
    <n v="0"/>
    <s v="YES"/>
    <n v="53100"/>
    <n v="5310"/>
    <n v="5310"/>
    <n v="42480"/>
    <s v="Accura"/>
    <s v="MDX"/>
    <n v="2005"/>
    <s v="Y"/>
    <m/>
  </r>
  <r>
    <x v="315"/>
    <x v="0"/>
    <x v="813"/>
    <d v="1991-03-10T00:00:00"/>
    <s v="OH"/>
    <s v="500/1000"/>
    <n v="2000"/>
    <x v="809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s v="None"/>
    <s v="WV"/>
    <s v="Springfield"/>
    <s v="2809 Francis Lane"/>
    <n v="7"/>
    <n v="1"/>
    <x v="1"/>
    <n v="1"/>
    <n v="2"/>
    <s v="NO"/>
    <n v="3520"/>
    <n v="640"/>
    <n v="320"/>
    <n v="2560"/>
    <s v="Accura"/>
    <s v="MDX"/>
    <n v="2013"/>
    <s v="N"/>
    <m/>
  </r>
  <r>
    <x v="362"/>
    <x v="21"/>
    <x v="814"/>
    <d v="1996-01-20T00:00:00"/>
    <s v="IL"/>
    <s v="500/1000"/>
    <n v="2000"/>
    <x v="810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s v="Ambulance"/>
    <s v="VA"/>
    <s v="Riverwood"/>
    <s v="7281 Oak St"/>
    <n v="0"/>
    <n v="3"/>
    <x v="2"/>
    <n v="0"/>
    <n v="1"/>
    <s v="YES"/>
    <n v="72900"/>
    <n v="14580"/>
    <n v="14580"/>
    <n v="43740"/>
    <s v="Nissan"/>
    <s v="Maxima"/>
    <n v="2010"/>
    <s v="N"/>
    <m/>
  </r>
  <r>
    <x v="60"/>
    <x v="11"/>
    <x v="815"/>
    <d v="2010-03-01T00:00:00"/>
    <s v="IN"/>
    <s v="250/500"/>
    <n v="500"/>
    <x v="81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s v="Police"/>
    <s v="SC"/>
    <s v="Arlington"/>
    <s v="9878 Washington Ave"/>
    <n v="10"/>
    <n v="1"/>
    <x v="1"/>
    <n v="0"/>
    <n v="1"/>
    <s v="NO"/>
    <n v="70700"/>
    <n v="7070"/>
    <n v="14140"/>
    <n v="49490"/>
    <s v="Volkswagen"/>
    <s v="Passat"/>
    <n v="2008"/>
    <s v="N"/>
    <m/>
  </r>
  <r>
    <x v="15"/>
    <x v="22"/>
    <x v="816"/>
    <d v="2014-06-15T00:00:00"/>
    <s v="IL"/>
    <s v="100/300"/>
    <n v="500"/>
    <x v="81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s v="Other"/>
    <s v="SC"/>
    <s v="Columbus"/>
    <s v="2537 5th Ave"/>
    <n v="4"/>
    <n v="4"/>
    <x v="1"/>
    <n v="0"/>
    <n v="0"/>
    <s v="?"/>
    <n v="60170"/>
    <n v="5470"/>
    <n v="10940"/>
    <n v="43760"/>
    <s v="Nissan"/>
    <s v="Pathfinder"/>
    <n v="2006"/>
    <s v="N"/>
    <m/>
  </r>
  <r>
    <x v="230"/>
    <x v="1"/>
    <x v="817"/>
    <d v="2004-11-25T00:00:00"/>
    <s v="IN"/>
    <s v="100/300"/>
    <n v="500"/>
    <x v="813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s v="Other"/>
    <s v="SC"/>
    <s v="Columbus"/>
    <s v="8493 Apache Drive"/>
    <n v="16"/>
    <n v="1"/>
    <x v="1"/>
    <n v="1"/>
    <n v="1"/>
    <s v="?"/>
    <n v="74800"/>
    <n v="13600"/>
    <n v="6800"/>
    <n v="54400"/>
    <s v="Ford"/>
    <s v="Fusion"/>
    <n v="2009"/>
    <s v="Y"/>
    <m/>
  </r>
  <r>
    <x v="207"/>
    <x v="3"/>
    <x v="818"/>
    <d v="2000-08-26T00:00:00"/>
    <s v="IL"/>
    <s v="250/500"/>
    <n v="1000"/>
    <x v="814"/>
    <n v="0"/>
    <n v="477947"/>
    <x v="0"/>
    <x v="6"/>
    <x v="5"/>
    <s v="paintball"/>
    <s v="wife"/>
    <n v="25800"/>
    <n v="0"/>
    <d v="2015-01-01T00:00:00"/>
    <s v="Vehicle Theft"/>
    <s v="?"/>
    <s v="Trivial Damage"/>
    <s v="Police"/>
    <s v="WV"/>
    <s v="Northbend"/>
    <s v="2878 Britain Hwy"/>
    <n v="3"/>
    <n v="1"/>
    <x v="0"/>
    <n v="2"/>
    <n v="0"/>
    <s v="?"/>
    <n v="4100"/>
    <n v="820"/>
    <n v="410"/>
    <n v="2870"/>
    <s v="Chevrolet"/>
    <s v="Malibu"/>
    <n v="2009"/>
    <s v="N"/>
    <m/>
  </r>
  <r>
    <x v="329"/>
    <x v="27"/>
    <x v="819"/>
    <d v="2005-08-23T00:00:00"/>
    <s v="IN"/>
    <s v="250/500"/>
    <n v="2000"/>
    <x v="815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s v="Other"/>
    <s v="SC"/>
    <s v="Columbus"/>
    <s v="2862 Tree Ridge"/>
    <n v="5"/>
    <n v="1"/>
    <x v="0"/>
    <n v="0"/>
    <n v="3"/>
    <s v="?"/>
    <n v="61490"/>
    <n v="5590"/>
    <n v="11180"/>
    <n v="44720"/>
    <s v="Dodge"/>
    <s v="RAM"/>
    <n v="2009"/>
    <s v="N"/>
    <m/>
  </r>
  <r>
    <x v="231"/>
    <x v="2"/>
    <x v="820"/>
    <d v="1990-08-09T00:00:00"/>
    <s v="IL"/>
    <s v="250/500"/>
    <n v="1000"/>
    <x v="816"/>
    <n v="0"/>
    <n v="456570"/>
    <x v="0"/>
    <x v="5"/>
    <x v="6"/>
    <s v="basketball"/>
    <s v="own-child"/>
    <n v="0"/>
    <n v="0"/>
    <d v="2015-01-28T00:00:00"/>
    <s v="Vehicle Theft"/>
    <s v="?"/>
    <s v="Trivial Damage"/>
    <s v="None"/>
    <s v="VA"/>
    <s v="Hillsdale"/>
    <s v="4453 Best Ave"/>
    <n v="14"/>
    <n v="1"/>
    <x v="1"/>
    <n v="0"/>
    <n v="0"/>
    <s v="?"/>
    <n v="7200"/>
    <n v="720"/>
    <n v="1440"/>
    <n v="5040"/>
    <s v="Audi"/>
    <s v="A5"/>
    <n v="1999"/>
    <s v="N"/>
    <m/>
  </r>
  <r>
    <x v="363"/>
    <x v="6"/>
    <x v="821"/>
    <d v="2003-03-28T00:00:00"/>
    <s v="IN"/>
    <s v="500/1000"/>
    <n v="500"/>
    <x v="81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s v="Fire"/>
    <s v="NY"/>
    <s v="Arlington"/>
    <s v="5191 4th St"/>
    <n v="7"/>
    <n v="3"/>
    <x v="1"/>
    <n v="0"/>
    <n v="0"/>
    <s v="?"/>
    <n v="45100"/>
    <n v="8200"/>
    <n v="4100"/>
    <n v="32800"/>
    <s v="Nissan"/>
    <s v="Pathfinder"/>
    <n v="2011"/>
    <s v="N"/>
    <m/>
  </r>
  <r>
    <x v="364"/>
    <x v="39"/>
    <x v="822"/>
    <d v="2007-10-23T00:00:00"/>
    <s v="OH"/>
    <s v="250/500"/>
    <n v="500"/>
    <x v="818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s v="Police"/>
    <s v="WV"/>
    <s v="Northbend"/>
    <s v="1364 Best St"/>
    <n v="16"/>
    <n v="1"/>
    <x v="1"/>
    <n v="2"/>
    <n v="3"/>
    <s v="YES"/>
    <n v="66660"/>
    <n v="12120"/>
    <n v="6060"/>
    <n v="48480"/>
    <s v="Honda"/>
    <s v="Civic"/>
    <n v="2006"/>
    <s v="N"/>
    <m/>
  </r>
  <r>
    <x v="365"/>
    <x v="3"/>
    <x v="823"/>
    <d v="1996-06-27T00:00:00"/>
    <s v="OH"/>
    <s v="500/1000"/>
    <n v="1000"/>
    <x v="819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s v="Police"/>
    <s v="NC"/>
    <s v="Northbrook"/>
    <s v="8946 2nd Drive"/>
    <n v="6"/>
    <n v="1"/>
    <x v="2"/>
    <n v="2"/>
    <n v="2"/>
    <s v="YES"/>
    <n v="76400"/>
    <n v="15280"/>
    <n v="7640"/>
    <n v="53480"/>
    <s v="Volkswagen"/>
    <s v="Jetta"/>
    <n v="1997"/>
    <s v="Y"/>
    <m/>
  </r>
  <r>
    <x v="29"/>
    <x v="7"/>
    <x v="824"/>
    <d v="1994-12-11T00:00:00"/>
    <s v="IN"/>
    <s v="250/500"/>
    <n v="500"/>
    <x v="820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s v="Ambulance"/>
    <s v="PA"/>
    <s v="Riverwood"/>
    <s v="3726 MLK Hwy"/>
    <n v="10"/>
    <n v="1"/>
    <x v="0"/>
    <n v="1"/>
    <n v="1"/>
    <s v="NO"/>
    <n v="58300"/>
    <n v="10600"/>
    <n v="10600"/>
    <n v="37100"/>
    <s v="Ford"/>
    <s v="F150"/>
    <n v="2001"/>
    <s v="N"/>
    <m/>
  </r>
  <r>
    <x v="343"/>
    <x v="24"/>
    <x v="825"/>
    <d v="1995-12-05T00:00:00"/>
    <s v="IL"/>
    <s v="100/300"/>
    <n v="2000"/>
    <x v="821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s v="Police"/>
    <s v="SC"/>
    <s v="Riverwood"/>
    <s v="2820 Britain St"/>
    <n v="19"/>
    <n v="1"/>
    <x v="1"/>
    <n v="1"/>
    <n v="1"/>
    <s v="?"/>
    <n v="57310"/>
    <n v="5210"/>
    <n v="10420"/>
    <n v="41680"/>
    <s v="Volkswagen"/>
    <s v="Passat"/>
    <n v="2002"/>
    <s v="N"/>
    <m/>
  </r>
  <r>
    <x v="366"/>
    <x v="31"/>
    <x v="826"/>
    <d v="1996-12-15T00:00:00"/>
    <s v="OH"/>
    <s v="500/1000"/>
    <n v="2000"/>
    <x v="822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s v="Fire"/>
    <s v="NY"/>
    <s v="Arlington"/>
    <s v="2646 MLK Drive"/>
    <n v="10"/>
    <n v="1"/>
    <x v="1"/>
    <n v="0"/>
    <n v="1"/>
    <s v="?"/>
    <n v="53100"/>
    <n v="5900"/>
    <n v="5900"/>
    <n v="41300"/>
    <s v="Suburu"/>
    <s v="Impreza"/>
    <n v="2006"/>
    <s v="N"/>
    <m/>
  </r>
  <r>
    <x v="348"/>
    <x v="40"/>
    <x v="827"/>
    <d v="2011-06-06T00:00:00"/>
    <s v="OH"/>
    <s v="250/500"/>
    <n v="1000"/>
    <x v="823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s v="Ambulance"/>
    <s v="WV"/>
    <s v="Riverwood"/>
    <s v="6256 Elm St"/>
    <n v="6"/>
    <n v="3"/>
    <x v="2"/>
    <n v="1"/>
    <n v="1"/>
    <s v="?"/>
    <n v="74700"/>
    <n v="14940"/>
    <n v="7470"/>
    <n v="52290"/>
    <s v="Suburu"/>
    <s v="Forrestor"/>
    <n v="1997"/>
    <s v="N"/>
    <m/>
  </r>
  <r>
    <x v="197"/>
    <x v="23"/>
    <x v="828"/>
    <d v="1995-12-13T00:00:00"/>
    <s v="OH"/>
    <s v="250/500"/>
    <n v="500"/>
    <x v="824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s v="Fire"/>
    <s v="SC"/>
    <s v="Riverwood"/>
    <s v="9724 Maple St"/>
    <n v="12"/>
    <n v="3"/>
    <x v="2"/>
    <n v="2"/>
    <n v="2"/>
    <s v="NO"/>
    <n v="60500"/>
    <n v="12100"/>
    <n v="6050"/>
    <n v="42350"/>
    <s v="Audi"/>
    <s v="A5"/>
    <n v="1995"/>
    <s v="N"/>
    <m/>
  </r>
  <r>
    <x v="215"/>
    <x v="13"/>
    <x v="829"/>
    <d v="1997-10-28T00:00:00"/>
    <s v="OH"/>
    <s v="250/500"/>
    <n v="1000"/>
    <x v="82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s v="Other"/>
    <s v="NC"/>
    <s v="Riverwood"/>
    <s v="7397 4th Drive"/>
    <n v="10"/>
    <n v="3"/>
    <x v="0"/>
    <n v="2"/>
    <n v="3"/>
    <s v="NO"/>
    <n v="84920"/>
    <n v="7720"/>
    <n v="15440"/>
    <n v="61760"/>
    <s v="Jeep"/>
    <s v="Wrangler"/>
    <n v="2006"/>
    <s v="Y"/>
    <m/>
  </r>
  <r>
    <x v="336"/>
    <x v="32"/>
    <x v="830"/>
    <d v="1996-01-04T00:00:00"/>
    <s v="IL"/>
    <s v="500/1000"/>
    <n v="1000"/>
    <x v="826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s v="Police"/>
    <s v="PA"/>
    <s v="Northbrook"/>
    <s v="3488 Flute Lane"/>
    <n v="0"/>
    <n v="1"/>
    <x v="2"/>
    <n v="2"/>
    <n v="0"/>
    <s v="NO"/>
    <n v="61050"/>
    <n v="5550"/>
    <n v="11100"/>
    <n v="44400"/>
    <s v="Dodge"/>
    <s v="Neon"/>
    <n v="2009"/>
    <s v="N"/>
    <m/>
  </r>
  <r>
    <x v="233"/>
    <x v="13"/>
    <x v="831"/>
    <d v="2008-05-09T00:00:00"/>
    <s v="IL"/>
    <s v="250/500"/>
    <n v="2000"/>
    <x v="827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s v="Police"/>
    <s v="NY"/>
    <s v="Hillsdale"/>
    <s v="9082 3rd Lane"/>
    <n v="12"/>
    <n v="3"/>
    <x v="0"/>
    <n v="2"/>
    <n v="0"/>
    <s v="?"/>
    <n v="69080"/>
    <n v="12560"/>
    <n v="6280"/>
    <n v="50240"/>
    <s v="Audi"/>
    <s v="A5"/>
    <n v="2009"/>
    <s v="Y"/>
    <m/>
  </r>
  <r>
    <x v="61"/>
    <x v="36"/>
    <x v="832"/>
    <d v="2009-12-05T00:00:00"/>
    <s v="IN"/>
    <s v="250/500"/>
    <n v="500"/>
    <x v="828"/>
    <n v="0"/>
    <n v="605743"/>
    <x v="1"/>
    <x v="7"/>
    <x v="5"/>
    <s v="paintball"/>
    <s v="own-child"/>
    <n v="52200"/>
    <n v="-44500"/>
    <d v="2015-01-16T00:00:00"/>
    <s v="Vehicle Theft"/>
    <s v="?"/>
    <s v="Minor Damage"/>
    <s v="None"/>
    <s v="VA"/>
    <s v="Arlington"/>
    <s v="1941 5th Ridge"/>
    <n v="10"/>
    <n v="1"/>
    <x v="0"/>
    <n v="1"/>
    <n v="3"/>
    <s v="YES"/>
    <n v="4560"/>
    <n v="760"/>
    <n v="380"/>
    <n v="3420"/>
    <s v="Nissan"/>
    <s v="Pathfinder"/>
    <n v="2007"/>
    <s v="N"/>
    <m/>
  </r>
  <r>
    <x v="252"/>
    <x v="23"/>
    <x v="833"/>
    <d v="1992-01-05T00:00:00"/>
    <s v="IN"/>
    <s v="250/500"/>
    <n v="500"/>
    <x v="82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s v="Police"/>
    <s v="WV"/>
    <s v="Northbend"/>
    <s v="5333 MLK Lane"/>
    <n v="3"/>
    <n v="4"/>
    <x v="2"/>
    <n v="0"/>
    <n v="1"/>
    <s v="?"/>
    <n v="67800"/>
    <n v="11300"/>
    <n v="11300"/>
    <n v="45200"/>
    <s v="Ford"/>
    <s v="F150"/>
    <n v="2011"/>
    <s v="N"/>
    <m/>
  </r>
  <r>
    <x v="367"/>
    <x v="31"/>
    <x v="834"/>
    <d v="1997-11-15T00:00:00"/>
    <s v="OH"/>
    <s v="250/500"/>
    <n v="2000"/>
    <x v="830"/>
    <n v="0"/>
    <n v="464362"/>
    <x v="0"/>
    <x v="1"/>
    <x v="6"/>
    <s v="reading"/>
    <s v="wife"/>
    <n v="43100"/>
    <n v="-31900"/>
    <d v="2015-01-07T00:00:00"/>
    <s v="Vehicle Theft"/>
    <s v="?"/>
    <s v="Minor Damage"/>
    <s v="Police"/>
    <s v="SC"/>
    <s v="Riverwood"/>
    <s v="4577 Sky Hwy"/>
    <n v="21"/>
    <n v="1"/>
    <x v="0"/>
    <n v="1"/>
    <n v="1"/>
    <s v="YES"/>
    <n v="5600"/>
    <n v="1120"/>
    <n v="560"/>
    <n v="3920"/>
    <s v="Suburu"/>
    <s v="Legacy"/>
    <n v="2005"/>
    <s v="N"/>
    <m/>
  </r>
  <r>
    <x v="20"/>
    <x v="16"/>
    <x v="835"/>
    <d v="2012-12-22T00:00:00"/>
    <s v="IN"/>
    <s v="500/1000"/>
    <n v="2000"/>
    <x v="831"/>
    <n v="7000000"/>
    <n v="456203"/>
    <x v="0"/>
    <x v="7"/>
    <x v="6"/>
    <s v="basketball"/>
    <s v="wife"/>
    <n v="0"/>
    <n v="-53200"/>
    <d v="2015-02-17T00:00:00"/>
    <s v="Vehicle Theft"/>
    <s v="?"/>
    <s v="Minor Damage"/>
    <s v="None"/>
    <s v="NC"/>
    <s v="Northbrook"/>
    <s v="4814 Lincoln Lane"/>
    <n v="6"/>
    <n v="1"/>
    <x v="1"/>
    <n v="0"/>
    <n v="2"/>
    <s v="?"/>
    <n v="9000"/>
    <n v="900"/>
    <n v="1800"/>
    <n v="6300"/>
    <s v="Mercedes"/>
    <s v="ML350"/>
    <n v="2015"/>
    <s v="N"/>
    <m/>
  </r>
  <r>
    <x v="24"/>
    <x v="19"/>
    <x v="836"/>
    <d v="1992-05-19T00:00:00"/>
    <s v="IN"/>
    <s v="100/300"/>
    <n v="1000"/>
    <x v="832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s v="Police"/>
    <s v="VA"/>
    <s v="Northbend"/>
    <s v="2381 1st Hwy"/>
    <n v="0"/>
    <n v="1"/>
    <x v="2"/>
    <n v="0"/>
    <n v="1"/>
    <s v="YES"/>
    <n v="85320"/>
    <n v="21330"/>
    <n v="7110"/>
    <n v="56880"/>
    <s v="Nissan"/>
    <s v="Pathfinder"/>
    <n v="2006"/>
    <s v="N"/>
    <m/>
  </r>
  <r>
    <x v="368"/>
    <x v="40"/>
    <x v="837"/>
    <d v="2002-05-25T00:00:00"/>
    <s v="IL"/>
    <s v="100/300"/>
    <n v="2000"/>
    <x v="833"/>
    <n v="0"/>
    <n v="473349"/>
    <x v="1"/>
    <x v="1"/>
    <x v="1"/>
    <s v="golf"/>
    <s v="other-relative"/>
    <n v="51700"/>
    <n v="-33300"/>
    <d v="2015-01-31T00:00:00"/>
    <s v="Vehicle Theft"/>
    <s v="?"/>
    <s v="Trivial Damage"/>
    <s v="None"/>
    <s v="NC"/>
    <s v="Arlington"/>
    <s v="6939 3rd Hwy"/>
    <n v="6"/>
    <n v="1"/>
    <x v="2"/>
    <n v="0"/>
    <n v="3"/>
    <s v="YES"/>
    <n v="5940"/>
    <n v="540"/>
    <n v="1080"/>
    <n v="4320"/>
    <s v="Audi"/>
    <s v="A5"/>
    <n v="2001"/>
    <s v="Y"/>
    <m/>
  </r>
  <r>
    <x v="310"/>
    <x v="6"/>
    <x v="838"/>
    <d v="2010-04-21T00:00:00"/>
    <s v="OH"/>
    <s v="250/500"/>
    <n v="500"/>
    <x v="834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s v="Fire"/>
    <s v="SC"/>
    <s v="Arlington"/>
    <s v="5269 Flute Hwy"/>
    <n v="20"/>
    <n v="3"/>
    <x v="0"/>
    <n v="1"/>
    <n v="1"/>
    <s v="?"/>
    <n v="51370"/>
    <n v="9340"/>
    <n v="4670"/>
    <n v="37360"/>
    <s v="BMW"/>
    <s v="M5"/>
    <n v="2000"/>
    <s v="Y"/>
    <m/>
  </r>
  <r>
    <x v="340"/>
    <x v="19"/>
    <x v="839"/>
    <d v="1990-03-26T00:00:00"/>
    <s v="OH"/>
    <s v="250/500"/>
    <n v="500"/>
    <x v="835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s v="Police"/>
    <s v="SC"/>
    <s v="Northbrook"/>
    <s v="7197 2nd Drive"/>
    <n v="4"/>
    <n v="1"/>
    <x v="2"/>
    <n v="2"/>
    <n v="2"/>
    <s v="YES"/>
    <n v="51600"/>
    <n v="10320"/>
    <n v="5160"/>
    <n v="36120"/>
    <s v="Dodge"/>
    <s v="Neon"/>
    <n v="2011"/>
    <s v="N"/>
    <m/>
  </r>
  <r>
    <x v="208"/>
    <x v="4"/>
    <x v="840"/>
    <d v="2007-05-12T00:00:00"/>
    <s v="OH"/>
    <s v="100/300"/>
    <n v="2000"/>
    <x v="836"/>
    <n v="0"/>
    <n v="606606"/>
    <x v="1"/>
    <x v="5"/>
    <x v="13"/>
    <s v="golf"/>
    <s v="own-child"/>
    <n v="45800"/>
    <n v="0"/>
    <d v="2015-02-13T00:00:00"/>
    <s v="Parked Car"/>
    <s v="?"/>
    <s v="Trivial Damage"/>
    <s v="None"/>
    <s v="SC"/>
    <s v="Arlington"/>
    <s v="1741 Best Ridge"/>
    <n v="9"/>
    <n v="1"/>
    <x v="2"/>
    <n v="0"/>
    <n v="3"/>
    <s v="?"/>
    <n v="5400"/>
    <n v="600"/>
    <n v="600"/>
    <n v="4200"/>
    <s v="Chevrolet"/>
    <s v="Malibu"/>
    <n v="1998"/>
    <s v="N"/>
    <m/>
  </r>
  <r>
    <x v="213"/>
    <x v="5"/>
    <x v="841"/>
    <d v="2001-01-02T00:00:00"/>
    <s v="OH"/>
    <s v="500/1000"/>
    <n v="2000"/>
    <x v="837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s v="Fire"/>
    <s v="SC"/>
    <s v="Northbrook"/>
    <s v="9148 4th Hwy"/>
    <n v="20"/>
    <n v="3"/>
    <x v="1"/>
    <n v="1"/>
    <n v="0"/>
    <s v="YES"/>
    <n v="48870"/>
    <n v="5430"/>
    <n v="5430"/>
    <n v="38010"/>
    <s v="Saab"/>
    <n v="95"/>
    <n v="1999"/>
    <s v="N"/>
    <m/>
  </r>
  <r>
    <x v="108"/>
    <x v="4"/>
    <x v="842"/>
    <d v="2006-08-10T00:00:00"/>
    <s v="IN"/>
    <s v="500/1000"/>
    <n v="500"/>
    <x v="838"/>
    <n v="0"/>
    <n v="466612"/>
    <x v="1"/>
    <x v="7"/>
    <x v="4"/>
    <s v="reading"/>
    <s v="husband"/>
    <n v="0"/>
    <n v="0"/>
    <d v="2015-02-05T00:00:00"/>
    <s v="Vehicle Theft"/>
    <s v="?"/>
    <s v="Minor Damage"/>
    <s v="Police"/>
    <s v="WV"/>
    <s v="Springfield"/>
    <s v="4279 Solo Drive"/>
    <n v="7"/>
    <n v="1"/>
    <x v="2"/>
    <n v="2"/>
    <n v="1"/>
    <s v="?"/>
    <n v="5590"/>
    <n v="860"/>
    <n v="860"/>
    <n v="3870"/>
    <s v="BMW"/>
    <s v="X5"/>
    <n v="2000"/>
    <s v="N"/>
    <m/>
  </r>
  <r>
    <x v="253"/>
    <x v="0"/>
    <x v="843"/>
    <d v="2014-07-28T00:00:00"/>
    <s v="IL"/>
    <s v="500/1000"/>
    <n v="1000"/>
    <x v="839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s v="Other"/>
    <s v="NY"/>
    <s v="Springfield"/>
    <s v="9177 Texas Ave"/>
    <n v="18"/>
    <n v="3"/>
    <x v="1"/>
    <n v="0"/>
    <n v="2"/>
    <s v="?"/>
    <n v="54960"/>
    <n v="6870"/>
    <n v="0"/>
    <n v="48090"/>
    <s v="Toyota"/>
    <s v="Corolla"/>
    <n v="2002"/>
    <s v="Y"/>
    <m/>
  </r>
  <r>
    <x v="243"/>
    <x v="27"/>
    <x v="844"/>
    <d v="2011-09-27T00:00:00"/>
    <s v="OH"/>
    <s v="500/1000"/>
    <n v="1000"/>
    <x v="840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s v="Police"/>
    <s v="VA"/>
    <s v="Northbrook"/>
    <s v="5969 Francis St"/>
    <n v="0"/>
    <n v="3"/>
    <x v="2"/>
    <n v="1"/>
    <n v="3"/>
    <s v="?"/>
    <n v="39800"/>
    <n v="7960"/>
    <n v="3980"/>
    <n v="27860"/>
    <s v="Jeep"/>
    <s v="Wrangler"/>
    <n v="2014"/>
    <s v="N"/>
    <m/>
  </r>
  <r>
    <x v="33"/>
    <x v="7"/>
    <x v="845"/>
    <d v="2013-04-20T00:00:00"/>
    <s v="IN"/>
    <s v="500/1000"/>
    <n v="2000"/>
    <x v="841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s v="Ambulance"/>
    <s v="SC"/>
    <s v="Columbus"/>
    <s v="9942 Tree Ave"/>
    <n v="11"/>
    <n v="3"/>
    <x v="1"/>
    <n v="0"/>
    <n v="1"/>
    <s v="?"/>
    <n v="56160"/>
    <n v="6240"/>
    <n v="6240"/>
    <n v="43680"/>
    <s v="Ford"/>
    <s v="Fusion"/>
    <n v="2015"/>
    <s v="Y"/>
    <m/>
  </r>
  <r>
    <x v="152"/>
    <x v="1"/>
    <x v="846"/>
    <d v="1991-03-20T00:00:00"/>
    <s v="IN"/>
    <s v="100/300"/>
    <n v="500"/>
    <x v="831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s v="Fire"/>
    <s v="VA"/>
    <s v="Hillsdale"/>
    <s v="5474 Weaver Hwy"/>
    <n v="13"/>
    <n v="1"/>
    <x v="2"/>
    <n v="0"/>
    <n v="3"/>
    <s v="?"/>
    <n v="52700"/>
    <n v="5270"/>
    <n v="10540"/>
    <n v="36890"/>
    <s v="Toyota"/>
    <s v="Corolla"/>
    <n v="2005"/>
    <s v="N"/>
    <m/>
  </r>
  <r>
    <x v="35"/>
    <x v="19"/>
    <x v="847"/>
    <d v="2002-12-21T00:00:00"/>
    <s v="OH"/>
    <s v="500/1000"/>
    <n v="1000"/>
    <x v="842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s v="Fire"/>
    <s v="NY"/>
    <s v="Riverwood"/>
    <s v="1102 Apache Hwy"/>
    <n v="19"/>
    <n v="3"/>
    <x v="0"/>
    <n v="1"/>
    <n v="3"/>
    <s v="?"/>
    <n v="68580"/>
    <n v="7620"/>
    <n v="7620"/>
    <n v="53340"/>
    <s v="Jeep"/>
    <s v="Wrangler"/>
    <n v="2010"/>
    <s v="N"/>
    <m/>
  </r>
  <r>
    <x v="369"/>
    <x v="34"/>
    <x v="848"/>
    <d v="2005-12-03T00:00:00"/>
    <s v="IN"/>
    <s v="100/300"/>
    <n v="1000"/>
    <x v="843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s v="Ambulance"/>
    <s v="NY"/>
    <s v="Springfield"/>
    <s v="9214 Texas Drive"/>
    <n v="23"/>
    <n v="1"/>
    <x v="0"/>
    <n v="1"/>
    <n v="2"/>
    <s v="YES"/>
    <n v="90860"/>
    <n v="12980"/>
    <n v="19470"/>
    <n v="58410"/>
    <s v="Volkswagen"/>
    <s v="Jetta"/>
    <n v="2004"/>
    <s v="Y"/>
    <m/>
  </r>
  <r>
    <x v="285"/>
    <x v="39"/>
    <x v="849"/>
    <d v="2011-05-25T00:00:00"/>
    <s v="IL"/>
    <s v="250/500"/>
    <n v="2000"/>
    <x v="844"/>
    <n v="6000000"/>
    <n v="602500"/>
    <x v="0"/>
    <x v="2"/>
    <x v="7"/>
    <s v="bungie-jumping"/>
    <s v="wife"/>
    <n v="0"/>
    <n v="0"/>
    <d v="2015-02-24T00:00:00"/>
    <s v="Parked Car"/>
    <s v="?"/>
    <s v="Trivial Damage"/>
    <s v="Police"/>
    <s v="NC"/>
    <s v="Northbend"/>
    <s v="8991 Texas Hwy"/>
    <n v="23"/>
    <n v="1"/>
    <x v="2"/>
    <n v="0"/>
    <n v="3"/>
    <s v="NO"/>
    <n v="5700"/>
    <n v="570"/>
    <n v="570"/>
    <n v="4560"/>
    <s v="Saab"/>
    <n v="93"/>
    <n v="2001"/>
    <s v="N"/>
    <m/>
  </r>
  <r>
    <x v="370"/>
    <x v="43"/>
    <x v="850"/>
    <d v="2006-10-18T00:00:00"/>
    <s v="IN"/>
    <s v="100/300"/>
    <n v="1000"/>
    <x v="845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s v="Police"/>
    <s v="NY"/>
    <s v="Hillsdale"/>
    <s v="9580 MLK Ave"/>
    <n v="19"/>
    <n v="3"/>
    <x v="0"/>
    <n v="2"/>
    <n v="0"/>
    <s v="YES"/>
    <n v="94930"/>
    <n v="8630"/>
    <n v="8630"/>
    <n v="77670"/>
    <s v="Accura"/>
    <s v="RSX"/>
    <n v="2014"/>
    <s v="N"/>
    <m/>
  </r>
  <r>
    <x v="315"/>
    <x v="19"/>
    <x v="851"/>
    <d v="2006-07-19T00:00:00"/>
    <s v="OH"/>
    <s v="250/500"/>
    <n v="500"/>
    <x v="846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s v="Ambulance"/>
    <s v="SC"/>
    <s v="Northbend"/>
    <s v="5868 Best Drive"/>
    <n v="19"/>
    <n v="1"/>
    <x v="2"/>
    <n v="1"/>
    <n v="2"/>
    <s v="NO"/>
    <n v="46800"/>
    <n v="4680"/>
    <n v="9360"/>
    <n v="32760"/>
    <s v="Audi"/>
    <s v="A5"/>
    <n v="2007"/>
    <s v="Y"/>
    <m/>
  </r>
  <r>
    <x v="371"/>
    <x v="27"/>
    <x v="852"/>
    <d v="2002-06-08T00:00:00"/>
    <s v="OH"/>
    <s v="500/1000"/>
    <n v="1000"/>
    <x v="84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s v="Fire"/>
    <s v="NY"/>
    <s v="Northbend"/>
    <s v="5318 5th Ave"/>
    <n v="17"/>
    <n v="3"/>
    <x v="2"/>
    <n v="2"/>
    <n v="3"/>
    <s v="NO"/>
    <n v="56320"/>
    <n v="7040"/>
    <n v="7040"/>
    <n v="42240"/>
    <s v="Mercedes"/>
    <s v="ML350"/>
    <n v="2000"/>
    <s v="N"/>
    <m/>
  </r>
  <r>
    <x v="214"/>
    <x v="36"/>
    <x v="853"/>
    <d v="2009-02-12T00:00:00"/>
    <s v="OH"/>
    <s v="100/300"/>
    <n v="2000"/>
    <x v="848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s v="Fire"/>
    <s v="WV"/>
    <s v="Hillsdale"/>
    <s v="7502 Rock Lane"/>
    <n v="18"/>
    <n v="1"/>
    <x v="2"/>
    <n v="1"/>
    <n v="3"/>
    <s v="YES"/>
    <n v="83490"/>
    <n v="7590"/>
    <n v="15180"/>
    <n v="60720"/>
    <s v="Nissan"/>
    <s v="Pathfinder"/>
    <n v="1996"/>
    <s v="N"/>
    <m/>
  </r>
  <r>
    <x v="153"/>
    <x v="32"/>
    <x v="854"/>
    <d v="2001-05-14T00:00:00"/>
    <s v="IN"/>
    <s v="500/1000"/>
    <n v="500"/>
    <x v="849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s v="Police"/>
    <s v="WV"/>
    <s v="Northbrook"/>
    <s v="4627 Elm Ridge"/>
    <n v="17"/>
    <n v="3"/>
    <x v="2"/>
    <n v="2"/>
    <n v="2"/>
    <s v="?"/>
    <n v="57900"/>
    <n v="5790"/>
    <n v="5790"/>
    <n v="46320"/>
    <s v="Saab"/>
    <n v="95"/>
    <n v="2008"/>
    <s v="N"/>
    <m/>
  </r>
  <r>
    <x v="331"/>
    <x v="32"/>
    <x v="855"/>
    <d v="2001-02-16T00:00:00"/>
    <s v="IN"/>
    <s v="250/500"/>
    <n v="1000"/>
    <x v="850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s v="Fire"/>
    <s v="SC"/>
    <s v="Springfield"/>
    <s v="5584 Britain Lane"/>
    <n v="11"/>
    <n v="3"/>
    <x v="1"/>
    <n v="1"/>
    <n v="3"/>
    <s v="YES"/>
    <n v="49410"/>
    <n v="5490"/>
    <n v="5490"/>
    <n v="38430"/>
    <s v="Audi"/>
    <s v="A3"/>
    <n v="2015"/>
    <s v="N"/>
    <m/>
  </r>
  <r>
    <x v="223"/>
    <x v="20"/>
    <x v="856"/>
    <d v="1993-11-18T00:00:00"/>
    <s v="OH"/>
    <s v="500/1000"/>
    <n v="2000"/>
    <x v="12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s v="Fire"/>
    <s v="WV"/>
    <s v="Northbend"/>
    <s v="7002 Oak Hwy"/>
    <n v="22"/>
    <n v="3"/>
    <x v="1"/>
    <n v="0"/>
    <n v="1"/>
    <s v="NO"/>
    <n v="66200"/>
    <n v="6620"/>
    <n v="6620"/>
    <n v="52960"/>
    <s v="Suburu"/>
    <s v="Impreza"/>
    <n v="2012"/>
    <s v="N"/>
    <m/>
  </r>
  <r>
    <x v="372"/>
    <x v="36"/>
    <x v="857"/>
    <d v="1990-02-18T00:00:00"/>
    <s v="OH"/>
    <s v="100/300"/>
    <n v="2000"/>
    <x v="851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s v="Fire"/>
    <s v="NY"/>
    <s v="Columbus"/>
    <s v="4780 Best Drive"/>
    <n v="7"/>
    <n v="1"/>
    <x v="2"/>
    <n v="0"/>
    <n v="1"/>
    <s v="NO"/>
    <n v="64080"/>
    <n v="10680"/>
    <n v="10680"/>
    <n v="42720"/>
    <s v="Toyota"/>
    <s v="Camry"/>
    <n v="2005"/>
    <s v="N"/>
    <m/>
  </r>
  <r>
    <x v="213"/>
    <x v="19"/>
    <x v="858"/>
    <d v="2000-05-21T00:00:00"/>
    <s v="OH"/>
    <s v="250/500"/>
    <n v="1000"/>
    <x v="852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s v="Other"/>
    <s v="SC"/>
    <s v="Northbrook"/>
    <s v="8995 1st Ave"/>
    <n v="17"/>
    <n v="3"/>
    <x v="1"/>
    <n v="2"/>
    <n v="3"/>
    <s v="YES"/>
    <n v="42500"/>
    <n v="8500"/>
    <n v="4250"/>
    <n v="29750"/>
    <s v="Nissan"/>
    <s v="Pathfinder"/>
    <n v="2000"/>
    <s v="N"/>
    <m/>
  </r>
  <r>
    <x v="318"/>
    <x v="22"/>
    <x v="859"/>
    <d v="2012-08-26T00:00:00"/>
    <s v="IL"/>
    <s v="500/1000"/>
    <n v="2000"/>
    <x v="853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s v="Other"/>
    <s v="SC"/>
    <s v="Columbus"/>
    <s v="5586 2nd St"/>
    <n v="16"/>
    <n v="3"/>
    <x v="2"/>
    <n v="2"/>
    <n v="3"/>
    <s v="?"/>
    <n v="48950"/>
    <n v="8900"/>
    <n v="4450"/>
    <n v="35600"/>
    <s v="Suburu"/>
    <s v="Legacy"/>
    <n v="2005"/>
    <s v="N"/>
    <m/>
  </r>
  <r>
    <x v="229"/>
    <x v="1"/>
    <x v="860"/>
    <d v="2004-11-16T00:00:00"/>
    <s v="IN"/>
    <s v="100/300"/>
    <n v="1000"/>
    <x v="854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s v="Other"/>
    <s v="NY"/>
    <s v="Northbend"/>
    <s v="1589 Best Ave"/>
    <n v="13"/>
    <n v="3"/>
    <x v="2"/>
    <n v="1"/>
    <n v="2"/>
    <s v="YES"/>
    <n v="58850"/>
    <n v="10700"/>
    <n v="10700"/>
    <n v="37450"/>
    <s v="Accura"/>
    <s v="MDX"/>
    <n v="1999"/>
    <s v="N"/>
    <m/>
  </r>
  <r>
    <x v="7"/>
    <x v="17"/>
    <x v="861"/>
    <d v="2003-01-23T00:00:00"/>
    <s v="IL"/>
    <s v="500/1000"/>
    <n v="1000"/>
    <x v="680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s v="Other"/>
    <s v="NY"/>
    <s v="Northbrook"/>
    <s v="1880 Weaver Drive"/>
    <n v="17"/>
    <n v="3"/>
    <x v="0"/>
    <n v="0"/>
    <n v="2"/>
    <s v="YES"/>
    <n v="82400"/>
    <n v="8240"/>
    <n v="8240"/>
    <n v="65920"/>
    <s v="Nissan"/>
    <s v="Pathfinder"/>
    <n v="2006"/>
    <s v="N"/>
    <m/>
  </r>
  <r>
    <x v="224"/>
    <x v="4"/>
    <x v="862"/>
    <d v="2008-11-07T00:00:00"/>
    <s v="OH"/>
    <s v="500/1000"/>
    <n v="1000"/>
    <x v="855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s v="Ambulance"/>
    <s v="WV"/>
    <s v="Springfield"/>
    <s v="7295 Tree Hwy"/>
    <n v="3"/>
    <n v="1"/>
    <x v="0"/>
    <n v="2"/>
    <n v="0"/>
    <s v="?"/>
    <n v="54240"/>
    <n v="6780"/>
    <n v="6780"/>
    <n v="40680"/>
    <s v="Suburu"/>
    <s v="Impreza"/>
    <n v="2009"/>
    <s v="N"/>
    <m/>
  </r>
  <r>
    <x v="49"/>
    <x v="13"/>
    <x v="863"/>
    <d v="1999-10-19T00:00:00"/>
    <s v="IL"/>
    <s v="250/500"/>
    <n v="1000"/>
    <x v="85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s v="Other"/>
    <s v="SC"/>
    <s v="Arlington"/>
    <s v="8832 Pine Drive"/>
    <n v="15"/>
    <n v="3"/>
    <x v="1"/>
    <n v="0"/>
    <n v="2"/>
    <s v="?"/>
    <n v="74200"/>
    <n v="7420"/>
    <n v="7420"/>
    <n v="59360"/>
    <s v="Jeep"/>
    <s v="Wrangler"/>
    <n v="1996"/>
    <s v="N"/>
    <m/>
  </r>
  <r>
    <x v="118"/>
    <x v="39"/>
    <x v="864"/>
    <d v="1990-12-20T00:00:00"/>
    <s v="IL"/>
    <s v="100/300"/>
    <n v="2000"/>
    <x v="857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s v="Fire"/>
    <s v="WV"/>
    <s v="Hillsdale"/>
    <s v="1620 Oak Ave"/>
    <n v="16"/>
    <n v="1"/>
    <x v="0"/>
    <n v="2"/>
    <n v="1"/>
    <s v="?"/>
    <n v="47430"/>
    <n v="5270"/>
    <n v="5270"/>
    <n v="36890"/>
    <s v="Toyota"/>
    <s v="Camry"/>
    <n v="2000"/>
    <s v="N"/>
    <m/>
  </r>
  <r>
    <x v="279"/>
    <x v="19"/>
    <x v="865"/>
    <d v="1996-02-14T00:00:00"/>
    <s v="IL"/>
    <s v="250/500"/>
    <n v="500"/>
    <x v="858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s v="Fire"/>
    <s v="SC"/>
    <s v="Hillsdale"/>
    <s v="3847 Elm Hwy"/>
    <n v="18"/>
    <n v="1"/>
    <x v="1"/>
    <n v="1"/>
    <n v="3"/>
    <s v="YES"/>
    <n v="68200"/>
    <n v="13640"/>
    <n v="6820"/>
    <n v="47740"/>
    <s v="Dodge"/>
    <s v="RAM"/>
    <n v="2003"/>
    <s v="Y"/>
    <m/>
  </r>
  <r>
    <x v="271"/>
    <x v="8"/>
    <x v="866"/>
    <d v="2001-06-10T00:00:00"/>
    <s v="IN"/>
    <s v="100/300"/>
    <n v="1000"/>
    <x v="859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s v="Fire"/>
    <s v="NY"/>
    <s v="Hillsdale"/>
    <s v="3177 MLK Ridge"/>
    <n v="18"/>
    <n v="1"/>
    <x v="2"/>
    <n v="1"/>
    <n v="0"/>
    <s v="NO"/>
    <n v="63900"/>
    <n v="7100"/>
    <n v="7100"/>
    <n v="49700"/>
    <s v="Accura"/>
    <s v="TL"/>
    <n v="2014"/>
    <s v="N"/>
    <m/>
  </r>
  <r>
    <x v="7"/>
    <x v="5"/>
    <x v="867"/>
    <d v="2010-03-17T00:00:00"/>
    <s v="OH"/>
    <s v="100/300"/>
    <n v="1000"/>
    <x v="860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s v="Ambulance"/>
    <s v="NY"/>
    <s v="Riverwood"/>
    <s v="3929 Oak Drive"/>
    <n v="22"/>
    <n v="2"/>
    <x v="2"/>
    <n v="0"/>
    <n v="3"/>
    <s v="YES"/>
    <n v="59300"/>
    <n v="11860"/>
    <n v="5930"/>
    <n v="41510"/>
    <s v="Dodge"/>
    <s v="RAM"/>
    <n v="2008"/>
    <s v="N"/>
    <m/>
  </r>
  <r>
    <x v="178"/>
    <x v="4"/>
    <x v="868"/>
    <d v="2003-07-30T00:00:00"/>
    <s v="IL"/>
    <s v="500/1000"/>
    <n v="2000"/>
    <x v="861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s v="Other"/>
    <s v="SC"/>
    <s v="Springfield"/>
    <s v="1469 Lincoln Drive"/>
    <n v="15"/>
    <n v="3"/>
    <x v="2"/>
    <n v="1"/>
    <n v="2"/>
    <s v="YES"/>
    <n v="66900"/>
    <n v="6690"/>
    <n v="13380"/>
    <n v="46830"/>
    <s v="Suburu"/>
    <s v="Forrestor"/>
    <n v="1999"/>
    <s v="Y"/>
    <m/>
  </r>
  <r>
    <x v="86"/>
    <x v="29"/>
    <x v="869"/>
    <d v="2014-09-17T00:00:00"/>
    <s v="OH"/>
    <s v="500/1000"/>
    <n v="500"/>
    <x v="862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s v="Police"/>
    <s v="OH"/>
    <s v="Arlington"/>
    <s v="9719 4th Lane"/>
    <n v="16"/>
    <n v="3"/>
    <x v="0"/>
    <n v="1"/>
    <n v="3"/>
    <s v="?"/>
    <n v="40810"/>
    <n v="3710"/>
    <n v="7420"/>
    <n v="29680"/>
    <s v="Ford"/>
    <s v="F150"/>
    <n v="2000"/>
    <s v="Y"/>
    <m/>
  </r>
  <r>
    <x v="372"/>
    <x v="19"/>
    <x v="870"/>
    <d v="2009-06-03T00:00:00"/>
    <s v="IN"/>
    <s v="100/300"/>
    <n v="500"/>
    <x v="863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s v="Fire"/>
    <s v="NY"/>
    <s v="Riverwood"/>
    <s v="3196 Cherokee St"/>
    <n v="18"/>
    <n v="1"/>
    <x v="1"/>
    <n v="1"/>
    <n v="0"/>
    <s v="?"/>
    <n v="75400"/>
    <n v="15080"/>
    <n v="7540"/>
    <n v="52780"/>
    <s v="Honda"/>
    <s v="CRV"/>
    <n v="2011"/>
    <s v="N"/>
    <m/>
  </r>
  <r>
    <x v="358"/>
    <x v="6"/>
    <x v="871"/>
    <d v="1994-10-11T00:00:00"/>
    <s v="IN"/>
    <s v="500/1000"/>
    <n v="500"/>
    <x v="108"/>
    <n v="0"/>
    <n v="440833"/>
    <x v="1"/>
    <x v="7"/>
    <x v="5"/>
    <s v="bungie-jumping"/>
    <s v="husband"/>
    <n v="70900"/>
    <n v="-61100"/>
    <d v="2015-01-28T00:00:00"/>
    <s v="Parked Car"/>
    <s v="?"/>
    <s v="Minor Damage"/>
    <s v="None"/>
    <s v="WV"/>
    <s v="Northbend"/>
    <s v="8492 Andromedia Ridge"/>
    <n v="8"/>
    <n v="1"/>
    <x v="2"/>
    <n v="2"/>
    <n v="0"/>
    <s v="YES"/>
    <n v="4200"/>
    <n v="420"/>
    <n v="840"/>
    <n v="2940"/>
    <s v="Jeep"/>
    <s v="Wrangler"/>
    <n v="2013"/>
    <s v="N"/>
    <m/>
  </r>
  <r>
    <x v="223"/>
    <x v="20"/>
    <x v="872"/>
    <d v="1991-07-18T00:00:00"/>
    <s v="OH"/>
    <s v="100/300"/>
    <n v="1000"/>
    <x v="864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s v="Ambulance"/>
    <s v="NY"/>
    <s v="Hillsdale"/>
    <s v="1353 Washington St"/>
    <n v="23"/>
    <n v="3"/>
    <x v="0"/>
    <n v="0"/>
    <n v="0"/>
    <s v="YES"/>
    <n v="52650"/>
    <n v="5850"/>
    <n v="5850"/>
    <n v="40950"/>
    <s v="Ford"/>
    <s v="F150"/>
    <n v="2001"/>
    <s v="Y"/>
    <m/>
  </r>
  <r>
    <x v="347"/>
    <x v="24"/>
    <x v="873"/>
    <d v="2001-09-24T00:00:00"/>
    <s v="IL"/>
    <s v="250/500"/>
    <n v="2000"/>
    <x v="865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s v="Ambulance"/>
    <s v="WV"/>
    <s v="Hillsdale"/>
    <s v="6731 Andromedia Hwy"/>
    <n v="18"/>
    <n v="1"/>
    <x v="1"/>
    <n v="0"/>
    <n v="2"/>
    <s v="YES"/>
    <n v="42240"/>
    <n v="7680"/>
    <n v="7680"/>
    <n v="26880"/>
    <s v="Chevrolet"/>
    <s v="Malibu"/>
    <n v="2007"/>
    <s v="N"/>
    <m/>
  </r>
  <r>
    <x v="1"/>
    <x v="5"/>
    <x v="874"/>
    <d v="2012-09-19T00:00:00"/>
    <s v="IN"/>
    <s v="500/1000"/>
    <n v="500"/>
    <x v="866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s v="Other"/>
    <s v="NC"/>
    <s v="Riverwood"/>
    <s v="5769 Texas Lane"/>
    <n v="10"/>
    <n v="1"/>
    <x v="0"/>
    <n v="1"/>
    <n v="0"/>
    <s v="YES"/>
    <n v="59490"/>
    <n v="6610"/>
    <n v="6610"/>
    <n v="46270"/>
    <s v="Mercedes"/>
    <s v="ML350"/>
    <n v="1995"/>
    <s v="N"/>
    <m/>
  </r>
  <r>
    <x v="51"/>
    <x v="7"/>
    <x v="875"/>
    <d v="1991-07-11T00:00:00"/>
    <s v="IL"/>
    <s v="100/300"/>
    <n v="1000"/>
    <x v="867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s v="Ambulance"/>
    <s v="SC"/>
    <s v="Arlington"/>
    <s v="2849 Pine Drive"/>
    <n v="12"/>
    <n v="1"/>
    <x v="2"/>
    <n v="0"/>
    <n v="2"/>
    <s v="NO"/>
    <n v="44200"/>
    <n v="4420"/>
    <n v="4420"/>
    <n v="35360"/>
    <s v="Jeep"/>
    <s v="Wrangler"/>
    <n v="2002"/>
    <s v="Y"/>
    <m/>
  </r>
  <r>
    <x v="204"/>
    <x v="5"/>
    <x v="876"/>
    <d v="1991-10-29T00:00:00"/>
    <s v="IN"/>
    <s v="100/300"/>
    <n v="500"/>
    <x v="32"/>
    <n v="0"/>
    <n v="456781"/>
    <x v="1"/>
    <x v="4"/>
    <x v="9"/>
    <s v="reading"/>
    <s v="unmarried"/>
    <n v="0"/>
    <n v="-49300"/>
    <d v="2015-02-16T00:00:00"/>
    <s v="Vehicle Theft"/>
    <s v="?"/>
    <s v="Trivial Damage"/>
    <s v="Police"/>
    <s v="WV"/>
    <s v="Springfield"/>
    <s v="2577 Texas Ridge"/>
    <n v="5"/>
    <n v="1"/>
    <x v="0"/>
    <n v="1"/>
    <n v="2"/>
    <s v="?"/>
    <n v="7700"/>
    <n v="770"/>
    <n v="1540"/>
    <n v="5390"/>
    <s v="Saab"/>
    <n v="93"/>
    <n v="2000"/>
    <s v="N"/>
    <m/>
  </r>
  <r>
    <x v="291"/>
    <x v="38"/>
    <x v="877"/>
    <d v="1999-12-28T00:00:00"/>
    <s v="IN"/>
    <s v="500/1000"/>
    <n v="1000"/>
    <x v="868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s v="Other"/>
    <s v="NY"/>
    <s v="Northbend"/>
    <s v="3841 Washington Lane"/>
    <n v="21"/>
    <n v="3"/>
    <x v="1"/>
    <n v="2"/>
    <n v="3"/>
    <s v="?"/>
    <n v="61440"/>
    <n v="10240"/>
    <n v="10240"/>
    <n v="40960"/>
    <s v="Saab"/>
    <n v="93"/>
    <n v="2008"/>
    <s v="N"/>
    <m/>
  </r>
  <r>
    <x v="272"/>
    <x v="7"/>
    <x v="878"/>
    <d v="2012-10-11T00:00:00"/>
    <s v="OH"/>
    <s v="250/500"/>
    <n v="2000"/>
    <x v="869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s v="Fire"/>
    <s v="SC"/>
    <s v="Columbus"/>
    <s v="8125 Texas Ridge"/>
    <n v="17"/>
    <n v="3"/>
    <x v="0"/>
    <n v="1"/>
    <n v="3"/>
    <s v="NO"/>
    <n v="54400"/>
    <n v="5440"/>
    <n v="10880"/>
    <n v="38080"/>
    <s v="Chevrolet"/>
    <s v="Silverado"/>
    <n v="2015"/>
    <s v="Y"/>
    <m/>
  </r>
  <r>
    <x v="66"/>
    <x v="27"/>
    <x v="879"/>
    <d v="1995-08-19T00:00:00"/>
    <s v="IL"/>
    <s v="500/1000"/>
    <n v="500"/>
    <x v="870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s v="Other"/>
    <s v="NC"/>
    <s v="Arlington"/>
    <s v="4826 5th St"/>
    <n v="4"/>
    <n v="1"/>
    <x v="0"/>
    <n v="2"/>
    <n v="1"/>
    <s v="?"/>
    <n v="58560"/>
    <n v="9760"/>
    <n v="9760"/>
    <n v="39040"/>
    <s v="Mercedes"/>
    <s v="E400"/>
    <n v="2002"/>
    <s v="N"/>
    <m/>
  </r>
  <r>
    <x v="11"/>
    <x v="6"/>
    <x v="880"/>
    <d v="1991-02-11T00:00:00"/>
    <s v="IN"/>
    <s v="500/1000"/>
    <n v="500"/>
    <x v="871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s v="Fire"/>
    <s v="VA"/>
    <s v="Northbrook"/>
    <s v="1578 5th Lane"/>
    <n v="11"/>
    <n v="1"/>
    <x v="2"/>
    <n v="1"/>
    <n v="1"/>
    <s v="NO"/>
    <n v="67300"/>
    <n v="6730"/>
    <n v="6730"/>
    <n v="53840"/>
    <s v="Dodge"/>
    <s v="RAM"/>
    <n v="2000"/>
    <s v="Y"/>
    <m/>
  </r>
  <r>
    <x v="118"/>
    <x v="16"/>
    <x v="881"/>
    <d v="1991-07-02T00:00:00"/>
    <s v="OH"/>
    <s v="250/500"/>
    <n v="2000"/>
    <x v="872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s v="Fire"/>
    <s v="VA"/>
    <s v="Hillsdale"/>
    <s v="6440 Rock Lane"/>
    <n v="18"/>
    <n v="1"/>
    <x v="1"/>
    <n v="1"/>
    <n v="3"/>
    <s v="YES"/>
    <n v="36740"/>
    <n v="3340"/>
    <n v="6680"/>
    <n v="26720"/>
    <s v="BMW"/>
    <s v="X5"/>
    <n v="1998"/>
    <s v="Y"/>
    <m/>
  </r>
  <r>
    <x v="368"/>
    <x v="22"/>
    <x v="882"/>
    <d v="1994-04-10T00:00:00"/>
    <s v="IL"/>
    <s v="100/300"/>
    <n v="1000"/>
    <x v="50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s v="Police"/>
    <s v="NY"/>
    <s v="Northbrook"/>
    <s v="5806 Embaracadero St"/>
    <n v="12"/>
    <n v="1"/>
    <x v="1"/>
    <n v="0"/>
    <n v="0"/>
    <s v="NO"/>
    <n v="85690"/>
    <n v="15580"/>
    <n v="15580"/>
    <n v="54530"/>
    <s v="BMW"/>
    <s v="3 Series"/>
    <n v="2011"/>
    <s v="N"/>
    <m/>
  </r>
  <r>
    <x v="249"/>
    <x v="14"/>
    <x v="883"/>
    <d v="2005-12-04T00:00:00"/>
    <s v="OH"/>
    <s v="500/1000"/>
    <n v="1000"/>
    <x v="873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s v="Ambulance"/>
    <s v="WV"/>
    <s v="Riverwood"/>
    <s v="1472 4th Drive"/>
    <n v="18"/>
    <n v="3"/>
    <x v="0"/>
    <n v="0"/>
    <n v="3"/>
    <s v="NO"/>
    <n v="34160"/>
    <n v="0"/>
    <n v="4270"/>
    <n v="29890"/>
    <s v="Audi"/>
    <s v="A5"/>
    <n v="2005"/>
    <s v="Y"/>
    <m/>
  </r>
  <r>
    <x v="110"/>
    <x v="0"/>
    <x v="884"/>
    <d v="2014-07-16T00:00:00"/>
    <s v="IL"/>
    <s v="250/500"/>
    <n v="1000"/>
    <x v="874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s v="Fire"/>
    <s v="WV"/>
    <s v="Hillsdale"/>
    <s v="5839 Weaver Lane"/>
    <n v="16"/>
    <n v="1"/>
    <x v="2"/>
    <n v="2"/>
    <n v="2"/>
    <s v="?"/>
    <n v="61320"/>
    <n v="10220"/>
    <n v="10220"/>
    <n v="40880"/>
    <s v="BMW"/>
    <s v="M5"/>
    <n v="1998"/>
    <s v="N"/>
    <m/>
  </r>
  <r>
    <x v="62"/>
    <x v="20"/>
    <x v="885"/>
    <d v="2003-09-17T00:00:00"/>
    <s v="IL"/>
    <s v="250/500"/>
    <n v="500"/>
    <x v="875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s v="Police"/>
    <s v="NC"/>
    <s v="Columbus"/>
    <s v="7630 Rock Drive"/>
    <n v="19"/>
    <n v="3"/>
    <x v="0"/>
    <n v="0"/>
    <n v="0"/>
    <s v="?"/>
    <n v="79680"/>
    <n v="13280"/>
    <n v="13280"/>
    <n v="53120"/>
    <s v="BMW"/>
    <s v="3 Series"/>
    <n v="2004"/>
    <s v="N"/>
    <m/>
  </r>
  <r>
    <x v="373"/>
    <x v="22"/>
    <x v="886"/>
    <d v="2000-07-15T00:00:00"/>
    <s v="IL"/>
    <s v="250/500"/>
    <n v="1000"/>
    <x v="876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s v="Fire"/>
    <s v="SC"/>
    <s v="Riverwood"/>
    <s v="7144 Andromedia St"/>
    <n v="13"/>
    <n v="1"/>
    <x v="2"/>
    <n v="1"/>
    <n v="0"/>
    <s v="YES"/>
    <n v="61740"/>
    <n v="6860"/>
    <n v="6860"/>
    <n v="48020"/>
    <s v="Audi"/>
    <s v="A3"/>
    <n v="2002"/>
    <s v="N"/>
    <m/>
  </r>
  <r>
    <x v="374"/>
    <x v="16"/>
    <x v="887"/>
    <d v="2009-07-29T00:00:00"/>
    <s v="IN"/>
    <s v="250/500"/>
    <n v="500"/>
    <x v="877"/>
    <n v="4000000"/>
    <n v="449421"/>
    <x v="0"/>
    <x v="6"/>
    <x v="3"/>
    <s v="exercise"/>
    <s v="husband"/>
    <n v="24000"/>
    <n v="-50500"/>
    <d v="2015-02-19T00:00:00"/>
    <s v="Parked Car"/>
    <s v="?"/>
    <s v="Minor Damage"/>
    <s v="None"/>
    <s v="VA"/>
    <s v="Arlington"/>
    <s v="9988 Rock Ridge"/>
    <n v="4"/>
    <n v="1"/>
    <x v="2"/>
    <n v="0"/>
    <n v="0"/>
    <s v="NO"/>
    <n v="6400"/>
    <n v="640"/>
    <n v="640"/>
    <n v="5120"/>
    <s v="Honda"/>
    <s v="Civic"/>
    <n v="2002"/>
    <s v="N"/>
    <m/>
  </r>
  <r>
    <x v="375"/>
    <x v="16"/>
    <x v="888"/>
    <d v="1991-04-13T00:00:00"/>
    <s v="OH"/>
    <s v="500/1000"/>
    <n v="500"/>
    <x v="878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s v="Fire"/>
    <s v="SC"/>
    <s v="Northbrook"/>
    <s v="7544 Washington Ave"/>
    <n v="8"/>
    <n v="1"/>
    <x v="0"/>
    <n v="1"/>
    <n v="2"/>
    <s v="YES"/>
    <n v="60600"/>
    <n v="12120"/>
    <n v="6060"/>
    <n v="42420"/>
    <s v="Accura"/>
    <s v="TL"/>
    <n v="2011"/>
    <s v="N"/>
    <m/>
  </r>
  <r>
    <x v="288"/>
    <x v="11"/>
    <x v="889"/>
    <d v="2005-11-20T00:00:00"/>
    <s v="IL"/>
    <s v="100/300"/>
    <n v="2000"/>
    <x v="879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s v="Ambulance"/>
    <s v="VA"/>
    <s v="Hillsdale"/>
    <s v="7201 Washington Ave"/>
    <n v="19"/>
    <n v="3"/>
    <x v="2"/>
    <n v="2"/>
    <n v="0"/>
    <s v="NO"/>
    <n v="56320"/>
    <n v="10240"/>
    <n v="5120"/>
    <n v="40960"/>
    <s v="Volkswagen"/>
    <s v="Jetta"/>
    <n v="2007"/>
    <s v="N"/>
    <m/>
  </r>
  <r>
    <x v="337"/>
    <x v="6"/>
    <x v="890"/>
    <d v="1990-05-20T00:00:00"/>
    <s v="IN"/>
    <s v="100/300"/>
    <n v="1000"/>
    <x v="880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s v="Ambulance"/>
    <s v="NC"/>
    <s v="Northbend"/>
    <s v="8805 Cherokee Drive"/>
    <n v="18"/>
    <n v="1"/>
    <x v="0"/>
    <n v="2"/>
    <n v="0"/>
    <s v="NO"/>
    <n v="52250"/>
    <n v="9500"/>
    <n v="4750"/>
    <n v="38000"/>
    <s v="Suburu"/>
    <s v="Legacy"/>
    <n v="2012"/>
    <s v="N"/>
    <m/>
  </r>
  <r>
    <x v="297"/>
    <x v="34"/>
    <x v="891"/>
    <d v="2002-11-28T00:00:00"/>
    <s v="IL"/>
    <s v="500/1000"/>
    <n v="1000"/>
    <x v="881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s v="Other"/>
    <s v="SC"/>
    <s v="Arlington"/>
    <s v="3275 Pine St"/>
    <n v="9"/>
    <n v="2"/>
    <x v="1"/>
    <n v="0"/>
    <n v="3"/>
    <s v="?"/>
    <n v="53900"/>
    <n v="5390"/>
    <n v="10780"/>
    <n v="37730"/>
    <s v="Saab"/>
    <n v="95"/>
    <n v="2006"/>
    <s v="N"/>
    <m/>
  </r>
  <r>
    <x v="60"/>
    <x v="18"/>
    <x v="892"/>
    <d v="2004-06-15T00:00:00"/>
    <s v="IL"/>
    <s v="500/1000"/>
    <n v="1000"/>
    <x v="882"/>
    <n v="0"/>
    <n v="606144"/>
    <x v="0"/>
    <x v="4"/>
    <x v="12"/>
    <s v="yachting"/>
    <s v="husband"/>
    <n v="40000"/>
    <n v="-43400"/>
    <d v="2015-01-15T00:00:00"/>
    <s v="Vehicle Theft"/>
    <s v="?"/>
    <s v="Trivial Damage"/>
    <s v="None"/>
    <s v="WV"/>
    <s v="Columbus"/>
    <s v="7785 Lincoln Lane"/>
    <n v="6"/>
    <n v="1"/>
    <x v="1"/>
    <n v="2"/>
    <n v="1"/>
    <s v="NO"/>
    <n v="2640"/>
    <n v="220"/>
    <n v="440"/>
    <n v="1980"/>
    <s v="Jeep"/>
    <s v="Wrangler"/>
    <n v="2001"/>
    <s v="N"/>
    <m/>
  </r>
  <r>
    <x v="81"/>
    <x v="8"/>
    <x v="893"/>
    <d v="2010-09-26T00:00:00"/>
    <s v="OH"/>
    <s v="250/500"/>
    <n v="500"/>
    <x v="883"/>
    <n v="0"/>
    <n v="476315"/>
    <x v="0"/>
    <x v="5"/>
    <x v="10"/>
    <s v="sleeping"/>
    <s v="husband"/>
    <n v="0"/>
    <n v="0"/>
    <d v="2015-02-23T00:00:00"/>
    <s v="Vehicle Theft"/>
    <s v="?"/>
    <s v="Minor Damage"/>
    <s v="None"/>
    <s v="NC"/>
    <s v="Arlington"/>
    <s v="4994 Lincoln Drive"/>
    <n v="8"/>
    <n v="1"/>
    <x v="0"/>
    <n v="0"/>
    <n v="0"/>
    <s v="?"/>
    <n v="8970"/>
    <n v="1380"/>
    <n v="1380"/>
    <n v="6210"/>
    <s v="Dodge"/>
    <s v="Neon"/>
    <n v="2011"/>
    <s v="N"/>
    <m/>
  </r>
  <r>
    <x v="129"/>
    <x v="14"/>
    <x v="894"/>
    <d v="1990-09-15T00:00:00"/>
    <s v="IN"/>
    <s v="100/300"/>
    <n v="500"/>
    <x v="884"/>
    <n v="0"/>
    <n v="475891"/>
    <x v="0"/>
    <x v="0"/>
    <x v="7"/>
    <s v="movies"/>
    <s v="not-in-family"/>
    <n v="0"/>
    <n v="0"/>
    <d v="2015-02-17T00:00:00"/>
    <s v="Parked Car"/>
    <s v="?"/>
    <s v="Minor Damage"/>
    <s v="None"/>
    <s v="NY"/>
    <s v="Springfield"/>
    <s v="1298 Maple Hwy"/>
    <n v="6"/>
    <n v="1"/>
    <x v="1"/>
    <n v="1"/>
    <n v="3"/>
    <s v="?"/>
    <n v="6000"/>
    <n v="1000"/>
    <n v="1000"/>
    <n v="4000"/>
    <s v="Suburu"/>
    <s v="Impreza"/>
    <n v="2000"/>
    <s v="N"/>
    <m/>
  </r>
  <r>
    <x v="182"/>
    <x v="11"/>
    <x v="895"/>
    <d v="2009-09-16T00:00:00"/>
    <s v="IL"/>
    <s v="100/300"/>
    <n v="500"/>
    <x v="885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s v="Fire"/>
    <s v="WV"/>
    <s v="Northbend"/>
    <s v="2644 MLK Drive"/>
    <n v="23"/>
    <n v="3"/>
    <x v="1"/>
    <n v="0"/>
    <n v="3"/>
    <s v="?"/>
    <n v="55200"/>
    <n v="11040"/>
    <n v="5520"/>
    <n v="38640"/>
    <s v="Saab"/>
    <s v="92x"/>
    <n v="1998"/>
    <s v="Y"/>
    <m/>
  </r>
  <r>
    <x v="165"/>
    <x v="20"/>
    <x v="896"/>
    <d v="1999-08-12T00:00:00"/>
    <s v="IN"/>
    <s v="250/500"/>
    <n v="500"/>
    <x v="886"/>
    <n v="0"/>
    <n v="606283"/>
    <x v="0"/>
    <x v="2"/>
    <x v="8"/>
    <s v="board-games"/>
    <s v="own-child"/>
    <n v="0"/>
    <n v="0"/>
    <d v="2015-01-18T00:00:00"/>
    <s v="Parked Car"/>
    <s v="?"/>
    <s v="Trivial Damage"/>
    <s v="None"/>
    <s v="SC"/>
    <s v="Riverwood"/>
    <s v="5630 1st Drive"/>
    <n v="13"/>
    <n v="1"/>
    <x v="2"/>
    <n v="0"/>
    <n v="3"/>
    <s v="YES"/>
    <n v="7260"/>
    <n v="660"/>
    <n v="1320"/>
    <n v="5280"/>
    <s v="Saab"/>
    <s v="92x"/>
    <n v="2008"/>
    <s v="N"/>
    <m/>
  </r>
  <r>
    <x v="376"/>
    <x v="5"/>
    <x v="897"/>
    <d v="2009-03-08T00:00:00"/>
    <s v="IL"/>
    <s v="100/300"/>
    <n v="500"/>
    <x v="887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s v="Police"/>
    <s v="NY"/>
    <s v="Springfield"/>
    <s v="6137 MLK St"/>
    <n v="3"/>
    <n v="3"/>
    <x v="2"/>
    <n v="2"/>
    <n v="0"/>
    <s v="?"/>
    <n v="64680"/>
    <n v="11760"/>
    <n v="11760"/>
    <n v="41160"/>
    <s v="Jeep"/>
    <s v="Wrangler"/>
    <n v="2010"/>
    <s v="N"/>
    <m/>
  </r>
  <r>
    <x v="22"/>
    <x v="19"/>
    <x v="898"/>
    <d v="2009-04-27T00:00:00"/>
    <s v="OH"/>
    <s v="250/500"/>
    <n v="500"/>
    <x v="888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s v="Police"/>
    <s v="WV"/>
    <s v="Northbrook"/>
    <s v="5383 Maple Drive"/>
    <n v="23"/>
    <n v="1"/>
    <x v="2"/>
    <n v="0"/>
    <n v="1"/>
    <s v="NO"/>
    <n v="59200"/>
    <n v="0"/>
    <n v="11840"/>
    <n v="47360"/>
    <s v="Chevrolet"/>
    <s v="Malibu"/>
    <n v="1998"/>
    <s v="N"/>
    <m/>
  </r>
  <r>
    <x v="82"/>
    <x v="6"/>
    <x v="899"/>
    <d v="2006-08-02T00:00:00"/>
    <s v="OH"/>
    <s v="500/1000"/>
    <n v="500"/>
    <x v="889"/>
    <n v="0"/>
    <n v="604681"/>
    <x v="1"/>
    <x v="2"/>
    <x v="0"/>
    <s v="paintball"/>
    <s v="own-child"/>
    <n v="73700"/>
    <n v="0"/>
    <d v="2015-01-06T00:00:00"/>
    <s v="Vehicle Theft"/>
    <s v="?"/>
    <s v="Minor Damage"/>
    <s v="None"/>
    <s v="NC"/>
    <s v="Arlington"/>
    <s v="4460 4th Lane"/>
    <n v="8"/>
    <n v="1"/>
    <x v="0"/>
    <n v="1"/>
    <n v="3"/>
    <s v="?"/>
    <n v="4700"/>
    <n v="470"/>
    <n v="940"/>
    <n v="3290"/>
    <s v="Saab"/>
    <s v="92x"/>
    <n v="1998"/>
    <s v="N"/>
    <m/>
  </r>
  <r>
    <x v="211"/>
    <x v="8"/>
    <x v="900"/>
    <d v="1995-12-06T00:00:00"/>
    <s v="OH"/>
    <s v="250/500"/>
    <n v="2000"/>
    <x v="890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s v="Other"/>
    <s v="NY"/>
    <s v="Columbus"/>
    <s v="8524 Pine Lane"/>
    <n v="23"/>
    <n v="1"/>
    <x v="0"/>
    <n v="0"/>
    <n v="3"/>
    <s v="NO"/>
    <n v="69400"/>
    <n v="6940"/>
    <n v="6940"/>
    <n v="55520"/>
    <s v="Mercedes"/>
    <s v="C300"/>
    <n v="2000"/>
    <s v="N"/>
    <m/>
  </r>
  <r>
    <x v="298"/>
    <x v="43"/>
    <x v="901"/>
    <d v="2002-11-13T00:00:00"/>
    <s v="IN"/>
    <s v="250/500"/>
    <n v="500"/>
    <x v="89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s v="Police"/>
    <s v="NY"/>
    <s v="Northbrook"/>
    <s v="8456 1st Ave"/>
    <n v="23"/>
    <n v="1"/>
    <x v="0"/>
    <n v="0"/>
    <n v="0"/>
    <s v="NO"/>
    <n v="40500"/>
    <n v="4050"/>
    <n v="4050"/>
    <n v="32400"/>
    <s v="Nissan"/>
    <s v="Pathfinder"/>
    <n v="1998"/>
    <s v="N"/>
    <m/>
  </r>
  <r>
    <x v="28"/>
    <x v="23"/>
    <x v="902"/>
    <d v="1991-11-09T00:00:00"/>
    <s v="IL"/>
    <s v="500/1000"/>
    <n v="1000"/>
    <x v="89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s v="Fire"/>
    <s v="SC"/>
    <s v="Riverwood"/>
    <s v="3639 Flute Hwy"/>
    <n v="9"/>
    <n v="3"/>
    <x v="2"/>
    <n v="2"/>
    <n v="1"/>
    <s v="NO"/>
    <n v="60000"/>
    <n v="5000"/>
    <n v="10000"/>
    <n v="45000"/>
    <s v="Honda"/>
    <s v="Accord"/>
    <n v="1997"/>
    <s v="N"/>
    <m/>
  </r>
  <r>
    <x v="160"/>
    <x v="22"/>
    <x v="903"/>
    <d v="1998-01-14T00:00:00"/>
    <s v="IN"/>
    <s v="500/1000"/>
    <n v="500"/>
    <x v="893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s v="Other"/>
    <s v="WV"/>
    <s v="Riverwood"/>
    <s v="7900 Sky Hwy"/>
    <n v="22"/>
    <n v="1"/>
    <x v="0"/>
    <n v="2"/>
    <n v="3"/>
    <s v="NO"/>
    <n v="67320"/>
    <n v="11220"/>
    <n v="11220"/>
    <n v="44880"/>
    <s v="Volkswagen"/>
    <s v="Jetta"/>
    <n v="1996"/>
    <s v="N"/>
    <m/>
  </r>
  <r>
    <x v="215"/>
    <x v="29"/>
    <x v="904"/>
    <d v="2002-04-25T00:00:00"/>
    <s v="OH"/>
    <s v="500/1000"/>
    <n v="500"/>
    <x v="894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s v="Other"/>
    <s v="VA"/>
    <s v="Riverwood"/>
    <s v="7835 Cherokee Hwy"/>
    <n v="22"/>
    <n v="3"/>
    <x v="0"/>
    <n v="2"/>
    <n v="1"/>
    <s v="YES"/>
    <n v="75690"/>
    <n v="8410"/>
    <n v="8410"/>
    <n v="58870"/>
    <s v="Saab"/>
    <n v="95"/>
    <n v="2014"/>
    <s v="N"/>
    <m/>
  </r>
  <r>
    <x v="11"/>
    <x v="14"/>
    <x v="905"/>
    <d v="1991-07-20T00:00:00"/>
    <s v="IN"/>
    <s v="100/300"/>
    <n v="1000"/>
    <x v="895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s v="Fire"/>
    <s v="VA"/>
    <s v="Northbend"/>
    <s v="1030 Pine Lane"/>
    <n v="15"/>
    <n v="3"/>
    <x v="2"/>
    <n v="1"/>
    <n v="2"/>
    <s v="?"/>
    <n v="64300"/>
    <n v="6430"/>
    <n v="6430"/>
    <n v="51440"/>
    <s v="Chevrolet"/>
    <s v="Silverado"/>
    <n v="2002"/>
    <s v="Y"/>
    <m/>
  </r>
  <r>
    <x v="102"/>
    <x v="19"/>
    <x v="906"/>
    <d v="2004-08-13T00:00:00"/>
    <s v="OH"/>
    <s v="100/300"/>
    <n v="1000"/>
    <x v="896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s v="Police"/>
    <s v="SC"/>
    <s v="Columbus"/>
    <s v="9278 Francis Ridge"/>
    <n v="16"/>
    <n v="3"/>
    <x v="2"/>
    <n v="2"/>
    <n v="0"/>
    <s v="YES"/>
    <n v="64400"/>
    <n v="6440"/>
    <n v="6440"/>
    <n v="51520"/>
    <s v="BMW"/>
    <s v="X5"/>
    <n v="2011"/>
    <s v="N"/>
    <m/>
  </r>
  <r>
    <x v="377"/>
    <x v="39"/>
    <x v="907"/>
    <d v="1990-06-24T00:00:00"/>
    <s v="OH"/>
    <s v="250/500"/>
    <n v="2000"/>
    <x v="897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s v="Fire"/>
    <s v="WV"/>
    <s v="Northbend"/>
    <s v="6604 Apache Drive"/>
    <n v="17"/>
    <n v="3"/>
    <x v="1"/>
    <n v="1"/>
    <n v="2"/>
    <s v="?"/>
    <n v="97080"/>
    <n v="16180"/>
    <n v="16180"/>
    <n v="64720"/>
    <s v="Saab"/>
    <s v="92x"/>
    <n v="2005"/>
    <s v="N"/>
    <m/>
  </r>
  <r>
    <x v="152"/>
    <x v="4"/>
    <x v="908"/>
    <d v="1991-08-21T00:00:00"/>
    <s v="OH"/>
    <s v="250/500"/>
    <n v="2000"/>
    <x v="898"/>
    <n v="0"/>
    <n v="609458"/>
    <x v="0"/>
    <x v="0"/>
    <x v="7"/>
    <s v="base-jumping"/>
    <s v="not-in-family"/>
    <n v="52600"/>
    <n v="0"/>
    <d v="2015-02-04T00:00:00"/>
    <s v="Vehicle Theft"/>
    <s v="?"/>
    <s v="Minor Damage"/>
    <s v="Police"/>
    <s v="WV"/>
    <s v="Northbrook"/>
    <s v="2311 4th St"/>
    <n v="3"/>
    <n v="1"/>
    <x v="0"/>
    <n v="1"/>
    <n v="0"/>
    <s v="?"/>
    <n v="5500"/>
    <n v="500"/>
    <n v="500"/>
    <n v="4500"/>
    <s v="Honda"/>
    <s v="Civic"/>
    <n v="2010"/>
    <s v="N"/>
    <m/>
  </r>
  <r>
    <x v="47"/>
    <x v="11"/>
    <x v="909"/>
    <d v="2011-02-25T00:00:00"/>
    <s v="IN"/>
    <s v="500/1000"/>
    <n v="1000"/>
    <x v="899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s v="Other"/>
    <s v="SC"/>
    <s v="Northbend"/>
    <s v="9523 Solo Hwy"/>
    <n v="10"/>
    <n v="3"/>
    <x v="1"/>
    <n v="0"/>
    <n v="2"/>
    <s v="NO"/>
    <n v="30700"/>
    <n v="3070"/>
    <n v="6140"/>
    <n v="21490"/>
    <s v="Jeep"/>
    <s v="Wrangler"/>
    <n v="2010"/>
    <s v="N"/>
    <m/>
  </r>
  <r>
    <x v="152"/>
    <x v="0"/>
    <x v="910"/>
    <d v="2013-02-04T00:00:00"/>
    <s v="IL"/>
    <s v="100/300"/>
    <n v="2000"/>
    <x v="900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s v="Police"/>
    <s v="PA"/>
    <s v="Springfield"/>
    <s v="3171 Andromedia Lane"/>
    <n v="9"/>
    <n v="1"/>
    <x v="2"/>
    <n v="1"/>
    <n v="2"/>
    <s v="YES"/>
    <n v="33480"/>
    <n v="3720"/>
    <n v="3720"/>
    <n v="26040"/>
    <s v="Nissan"/>
    <s v="Pathfinder"/>
    <n v="2012"/>
    <s v="N"/>
    <m/>
  </r>
  <r>
    <x v="323"/>
    <x v="13"/>
    <x v="911"/>
    <d v="2001-02-20T00:00:00"/>
    <s v="IN"/>
    <s v="500/1000"/>
    <n v="2000"/>
    <x v="901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s v="Police"/>
    <s v="WV"/>
    <s v="Northbend"/>
    <s v="2492 Lincoln Lane"/>
    <n v="13"/>
    <n v="2"/>
    <x v="1"/>
    <n v="0"/>
    <n v="1"/>
    <s v="YES"/>
    <n v="65430"/>
    <n v="14540"/>
    <n v="7270"/>
    <n v="43620"/>
    <s v="Jeep"/>
    <s v="Wrangler"/>
    <n v="2001"/>
    <s v="N"/>
    <m/>
  </r>
  <r>
    <x v="46"/>
    <x v="32"/>
    <x v="912"/>
    <d v="1992-03-03T00:00:00"/>
    <s v="OH"/>
    <s v="500/1000"/>
    <n v="500"/>
    <x v="902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s v="Police"/>
    <s v="NC"/>
    <s v="Northbend"/>
    <s v="4477 5th Ave"/>
    <n v="15"/>
    <n v="3"/>
    <x v="0"/>
    <n v="2"/>
    <n v="1"/>
    <s v="YES"/>
    <n v="42680"/>
    <n v="3880"/>
    <n v="7760"/>
    <n v="31040"/>
    <s v="Accura"/>
    <s v="RSX"/>
    <n v="2006"/>
    <s v="Y"/>
    <m/>
  </r>
  <r>
    <x v="192"/>
    <x v="20"/>
    <x v="913"/>
    <d v="2006-12-21T00:00:00"/>
    <s v="IL"/>
    <s v="500/1000"/>
    <n v="2000"/>
    <x v="903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s v="Fire"/>
    <s v="WV"/>
    <s v="Springfield"/>
    <s v="6724 Andromedia St"/>
    <n v="23"/>
    <n v="1"/>
    <x v="1"/>
    <n v="1"/>
    <n v="1"/>
    <s v="NO"/>
    <n v="87780"/>
    <n v="7980"/>
    <n v="7980"/>
    <n v="71820"/>
    <s v="Honda"/>
    <s v="CRV"/>
    <n v="2011"/>
    <s v="N"/>
    <m/>
  </r>
  <r>
    <x v="15"/>
    <x v="32"/>
    <x v="914"/>
    <d v="2000-07-14T00:00:00"/>
    <s v="OH"/>
    <s v="500/1000"/>
    <n v="2000"/>
    <x v="904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s v="Fire"/>
    <s v="NY"/>
    <s v="Riverwood"/>
    <s v="7495 Washington Ave"/>
    <n v="2"/>
    <n v="4"/>
    <x v="0"/>
    <n v="0"/>
    <n v="2"/>
    <s v="YES"/>
    <n v="72800"/>
    <n v="14560"/>
    <n v="14560"/>
    <n v="43680"/>
    <s v="Honda"/>
    <s v="Accord"/>
    <n v="1998"/>
    <s v="N"/>
    <m/>
  </r>
  <r>
    <x v="203"/>
    <x v="7"/>
    <x v="915"/>
    <d v="1991-12-12T00:00:00"/>
    <s v="OH"/>
    <s v="250/500"/>
    <n v="500"/>
    <x v="905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s v="Fire"/>
    <s v="SC"/>
    <s v="Hillsdale"/>
    <s v="4291 Sky Hwy"/>
    <n v="14"/>
    <n v="1"/>
    <x v="0"/>
    <n v="2"/>
    <n v="0"/>
    <s v="?"/>
    <n v="71190"/>
    <n v="0"/>
    <n v="7910"/>
    <n v="63280"/>
    <s v="Mercedes"/>
    <s v="C300"/>
    <n v="1997"/>
    <s v="Y"/>
    <m/>
  </r>
  <r>
    <x v="193"/>
    <x v="11"/>
    <x v="916"/>
    <d v="2013-07-01T00:00:00"/>
    <s v="OH"/>
    <s v="100/300"/>
    <n v="500"/>
    <x v="906"/>
    <n v="0"/>
    <n v="471148"/>
    <x v="0"/>
    <x v="5"/>
    <x v="12"/>
    <s v="golf"/>
    <s v="husband"/>
    <n v="70300"/>
    <n v="-70900"/>
    <d v="2015-02-25T00:00:00"/>
    <s v="Vehicle Theft"/>
    <s v="?"/>
    <s v="Trivial Damage"/>
    <s v="None"/>
    <s v="NY"/>
    <s v="Hillsdale"/>
    <s v="5650 Rock Ave"/>
    <n v="7"/>
    <n v="1"/>
    <x v="1"/>
    <n v="1"/>
    <n v="1"/>
    <s v="YES"/>
    <n v="3600"/>
    <n v="400"/>
    <n v="400"/>
    <n v="2800"/>
    <s v="Honda"/>
    <s v="Civic"/>
    <n v="1999"/>
    <s v="N"/>
    <m/>
  </r>
  <r>
    <x v="234"/>
    <x v="3"/>
    <x v="917"/>
    <d v="1998-12-16T00:00:00"/>
    <s v="OH"/>
    <s v="250/500"/>
    <n v="2000"/>
    <x v="907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s v="Other"/>
    <s v="NY"/>
    <s v="Columbus"/>
    <s v="6888 Elm Ridge"/>
    <n v="23"/>
    <n v="1"/>
    <x v="2"/>
    <n v="1"/>
    <n v="3"/>
    <s v="NO"/>
    <n v="62640"/>
    <n v="10440"/>
    <n v="10440"/>
    <n v="41760"/>
    <s v="Mercedes"/>
    <s v="C300"/>
    <n v="2009"/>
    <s v="N"/>
    <m/>
  </r>
  <r>
    <x v="12"/>
    <x v="32"/>
    <x v="918"/>
    <d v="2015-01-03T00:00:00"/>
    <s v="IL"/>
    <s v="100/300"/>
    <n v="500"/>
    <x v="908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s v="Ambulance"/>
    <s v="NY"/>
    <s v="Northbrook"/>
    <s v="2352 Sky Drive"/>
    <n v="7"/>
    <n v="3"/>
    <x v="0"/>
    <n v="2"/>
    <n v="1"/>
    <s v="?"/>
    <n v="69630"/>
    <n v="12660"/>
    <n v="6330"/>
    <n v="50640"/>
    <s v="Toyota"/>
    <s v="Corolla"/>
    <n v="1998"/>
    <s v="N"/>
    <m/>
  </r>
  <r>
    <x v="353"/>
    <x v="8"/>
    <x v="919"/>
    <d v="1994-04-01T00:00:00"/>
    <s v="IL"/>
    <s v="250/500"/>
    <n v="1000"/>
    <x v="909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s v="Police"/>
    <s v="NY"/>
    <s v="Hillsdale"/>
    <s v="5280 Pine Ave"/>
    <n v="8"/>
    <n v="3"/>
    <x v="0"/>
    <n v="1"/>
    <n v="0"/>
    <s v="?"/>
    <n v="76010"/>
    <n v="13820"/>
    <n v="6910"/>
    <n v="55280"/>
    <s v="Dodge"/>
    <s v="RAM"/>
    <n v="1995"/>
    <s v="Y"/>
    <m/>
  </r>
  <r>
    <x v="119"/>
    <x v="17"/>
    <x v="920"/>
    <d v="2000-08-15T00:00:00"/>
    <s v="OH"/>
    <s v="100/300"/>
    <n v="1000"/>
    <x v="910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s v="Other"/>
    <s v="WV"/>
    <s v="Northbrook"/>
    <s v="6638 Tree Drive"/>
    <n v="17"/>
    <n v="1"/>
    <x v="2"/>
    <n v="1"/>
    <n v="0"/>
    <s v="YES"/>
    <n v="44220"/>
    <n v="8040"/>
    <n v="4020"/>
    <n v="32160"/>
    <s v="Accura"/>
    <s v="MDX"/>
    <n v="2000"/>
    <s v="N"/>
    <m/>
  </r>
  <r>
    <x v="376"/>
    <x v="11"/>
    <x v="921"/>
    <d v="2014-11-13T00:00:00"/>
    <s v="IL"/>
    <s v="250/500"/>
    <n v="500"/>
    <x v="911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s v="Other"/>
    <s v="NY"/>
    <s v="Northbrook"/>
    <s v="5678 Lincoln Drive"/>
    <n v="10"/>
    <n v="3"/>
    <x v="2"/>
    <n v="0"/>
    <n v="3"/>
    <s v="NO"/>
    <n v="57200"/>
    <n v="5200"/>
    <n v="10400"/>
    <n v="41600"/>
    <s v="BMW"/>
    <s v="M5"/>
    <n v="2011"/>
    <s v="N"/>
    <m/>
  </r>
  <r>
    <x v="378"/>
    <x v="18"/>
    <x v="922"/>
    <d v="2011-02-04T00:00:00"/>
    <s v="IL"/>
    <s v="500/1000"/>
    <n v="500"/>
    <x v="912"/>
    <n v="8000000"/>
    <n v="438923"/>
    <x v="0"/>
    <x v="0"/>
    <x v="7"/>
    <s v="polo"/>
    <s v="wife"/>
    <n v="0"/>
    <n v="0"/>
    <d v="2015-01-14T00:00:00"/>
    <s v="Vehicle Theft"/>
    <s v="?"/>
    <s v="Minor Damage"/>
    <s v="Police"/>
    <s v="WV"/>
    <s v="Columbus"/>
    <s v="4496 Pine Lane"/>
    <n v="9"/>
    <n v="1"/>
    <x v="2"/>
    <n v="0"/>
    <n v="3"/>
    <s v="NO"/>
    <n v="3080"/>
    <n v="560"/>
    <n v="560"/>
    <n v="1960"/>
    <s v="Nissan"/>
    <s v="Ultima"/>
    <n v="1998"/>
    <s v="N"/>
    <m/>
  </r>
  <r>
    <x v="379"/>
    <x v="14"/>
    <x v="923"/>
    <d v="1990-06-24T00:00:00"/>
    <s v="OH"/>
    <s v="250/500"/>
    <n v="2000"/>
    <x v="913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s v="Other"/>
    <s v="SC"/>
    <s v="Hillsdale"/>
    <s v="8845 5th Ave"/>
    <n v="2"/>
    <n v="1"/>
    <x v="0"/>
    <n v="1"/>
    <n v="0"/>
    <s v="YES"/>
    <n v="75790"/>
    <n v="13780"/>
    <n v="6890"/>
    <n v="55120"/>
    <s v="Accura"/>
    <s v="RSX"/>
    <n v="2007"/>
    <s v="N"/>
    <m/>
  </r>
  <r>
    <x v="361"/>
    <x v="22"/>
    <x v="924"/>
    <d v="2009-01-21T00:00:00"/>
    <s v="IN"/>
    <s v="500/1000"/>
    <n v="2000"/>
    <x v="91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s v="Ambulance"/>
    <s v="WV"/>
    <s v="Riverwood"/>
    <s v="9317 Apache Ave"/>
    <n v="18"/>
    <n v="3"/>
    <x v="2"/>
    <n v="0"/>
    <n v="1"/>
    <s v="NO"/>
    <n v="32670"/>
    <n v="5940"/>
    <n v="2970"/>
    <n v="23760"/>
    <s v="Honda"/>
    <s v="Accord"/>
    <n v="2003"/>
    <s v="N"/>
    <m/>
  </r>
  <r>
    <x v="262"/>
    <x v="36"/>
    <x v="925"/>
    <d v="1992-11-07T00:00:00"/>
    <s v="IL"/>
    <s v="250/500"/>
    <n v="2000"/>
    <x v="915"/>
    <n v="0"/>
    <n v="469220"/>
    <x v="1"/>
    <x v="2"/>
    <x v="12"/>
    <s v="video-games"/>
    <s v="husband"/>
    <n v="0"/>
    <n v="-65500"/>
    <d v="2015-01-24T00:00:00"/>
    <s v="Vehicle Theft"/>
    <s v="?"/>
    <s v="Minor Damage"/>
    <s v="Police"/>
    <s v="VA"/>
    <s v="Arlington"/>
    <s v="8638 3rd Ave"/>
    <n v="4"/>
    <n v="1"/>
    <x v="1"/>
    <n v="2"/>
    <n v="3"/>
    <s v="NO"/>
    <n v="3870"/>
    <n v="430"/>
    <n v="860"/>
    <n v="2580"/>
    <s v="Jeep"/>
    <s v="Wrangler"/>
    <n v="2010"/>
    <s v="N"/>
    <m/>
  </r>
  <r>
    <x v="107"/>
    <x v="11"/>
    <x v="926"/>
    <d v="1997-05-15T00:00:00"/>
    <s v="IN"/>
    <s v="250/500"/>
    <n v="1000"/>
    <x v="916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s v="Fire"/>
    <s v="NY"/>
    <s v="Columbus"/>
    <s v="3061 Francis Hwy"/>
    <n v="12"/>
    <n v="1"/>
    <x v="1"/>
    <n v="0"/>
    <n v="3"/>
    <s v="YES"/>
    <n v="91520"/>
    <n v="8320"/>
    <n v="16640"/>
    <n v="66560"/>
    <s v="BMW"/>
    <s v="X6"/>
    <n v="2005"/>
    <s v="Y"/>
    <m/>
  </r>
  <r>
    <x v="182"/>
    <x v="31"/>
    <x v="927"/>
    <d v="1992-03-20T00:00:00"/>
    <s v="IL"/>
    <s v="250/500"/>
    <n v="500"/>
    <x v="917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s v="Other"/>
    <s v="NY"/>
    <s v="Northbrook"/>
    <s v="1173 Andromedia Ave"/>
    <n v="15"/>
    <n v="1"/>
    <x v="0"/>
    <n v="1"/>
    <n v="3"/>
    <s v="YES"/>
    <n v="74690"/>
    <n v="6790"/>
    <n v="13580"/>
    <n v="54320"/>
    <s v="Dodge"/>
    <s v="RAM"/>
    <n v="2008"/>
    <s v="Y"/>
    <m/>
  </r>
  <r>
    <x v="184"/>
    <x v="22"/>
    <x v="928"/>
    <d v="1995-07-17T00:00:00"/>
    <s v="IN"/>
    <s v="500/1000"/>
    <n v="2000"/>
    <x v="918"/>
    <n v="0"/>
    <n v="433593"/>
    <x v="0"/>
    <x v="2"/>
    <x v="7"/>
    <s v="polo"/>
    <s v="other-relative"/>
    <n v="0"/>
    <n v="-15900"/>
    <d v="2015-01-15T00:00:00"/>
    <s v="Vehicle Theft"/>
    <s v="?"/>
    <s v="Trivial Damage"/>
    <s v="Police"/>
    <s v="VA"/>
    <s v="Springfield"/>
    <s v="6068 2nd St"/>
    <n v="9"/>
    <n v="1"/>
    <x v="0"/>
    <n v="1"/>
    <n v="3"/>
    <s v="?"/>
    <n v="4620"/>
    <n v="420"/>
    <n v="840"/>
    <n v="3360"/>
    <s v="Audi"/>
    <s v="A5"/>
    <n v="1998"/>
    <s v="N"/>
    <m/>
  </r>
  <r>
    <x v="130"/>
    <x v="31"/>
    <x v="929"/>
    <d v="2000-12-27T00:00:00"/>
    <s v="IN"/>
    <s v="100/300"/>
    <n v="500"/>
    <x v="91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s v="Police"/>
    <s v="SC"/>
    <s v="Arlington"/>
    <s v="7937 Weaver Ridge"/>
    <n v="6"/>
    <n v="1"/>
    <x v="0"/>
    <n v="0"/>
    <n v="0"/>
    <s v="NO"/>
    <n v="55000"/>
    <n v="10000"/>
    <n v="10000"/>
    <n v="35000"/>
    <s v="Toyota"/>
    <s v="Camry"/>
    <n v="2008"/>
    <s v="Y"/>
    <m/>
  </r>
  <r>
    <x v="267"/>
    <x v="0"/>
    <x v="930"/>
    <d v="1999-08-06T00:00:00"/>
    <s v="IN"/>
    <s v="100/300"/>
    <n v="500"/>
    <x v="920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s v="Police"/>
    <s v="SC"/>
    <s v="Springfield"/>
    <s v="2823 Weaver Lane"/>
    <n v="11"/>
    <n v="4"/>
    <x v="0"/>
    <n v="0"/>
    <n v="2"/>
    <s v="NO"/>
    <n v="59400"/>
    <n v="13200"/>
    <n v="6600"/>
    <n v="39600"/>
    <s v="Saab"/>
    <n v="93"/>
    <n v="1996"/>
    <s v="Y"/>
    <m/>
  </r>
  <r>
    <x v="202"/>
    <x v="6"/>
    <x v="931"/>
    <d v="2007-03-03T00:00:00"/>
    <s v="OH"/>
    <s v="500/1000"/>
    <n v="2000"/>
    <x v="9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s v="Fire"/>
    <s v="PA"/>
    <s v="Columbus"/>
    <s v="1809 Sky St"/>
    <n v="13"/>
    <n v="3"/>
    <x v="2"/>
    <n v="1"/>
    <n v="1"/>
    <s v="?"/>
    <n v="55260"/>
    <n v="6140"/>
    <n v="0"/>
    <n v="49120"/>
    <s v="Nissan"/>
    <s v="Ultima"/>
    <n v="2000"/>
    <s v="N"/>
    <m/>
  </r>
  <r>
    <x v="189"/>
    <x v="4"/>
    <x v="932"/>
    <d v="1997-12-25T00:00:00"/>
    <s v="IL"/>
    <s v="250/500"/>
    <n v="500"/>
    <x v="922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s v="Other"/>
    <s v="NC"/>
    <s v="Springfield"/>
    <s v="9352 Washington Ave"/>
    <n v="4"/>
    <n v="3"/>
    <x v="1"/>
    <n v="2"/>
    <n v="1"/>
    <s v="YES"/>
    <n v="51400"/>
    <n v="5140"/>
    <n v="10280"/>
    <n v="35980"/>
    <s v="Honda"/>
    <s v="Civic"/>
    <n v="1996"/>
    <s v="N"/>
    <m/>
  </r>
  <r>
    <x v="380"/>
    <x v="7"/>
    <x v="933"/>
    <d v="2013-11-06T00:00:00"/>
    <s v="IL"/>
    <s v="500/1000"/>
    <n v="1000"/>
    <x v="923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s v="Ambulance"/>
    <s v="NY"/>
    <s v="Columbus"/>
    <s v="2697 Oak Drive"/>
    <n v="20"/>
    <n v="3"/>
    <x v="0"/>
    <n v="1"/>
    <n v="3"/>
    <s v="?"/>
    <n v="48780"/>
    <n v="5420"/>
    <n v="10840"/>
    <n v="32520"/>
    <s v="Dodge"/>
    <s v="Neon"/>
    <n v="2008"/>
    <s v="N"/>
    <m/>
  </r>
  <r>
    <x v="255"/>
    <x v="14"/>
    <x v="934"/>
    <d v="1990-09-21T00:00:00"/>
    <s v="OH"/>
    <s v="100/300"/>
    <n v="1000"/>
    <x v="924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s v="Ambulance"/>
    <s v="VA"/>
    <s v="Riverwood"/>
    <s v="1110 4th Drive"/>
    <n v="0"/>
    <n v="3"/>
    <x v="2"/>
    <n v="1"/>
    <n v="3"/>
    <s v="?"/>
    <n v="52380"/>
    <n v="5820"/>
    <n v="5820"/>
    <n v="40740"/>
    <s v="Toyota"/>
    <s v="Highlander"/>
    <n v="2010"/>
    <s v="N"/>
    <m/>
  </r>
  <r>
    <x v="57"/>
    <x v="6"/>
    <x v="935"/>
    <d v="1999-10-05T00:00:00"/>
    <s v="OH"/>
    <s v="100/300"/>
    <n v="1000"/>
    <x v="925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s v="Other"/>
    <s v="WV"/>
    <s v="Hillsdale"/>
    <s v="7535 5th Lane"/>
    <n v="18"/>
    <n v="4"/>
    <x v="1"/>
    <n v="2"/>
    <n v="3"/>
    <s v="YES"/>
    <n v="74360"/>
    <n v="13520"/>
    <n v="13520"/>
    <n v="47320"/>
    <s v="Toyota"/>
    <s v="Highlander"/>
    <n v="2005"/>
    <s v="Y"/>
    <m/>
  </r>
  <r>
    <x v="308"/>
    <x v="17"/>
    <x v="936"/>
    <d v="1992-04-07T00:00:00"/>
    <s v="OH"/>
    <s v="250/500"/>
    <n v="1000"/>
    <x v="926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s v="Police"/>
    <s v="NY"/>
    <s v="Northbrook"/>
    <s v="9043 Maple Hwy"/>
    <n v="6"/>
    <n v="1"/>
    <x v="1"/>
    <n v="1"/>
    <n v="0"/>
    <s v="?"/>
    <n v="53400"/>
    <n v="5340"/>
    <n v="5340"/>
    <n v="42720"/>
    <s v="Honda"/>
    <s v="CRV"/>
    <n v="2003"/>
    <s v="N"/>
    <m/>
  </r>
  <r>
    <x v="355"/>
    <x v="28"/>
    <x v="937"/>
    <d v="2009-03-05T00:00:00"/>
    <s v="IN"/>
    <s v="100/300"/>
    <n v="1000"/>
    <x v="927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s v="Police"/>
    <s v="VA"/>
    <s v="Hillsdale"/>
    <s v="3777 Maple Ave"/>
    <n v="23"/>
    <n v="1"/>
    <x v="1"/>
    <n v="2"/>
    <n v="2"/>
    <s v="YES"/>
    <n v="71800"/>
    <n v="14360"/>
    <n v="14360"/>
    <n v="43080"/>
    <s v="Jeep"/>
    <s v="Grand Cherokee"/>
    <n v="1995"/>
    <s v="N"/>
    <m/>
  </r>
  <r>
    <x v="33"/>
    <x v="14"/>
    <x v="938"/>
    <d v="1997-02-10T00:00:00"/>
    <s v="IN"/>
    <s v="250/500"/>
    <n v="500"/>
    <x v="928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s v="Other"/>
    <s v="NY"/>
    <s v="Northbrook"/>
    <s v="5608 Solo St"/>
    <n v="4"/>
    <n v="1"/>
    <x v="1"/>
    <n v="0"/>
    <n v="0"/>
    <s v="?"/>
    <n v="68240"/>
    <n v="8530"/>
    <n v="0"/>
    <n v="59710"/>
    <s v="Toyota"/>
    <s v="Corolla"/>
    <n v="2013"/>
    <s v="Y"/>
    <m/>
  </r>
  <r>
    <x v="90"/>
    <x v="20"/>
    <x v="939"/>
    <d v="1992-01-28T00:00:00"/>
    <s v="IN"/>
    <s v="250/500"/>
    <n v="2000"/>
    <x v="929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s v="Other"/>
    <s v="SC"/>
    <s v="Arlington"/>
    <s v="6981 Weaver St"/>
    <n v="21"/>
    <n v="3"/>
    <x v="1"/>
    <n v="1"/>
    <n v="0"/>
    <s v="?"/>
    <n v="61050"/>
    <n v="11100"/>
    <n v="11100"/>
    <n v="38850"/>
    <s v="Dodge"/>
    <s v="RAM"/>
    <n v="2011"/>
    <s v="Y"/>
    <m/>
  </r>
  <r>
    <x v="381"/>
    <x v="27"/>
    <x v="940"/>
    <d v="2013-09-16T00:00:00"/>
    <s v="OH"/>
    <s v="100/300"/>
    <n v="1000"/>
    <x v="930"/>
    <n v="6000000"/>
    <n v="452349"/>
    <x v="1"/>
    <x v="2"/>
    <x v="0"/>
    <s v="movies"/>
    <s v="own-child"/>
    <n v="45700"/>
    <n v="-41400"/>
    <d v="2015-01-03T00:00:00"/>
    <s v="Parked Car"/>
    <s v="?"/>
    <s v="Minor Damage"/>
    <s v="None"/>
    <s v="NY"/>
    <s v="Springfield"/>
    <s v="4369 Maple Lane"/>
    <n v="7"/>
    <n v="1"/>
    <x v="1"/>
    <n v="1"/>
    <n v="1"/>
    <s v="YES"/>
    <n v="5590"/>
    <n v="860"/>
    <n v="860"/>
    <n v="3870"/>
    <s v="Suburu"/>
    <s v="Impreza"/>
    <n v="2002"/>
    <s v="N"/>
    <m/>
  </r>
  <r>
    <x v="77"/>
    <x v="0"/>
    <x v="941"/>
    <d v="2008-05-16T00:00:00"/>
    <s v="IL"/>
    <s v="500/1000"/>
    <n v="500"/>
    <x v="931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s v="Fire"/>
    <s v="NY"/>
    <s v="Columbus"/>
    <s v="6931 Elm St"/>
    <n v="19"/>
    <n v="3"/>
    <x v="1"/>
    <n v="0"/>
    <n v="0"/>
    <s v="?"/>
    <n v="46860"/>
    <n v="8520"/>
    <n v="8520"/>
    <n v="29820"/>
    <s v="Volkswagen"/>
    <s v="Passat"/>
    <n v="1998"/>
    <s v="N"/>
    <m/>
  </r>
  <r>
    <x v="133"/>
    <x v="14"/>
    <x v="942"/>
    <d v="2002-01-04T00:00:00"/>
    <s v="IN"/>
    <s v="250/500"/>
    <n v="2000"/>
    <x v="932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s v="None"/>
    <s v="SC"/>
    <s v="Arlington"/>
    <s v="7583 Washington Ave"/>
    <n v="5"/>
    <n v="1"/>
    <x v="2"/>
    <n v="1"/>
    <n v="3"/>
    <s v="NO"/>
    <n v="4290"/>
    <n v="780"/>
    <n v="780"/>
    <n v="2730"/>
    <s v="Volkswagen"/>
    <s v="Passat"/>
    <n v="1998"/>
    <s v="N"/>
    <m/>
  </r>
  <r>
    <x v="360"/>
    <x v="38"/>
    <x v="943"/>
    <d v="2002-04-02T00:00:00"/>
    <s v="IN"/>
    <s v="250/500"/>
    <n v="2000"/>
    <x v="933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s v="Police"/>
    <s v="NC"/>
    <s v="Arlington"/>
    <s v="7552 3rd St"/>
    <n v="22"/>
    <n v="3"/>
    <x v="0"/>
    <n v="0"/>
    <n v="0"/>
    <s v="NO"/>
    <n v="78500"/>
    <n v="15700"/>
    <n v="7850"/>
    <n v="54950"/>
    <s v="Audi"/>
    <s v="A3"/>
    <n v="2015"/>
    <s v="N"/>
    <m/>
  </r>
  <r>
    <x v="214"/>
    <x v="1"/>
    <x v="944"/>
    <d v="1998-07-16T00:00:00"/>
    <s v="IL"/>
    <s v="500/1000"/>
    <n v="1000"/>
    <x v="934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s v="Police"/>
    <s v="SC"/>
    <s v="Northbrook"/>
    <s v="1654 Pine St"/>
    <n v="12"/>
    <n v="1"/>
    <x v="0"/>
    <n v="1"/>
    <n v="3"/>
    <s v="YES"/>
    <n v="70830"/>
    <n v="7870"/>
    <n v="7870"/>
    <n v="55090"/>
    <s v="Jeep"/>
    <s v="Grand Cherokee"/>
    <n v="2005"/>
    <s v="N"/>
    <m/>
  </r>
  <r>
    <x v="382"/>
    <x v="30"/>
    <x v="945"/>
    <d v="2002-08-15T00:00:00"/>
    <s v="IL"/>
    <s v="250/500"/>
    <n v="500"/>
    <x v="935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s v="Police"/>
    <s v="SC"/>
    <s v="Springfield"/>
    <s v="6058 Andromedia Hwy"/>
    <n v="19"/>
    <n v="3"/>
    <x v="2"/>
    <n v="0"/>
    <n v="2"/>
    <s v="NO"/>
    <n v="68040"/>
    <n v="15120"/>
    <n v="7560"/>
    <n v="45360"/>
    <s v="Suburu"/>
    <s v="Forrestor"/>
    <n v="1997"/>
    <s v="N"/>
    <m/>
  </r>
  <r>
    <x v="80"/>
    <x v="31"/>
    <x v="946"/>
    <d v="1999-09-07T00:00:00"/>
    <s v="IL"/>
    <s v="100/300"/>
    <n v="2000"/>
    <x v="936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s v="Fire"/>
    <s v="WV"/>
    <s v="Hillsdale"/>
    <s v="6536 MLK Hwy"/>
    <n v="10"/>
    <n v="1"/>
    <x v="1"/>
    <n v="2"/>
    <n v="0"/>
    <s v="?"/>
    <n v="63600"/>
    <n v="5300"/>
    <n v="10600"/>
    <n v="47700"/>
    <s v="Audi"/>
    <s v="A5"/>
    <n v="1997"/>
    <s v="Y"/>
    <m/>
  </r>
  <r>
    <x v="383"/>
    <x v="44"/>
    <x v="947"/>
    <d v="2012-01-12T00:00:00"/>
    <s v="IL"/>
    <s v="250/500"/>
    <n v="500"/>
    <x v="937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s v="Other"/>
    <s v="WV"/>
    <s v="Columbus"/>
    <s v="8198 Embaracadero Lane"/>
    <n v="7"/>
    <n v="1"/>
    <x v="2"/>
    <n v="0"/>
    <n v="3"/>
    <s v="?"/>
    <n v="43560"/>
    <n v="4840"/>
    <n v="4840"/>
    <n v="33880"/>
    <s v="Suburu"/>
    <s v="Legacy"/>
    <n v="2015"/>
    <s v="N"/>
    <m/>
  </r>
  <r>
    <x v="252"/>
    <x v="14"/>
    <x v="948"/>
    <d v="1996-08-18T00:00:00"/>
    <s v="OH"/>
    <s v="250/500"/>
    <n v="1000"/>
    <x v="938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s v="Police"/>
    <s v="WV"/>
    <s v="Hillsdale"/>
    <s v="3447 Solo Ave"/>
    <n v="17"/>
    <n v="1"/>
    <x v="2"/>
    <n v="1"/>
    <n v="1"/>
    <s v="NO"/>
    <n v="60840"/>
    <n v="13520"/>
    <n v="6760"/>
    <n v="40560"/>
    <s v="Suburu"/>
    <s v="Forrestor"/>
    <n v="2011"/>
    <s v="N"/>
    <m/>
  </r>
  <r>
    <x v="384"/>
    <x v="16"/>
    <x v="949"/>
    <d v="1996-03-11T00:00:00"/>
    <s v="OH"/>
    <s v="100/300"/>
    <n v="1000"/>
    <x v="939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s v="Police"/>
    <s v="WV"/>
    <s v="Arlington"/>
    <s v="1806 Weaver Ridge"/>
    <n v="0"/>
    <n v="3"/>
    <x v="1"/>
    <n v="2"/>
    <n v="3"/>
    <s v="YES"/>
    <n v="68160"/>
    <n v="11360"/>
    <n v="11360"/>
    <n v="45440"/>
    <s v="Ford"/>
    <s v="Escape"/>
    <n v="2010"/>
    <s v="N"/>
    <m/>
  </r>
  <r>
    <x v="125"/>
    <x v="29"/>
    <x v="950"/>
    <d v="1997-11-23T00:00:00"/>
    <s v="IL"/>
    <s v="500/1000"/>
    <n v="500"/>
    <x v="940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s v="None"/>
    <s v="SC"/>
    <s v="Arlington"/>
    <s v="7930 Texas Ave"/>
    <n v="9"/>
    <n v="1"/>
    <x v="2"/>
    <n v="1"/>
    <n v="0"/>
    <s v="NO"/>
    <n v="5170"/>
    <n v="940"/>
    <n v="470"/>
    <n v="3760"/>
    <s v="Toyota"/>
    <s v="Camry"/>
    <n v="2001"/>
    <s v="N"/>
    <m/>
  </r>
  <r>
    <x v="363"/>
    <x v="7"/>
    <x v="951"/>
    <d v="2013-08-08T00:00:00"/>
    <s v="IN"/>
    <s v="500/1000"/>
    <n v="1000"/>
    <x v="941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s v="Ambulance"/>
    <s v="NC"/>
    <s v="Riverwood"/>
    <s v="7082 Oak Ridge"/>
    <n v="21"/>
    <n v="1"/>
    <x v="1"/>
    <n v="0"/>
    <n v="3"/>
    <s v="?"/>
    <n v="57700"/>
    <n v="5770"/>
    <n v="5770"/>
    <n v="46160"/>
    <s v="Nissan"/>
    <s v="Maxima"/>
    <n v="2000"/>
    <s v="N"/>
    <m/>
  </r>
  <r>
    <x v="149"/>
    <x v="36"/>
    <x v="952"/>
    <d v="1996-11-30T00:00:00"/>
    <s v="IN"/>
    <s v="500/1000"/>
    <n v="2000"/>
    <x v="11"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s v="Other"/>
    <s v="VA"/>
    <s v="Northbend"/>
    <s v="6357 Texas Lane"/>
    <n v="22"/>
    <n v="3"/>
    <x v="2"/>
    <n v="0"/>
    <n v="2"/>
    <s v="NO"/>
    <n v="89520"/>
    <n v="14920"/>
    <n v="14920"/>
    <n v="59680"/>
    <s v="Audi"/>
    <s v="A3"/>
    <n v="2014"/>
    <s v="N"/>
    <m/>
  </r>
  <r>
    <x v="234"/>
    <x v="19"/>
    <x v="953"/>
    <d v="1997-06-18T00:00:00"/>
    <s v="IN"/>
    <s v="250/500"/>
    <n v="2000"/>
    <x v="942"/>
    <n v="0"/>
    <n v="463153"/>
    <x v="0"/>
    <x v="5"/>
    <x v="9"/>
    <s v="reading"/>
    <s v="not-in-family"/>
    <n v="42600"/>
    <n v="-44400"/>
    <d v="2015-02-26T00:00:00"/>
    <s v="Vehicle Theft"/>
    <s v="?"/>
    <s v="Minor Damage"/>
    <s v="None"/>
    <s v="WV"/>
    <s v="Hillsdale"/>
    <s v="9322 Rock Hwy"/>
    <n v="3"/>
    <n v="1"/>
    <x v="2"/>
    <n v="1"/>
    <n v="0"/>
    <s v="YES"/>
    <n v="4620"/>
    <n v="420"/>
    <n v="840"/>
    <n v="3360"/>
    <s v="Volkswagen"/>
    <s v="Jetta"/>
    <n v="2012"/>
    <s v="N"/>
    <m/>
  </r>
  <r>
    <x v="165"/>
    <x v="5"/>
    <x v="954"/>
    <d v="2007-04-19T00:00:00"/>
    <s v="IN"/>
    <s v="250/500"/>
    <n v="1000"/>
    <x v="943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s v="Ambulance"/>
    <s v="WV"/>
    <s v="Northbrook"/>
    <s v="6684 Solo Lane"/>
    <n v="16"/>
    <n v="1"/>
    <x v="0"/>
    <n v="0"/>
    <n v="3"/>
    <s v="?"/>
    <n v="45180"/>
    <n v="5020"/>
    <n v="5020"/>
    <n v="35140"/>
    <s v="Honda"/>
    <s v="CRV"/>
    <n v="2004"/>
    <s v="N"/>
    <m/>
  </r>
  <r>
    <x v="173"/>
    <x v="11"/>
    <x v="955"/>
    <d v="2007-09-19T00:00:00"/>
    <s v="OH"/>
    <s v="250/500"/>
    <n v="500"/>
    <x v="944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s v="Other"/>
    <s v="NY"/>
    <s v="Riverwood"/>
    <s v="4885 Oak Lane"/>
    <n v="14"/>
    <n v="1"/>
    <x v="0"/>
    <n v="0"/>
    <n v="0"/>
    <s v="NO"/>
    <n v="45100"/>
    <n v="9020"/>
    <n v="4510"/>
    <n v="31570"/>
    <s v="Nissan"/>
    <s v="Maxima"/>
    <n v="2013"/>
    <s v="N"/>
    <m/>
  </r>
  <r>
    <x v="175"/>
    <x v="31"/>
    <x v="956"/>
    <d v="1996-12-21T00:00:00"/>
    <s v="IN"/>
    <s v="500/1000"/>
    <n v="2000"/>
    <x v="945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s v="Police"/>
    <s v="SC"/>
    <s v="Springfield"/>
    <s v="7846 Andromedia Drive"/>
    <n v="21"/>
    <n v="3"/>
    <x v="0"/>
    <n v="0"/>
    <n v="3"/>
    <s v="YES"/>
    <n v="83160"/>
    <n v="15120"/>
    <n v="15120"/>
    <n v="52920"/>
    <s v="Toyota"/>
    <s v="Camry"/>
    <n v="2003"/>
    <s v="N"/>
    <m/>
  </r>
  <r>
    <x v="385"/>
    <x v="1"/>
    <x v="957"/>
    <d v="2008-02-03T00:00:00"/>
    <s v="IL"/>
    <s v="100/300"/>
    <n v="2000"/>
    <x v="946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s v="Police"/>
    <s v="WV"/>
    <s v="Columbus"/>
    <s v="3915 Embaracadero St"/>
    <n v="19"/>
    <n v="1"/>
    <x v="2"/>
    <n v="2"/>
    <n v="1"/>
    <s v="NO"/>
    <n v="86130"/>
    <n v="15660"/>
    <n v="15660"/>
    <n v="54810"/>
    <s v="Chevrolet"/>
    <s v="Silverado"/>
    <n v="1995"/>
    <s v="N"/>
    <m/>
  </r>
  <r>
    <x v="81"/>
    <x v="21"/>
    <x v="958"/>
    <d v="2003-07-16T00:00:00"/>
    <s v="OH"/>
    <s v="100/300"/>
    <n v="1000"/>
    <x v="947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s v="Fire"/>
    <s v="NC"/>
    <s v="Hillsdale"/>
    <s v="4242 Rock Lane"/>
    <n v="13"/>
    <n v="3"/>
    <x v="2"/>
    <n v="1"/>
    <n v="3"/>
    <s v="NO"/>
    <n v="48000"/>
    <n v="9600"/>
    <n v="4800"/>
    <n v="33600"/>
    <s v="Dodge"/>
    <s v="RAM"/>
    <n v="1995"/>
    <s v="N"/>
    <m/>
  </r>
  <r>
    <x v="4"/>
    <x v="18"/>
    <x v="959"/>
    <d v="1991-05-05T00:00:00"/>
    <s v="OH"/>
    <s v="500/1000"/>
    <n v="500"/>
    <x v="948"/>
    <n v="0"/>
    <n v="478868"/>
    <x v="1"/>
    <x v="5"/>
    <x v="9"/>
    <s v="movies"/>
    <s v="husband"/>
    <n v="0"/>
    <n v="-45300"/>
    <d v="2015-02-04T00:00:00"/>
    <s v="Vehicle Theft"/>
    <s v="?"/>
    <s v="Minor Damage"/>
    <s v="Police"/>
    <s v="VA"/>
    <s v="Hillsdale"/>
    <s v="7405 Oak St"/>
    <n v="21"/>
    <n v="1"/>
    <x v="2"/>
    <n v="0"/>
    <n v="0"/>
    <s v="YES"/>
    <n v="3300"/>
    <n v="600"/>
    <n v="600"/>
    <n v="2100"/>
    <s v="Saab"/>
    <s v="92x"/>
    <n v="2008"/>
    <s v="N"/>
    <m/>
  </r>
  <r>
    <x v="72"/>
    <x v="6"/>
    <x v="960"/>
    <d v="1991-06-16T00:00:00"/>
    <s v="IL"/>
    <s v="100/300"/>
    <n v="500"/>
    <x v="949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s v="Ambulance"/>
    <s v="NY"/>
    <s v="Northbend"/>
    <s v="9633 4th St"/>
    <n v="11"/>
    <n v="3"/>
    <x v="2"/>
    <n v="1"/>
    <n v="2"/>
    <s v="YES"/>
    <n v="57200"/>
    <n v="11440"/>
    <n v="5720"/>
    <n v="40040"/>
    <s v="Toyota"/>
    <s v="Camry"/>
    <n v="2005"/>
    <s v="N"/>
    <m/>
  </r>
  <r>
    <x v="65"/>
    <x v="18"/>
    <x v="961"/>
    <d v="2001-04-03T00:00:00"/>
    <s v="IN"/>
    <s v="250/500"/>
    <n v="1000"/>
    <x v="950"/>
    <n v="0"/>
    <n v="453620"/>
    <x v="1"/>
    <x v="2"/>
    <x v="12"/>
    <s v="bungie-jumping"/>
    <s v="husband"/>
    <n v="0"/>
    <n v="-48800"/>
    <d v="2015-01-02T00:00:00"/>
    <s v="Vehicle Theft"/>
    <s v="?"/>
    <s v="Trivial Damage"/>
    <s v="Police"/>
    <s v="VA"/>
    <s v="Columbus"/>
    <s v="3492 Britain St"/>
    <n v="16"/>
    <n v="1"/>
    <x v="1"/>
    <n v="2"/>
    <n v="0"/>
    <s v="?"/>
    <n v="7590"/>
    <n v="1380"/>
    <n v="690"/>
    <n v="5520"/>
    <s v="Accura"/>
    <s v="MDX"/>
    <n v="2012"/>
    <s v="N"/>
    <m/>
  </r>
  <r>
    <x v="238"/>
    <x v="7"/>
    <x v="962"/>
    <d v="2014-03-16T00:00:00"/>
    <s v="OH"/>
    <s v="500/1000"/>
    <n v="1000"/>
    <x v="951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s v="Police"/>
    <s v="VA"/>
    <s v="Arlington"/>
    <s v="7973 4th St"/>
    <n v="9"/>
    <n v="1"/>
    <x v="2"/>
    <n v="0"/>
    <n v="2"/>
    <s v="?"/>
    <n v="80080"/>
    <n v="12320"/>
    <n v="12320"/>
    <n v="55440"/>
    <s v="Chevrolet"/>
    <s v="Silverado"/>
    <n v="2013"/>
    <s v="N"/>
    <m/>
  </r>
  <r>
    <x v="124"/>
    <x v="22"/>
    <x v="963"/>
    <d v="2010-08-03T00:00:00"/>
    <s v="OH"/>
    <s v="100/300"/>
    <n v="500"/>
    <x v="952"/>
    <n v="0"/>
    <n v="607697"/>
    <x v="1"/>
    <x v="0"/>
    <x v="9"/>
    <s v="skydiving"/>
    <s v="other-relative"/>
    <n v="0"/>
    <n v="-70100"/>
    <d v="2015-02-09T00:00:00"/>
    <s v="Vehicle Theft"/>
    <s v="?"/>
    <s v="Minor Damage"/>
    <s v="Police"/>
    <s v="WV"/>
    <s v="Riverwood"/>
    <s v="3952 Andromedia Lane"/>
    <n v="8"/>
    <n v="1"/>
    <x v="2"/>
    <n v="0"/>
    <n v="0"/>
    <s v="YES"/>
    <n v="4800"/>
    <n v="960"/>
    <n v="480"/>
    <n v="3360"/>
    <s v="BMW"/>
    <s v="3 Series"/>
    <n v="2006"/>
    <s v="N"/>
    <m/>
  </r>
  <r>
    <x v="44"/>
    <x v="7"/>
    <x v="964"/>
    <d v="2009-11-25T00:00:00"/>
    <s v="IN"/>
    <s v="500/1000"/>
    <n v="1000"/>
    <x v="953"/>
    <n v="4000000"/>
    <n v="477631"/>
    <x v="1"/>
    <x v="5"/>
    <x v="0"/>
    <s v="cross-fit"/>
    <s v="own-child"/>
    <n v="0"/>
    <n v="-36400"/>
    <d v="2015-02-06T00:00:00"/>
    <s v="Vehicle Theft"/>
    <s v="?"/>
    <s v="Minor Damage"/>
    <s v="Police"/>
    <s v="WV"/>
    <s v="Springfield"/>
    <s v="6702 Andromedia St"/>
    <n v="7"/>
    <n v="1"/>
    <x v="1"/>
    <n v="2"/>
    <n v="1"/>
    <s v="YES"/>
    <n v="3900"/>
    <n v="390"/>
    <n v="780"/>
    <n v="2730"/>
    <s v="Volkswagen"/>
    <s v="Jetta"/>
    <n v="2008"/>
    <s v="Y"/>
    <m/>
  </r>
  <r>
    <x v="86"/>
    <x v="13"/>
    <x v="965"/>
    <d v="2001-05-08T00:00:00"/>
    <s v="IL"/>
    <s v="100/300"/>
    <n v="1000"/>
    <x v="954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s v="Other"/>
    <s v="SC"/>
    <s v="Arlington"/>
    <s v="5455 Oak Hwy"/>
    <n v="12"/>
    <n v="1"/>
    <x v="1"/>
    <n v="0"/>
    <n v="0"/>
    <s v="NO"/>
    <n v="90400"/>
    <n v="9040"/>
    <n v="9040"/>
    <n v="72320"/>
    <s v="BMW"/>
    <s v="3 Series"/>
    <n v="1995"/>
    <s v="N"/>
    <m/>
  </r>
  <r>
    <x v="231"/>
    <x v="2"/>
    <x v="966"/>
    <d v="2004-06-14T00:00:00"/>
    <s v="OH"/>
    <s v="250/500"/>
    <m/>
    <x v="955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s v="Other"/>
    <s v="NC"/>
    <s v="Columbus"/>
    <s v="2253 Maple Ave"/>
    <n v="21"/>
    <n v="3"/>
    <x v="0"/>
    <n v="0"/>
    <n v="0"/>
    <s v="?"/>
    <n v="62900"/>
    <n v="6290"/>
    <n v="12580"/>
    <n v="44030"/>
    <s v="Jeep"/>
    <s v="Grand Cherokee"/>
    <n v="1998"/>
    <s v="N"/>
    <m/>
  </r>
  <r>
    <x v="366"/>
    <x v="31"/>
    <x v="967"/>
    <d v="1994-08-07T00:00:00"/>
    <s v="OH"/>
    <s v="100/300"/>
    <n v="1000"/>
    <x v="956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s v="Police"/>
    <s v="NC"/>
    <s v="Arlington"/>
    <s v="7897 Lincoln St"/>
    <n v="4"/>
    <n v="1"/>
    <x v="0"/>
    <n v="1"/>
    <n v="2"/>
    <s v="NO"/>
    <n v="54200"/>
    <n v="5420"/>
    <n v="10840"/>
    <n v="37940"/>
    <s v="Nissan"/>
    <s v="Ultima"/>
    <n v="2014"/>
    <s v="Y"/>
    <m/>
  </r>
  <r>
    <x v="386"/>
    <x v="37"/>
    <x v="968"/>
    <d v="2004-08-26T00:00:00"/>
    <s v="OH"/>
    <s v="500/1000"/>
    <n v="2000"/>
    <x v="9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s v="Police"/>
    <s v="NY"/>
    <s v="Northbend"/>
    <s v="8811 Maple Hwy"/>
    <n v="18"/>
    <n v="3"/>
    <x v="2"/>
    <n v="2"/>
    <n v="2"/>
    <s v="YES"/>
    <n v="51800"/>
    <n v="5180"/>
    <n v="10360"/>
    <n v="36260"/>
    <s v="Accura"/>
    <s v="MDX"/>
    <n v="2003"/>
    <s v="N"/>
    <m/>
  </r>
  <r>
    <x v="118"/>
    <x v="16"/>
    <x v="969"/>
    <d v="1990-05-25T00:00:00"/>
    <s v="OH"/>
    <s v="250/500"/>
    <n v="500"/>
    <x v="958"/>
    <n v="0"/>
    <n v="606858"/>
    <x v="0"/>
    <x v="5"/>
    <x v="12"/>
    <s v="movies"/>
    <s v="unmarried"/>
    <n v="69400"/>
    <n v="0"/>
    <d v="2015-02-23T00:00:00"/>
    <s v="Vehicle Theft"/>
    <s v="?"/>
    <s v="Trivial Damage"/>
    <s v="Police"/>
    <s v="SC"/>
    <s v="Northbend"/>
    <s v="8167 Apache Ave"/>
    <n v="7"/>
    <n v="1"/>
    <x v="1"/>
    <n v="2"/>
    <n v="3"/>
    <s v="?"/>
    <n v="6600"/>
    <n v="600"/>
    <n v="1200"/>
    <n v="4800"/>
    <s v="Accura"/>
    <s v="MDX"/>
    <n v="2012"/>
    <s v="N"/>
    <m/>
  </r>
  <r>
    <x v="387"/>
    <x v="18"/>
    <x v="970"/>
    <d v="1990-09-20T00:00:00"/>
    <s v="OH"/>
    <s v="250/500"/>
    <n v="500"/>
    <x v="959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s v="Fire"/>
    <s v="SC"/>
    <s v="Northbrook"/>
    <s v="5475 Rock Lane"/>
    <n v="13"/>
    <n v="1"/>
    <x v="0"/>
    <n v="2"/>
    <n v="0"/>
    <s v="YES"/>
    <n v="74140"/>
    <n v="13480"/>
    <n v="6740"/>
    <n v="53920"/>
    <s v="Ford"/>
    <s v="Escape"/>
    <n v="2007"/>
    <s v="N"/>
    <m/>
  </r>
  <r>
    <x v="38"/>
    <x v="21"/>
    <x v="971"/>
    <d v="2000-11-05T00:00:00"/>
    <s v="OH"/>
    <s v="500/1000"/>
    <n v="500"/>
    <x v="960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s v="Fire"/>
    <s v="VA"/>
    <s v="Northbend"/>
    <s v="8215 Flute Drive"/>
    <n v="0"/>
    <n v="1"/>
    <x v="2"/>
    <n v="2"/>
    <n v="1"/>
    <s v="?"/>
    <n v="67800"/>
    <n v="13560"/>
    <n v="6780"/>
    <n v="47460"/>
    <s v="Mercedes"/>
    <s v="C300"/>
    <n v="1995"/>
    <s v="N"/>
    <m/>
  </r>
  <r>
    <x v="183"/>
    <x v="4"/>
    <x v="972"/>
    <d v="1994-10-03T00:00:00"/>
    <s v="OH"/>
    <s v="250/500"/>
    <n v="2000"/>
    <x v="96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s v="Fire"/>
    <s v="NY"/>
    <s v="Northbend"/>
    <s v="1320 Flute Lane"/>
    <n v="22"/>
    <n v="1"/>
    <x v="1"/>
    <n v="1"/>
    <n v="1"/>
    <s v="YES"/>
    <n v="55400"/>
    <n v="5540"/>
    <n v="11080"/>
    <n v="38780"/>
    <s v="Jeep"/>
    <s v="Grand Cherokee"/>
    <n v="2002"/>
    <s v="Y"/>
    <m/>
  </r>
  <r>
    <x v="229"/>
    <x v="7"/>
    <x v="973"/>
    <d v="2005-04-11T00:00:00"/>
    <s v="IL"/>
    <s v="500/1000"/>
    <n v="1000"/>
    <x v="962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s v="Ambulance"/>
    <s v="SC"/>
    <s v="Columbus"/>
    <s v="1229 5th Ave"/>
    <n v="15"/>
    <n v="1"/>
    <x v="0"/>
    <n v="2"/>
    <n v="3"/>
    <s v="?"/>
    <n v="49100"/>
    <n v="9820"/>
    <n v="4910"/>
    <n v="34370"/>
    <s v="Suburu"/>
    <s v="Impreza"/>
    <n v="1996"/>
    <s v="Y"/>
    <m/>
  </r>
  <r>
    <x v="340"/>
    <x v="3"/>
    <x v="974"/>
    <d v="1990-05-16T00:00:00"/>
    <s v="IN"/>
    <s v="100/300"/>
    <n v="500"/>
    <x v="963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s v="Police"/>
    <s v="SC"/>
    <s v="Riverwood"/>
    <s v="3884 Pine Lane"/>
    <n v="3"/>
    <n v="3"/>
    <x v="2"/>
    <n v="2"/>
    <n v="1"/>
    <s v="?"/>
    <n v="98280"/>
    <n v="15120"/>
    <n v="7560"/>
    <n v="75600"/>
    <s v="Chevrolet"/>
    <s v="Tahoe"/>
    <n v="2007"/>
    <s v="Y"/>
    <m/>
  </r>
  <r>
    <x v="388"/>
    <x v="17"/>
    <x v="975"/>
    <d v="2004-09-11T00:00:00"/>
    <s v="IN"/>
    <s v="100/300"/>
    <n v="500"/>
    <x v="964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s v="Fire"/>
    <s v="VA"/>
    <s v="Northbend"/>
    <s v="7108 Tree St"/>
    <n v="18"/>
    <n v="2"/>
    <x v="0"/>
    <n v="0"/>
    <n v="2"/>
    <s v="?"/>
    <n v="66550"/>
    <n v="6050"/>
    <n v="12100"/>
    <n v="48400"/>
    <s v="Ford"/>
    <s v="Escape"/>
    <n v="2008"/>
    <s v="N"/>
    <m/>
  </r>
  <r>
    <x v="268"/>
    <x v="8"/>
    <x v="976"/>
    <d v="1993-11-30T00:00:00"/>
    <s v="OH"/>
    <s v="500/1000"/>
    <n v="1000"/>
    <x v="965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s v="Fire"/>
    <s v="WV"/>
    <s v="Arlington"/>
    <s v="8014 Embaracadero Drive"/>
    <n v="17"/>
    <n v="3"/>
    <x v="1"/>
    <n v="2"/>
    <n v="2"/>
    <s v="?"/>
    <n v="70400"/>
    <n v="14080"/>
    <n v="7040"/>
    <n v="49280"/>
    <s v="Accura"/>
    <s v="RSX"/>
    <n v="2002"/>
    <s v="N"/>
    <m/>
  </r>
  <r>
    <x v="214"/>
    <x v="1"/>
    <x v="977"/>
    <d v="2003-03-06T00:00:00"/>
    <s v="IN"/>
    <s v="100/300"/>
    <n v="500"/>
    <x v="966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s v="Ambulance"/>
    <s v="WV"/>
    <s v="Springfield"/>
    <s v="4937 Flute Drive"/>
    <n v="18"/>
    <n v="3"/>
    <x v="1"/>
    <n v="1"/>
    <n v="1"/>
    <s v="NO"/>
    <n v="53280"/>
    <n v="4440"/>
    <n v="8880"/>
    <n v="39960"/>
    <s v="Suburu"/>
    <s v="Impreza"/>
    <n v="2015"/>
    <s v="Y"/>
    <m/>
  </r>
  <r>
    <x v="354"/>
    <x v="31"/>
    <x v="978"/>
    <d v="1996-12-18T00:00:00"/>
    <s v="IN"/>
    <s v="250/500"/>
    <n v="1000"/>
    <x v="967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s v="Other"/>
    <s v="NY"/>
    <s v="Columbus"/>
    <s v="2889 Francis St"/>
    <n v="11"/>
    <n v="1"/>
    <x v="1"/>
    <n v="2"/>
    <n v="3"/>
    <s v="YES"/>
    <n v="84590"/>
    <n v="15380"/>
    <n v="15380"/>
    <n v="53830"/>
    <s v="Dodge"/>
    <s v="Neon"/>
    <n v="1999"/>
    <s v="N"/>
    <m/>
  </r>
  <r>
    <x v="234"/>
    <x v="7"/>
    <x v="979"/>
    <d v="1995-02-21T00:00:00"/>
    <s v="IN"/>
    <s v="500/1000"/>
    <n v="1000"/>
    <x v="968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s v="Other"/>
    <s v="NY"/>
    <s v="Columbus"/>
    <s v="7504 Flute Drive"/>
    <n v="17"/>
    <n v="1"/>
    <x v="2"/>
    <n v="0"/>
    <n v="2"/>
    <s v="YES"/>
    <n v="54560"/>
    <n v="9920"/>
    <n v="9920"/>
    <n v="34720"/>
    <s v="Saab"/>
    <n v="95"/>
    <n v="2004"/>
    <s v="N"/>
    <m/>
  </r>
  <r>
    <x v="58"/>
    <x v="17"/>
    <x v="980"/>
    <d v="2009-12-11T00:00:00"/>
    <s v="IL"/>
    <s v="500/1000"/>
    <n v="1000"/>
    <x v="969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s v="Ambulance"/>
    <s v="OH"/>
    <s v="Northbend"/>
    <s v="7570 Cherokee Drive"/>
    <n v="12"/>
    <n v="1"/>
    <x v="0"/>
    <n v="0"/>
    <n v="2"/>
    <s v="YES"/>
    <n v="82170"/>
    <n v="7470"/>
    <n v="7470"/>
    <n v="67230"/>
    <s v="Suburu"/>
    <s v="Forrestor"/>
    <n v="1999"/>
    <s v="N"/>
    <m/>
  </r>
  <r>
    <x v="389"/>
    <x v="4"/>
    <x v="981"/>
    <d v="2000-10-18T00:00:00"/>
    <s v="OH"/>
    <s v="250/500"/>
    <n v="2000"/>
    <x v="970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s v="Police"/>
    <s v="NY"/>
    <s v="Northbend"/>
    <s v="4710 Lincoln Hwy"/>
    <n v="15"/>
    <n v="3"/>
    <x v="1"/>
    <n v="1"/>
    <n v="2"/>
    <s v="NO"/>
    <n v="61100"/>
    <n v="6110"/>
    <n v="12220"/>
    <n v="42770"/>
    <s v="Dodge"/>
    <s v="Neon"/>
    <n v="2008"/>
    <s v="N"/>
    <m/>
  </r>
  <r>
    <x v="229"/>
    <x v="19"/>
    <x v="982"/>
    <d v="2007-02-09T00:00:00"/>
    <s v="IN"/>
    <s v="500/1000"/>
    <n v="2000"/>
    <x v="971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s v="Police"/>
    <s v="NY"/>
    <s v="Arlington"/>
    <s v="7511 1st Ave"/>
    <n v="0"/>
    <n v="3"/>
    <x v="1"/>
    <n v="0"/>
    <n v="3"/>
    <s v="YES"/>
    <n v="51900"/>
    <n v="5190"/>
    <n v="10380"/>
    <n v="36330"/>
    <s v="BMW"/>
    <s v="M5"/>
    <n v="2011"/>
    <s v="Y"/>
    <m/>
  </r>
  <r>
    <x v="390"/>
    <x v="5"/>
    <x v="983"/>
    <d v="2006-10-28T00:00:00"/>
    <s v="IL"/>
    <s v="250/500"/>
    <n v="1000"/>
    <x v="972"/>
    <n v="0"/>
    <n v="431202"/>
    <x v="1"/>
    <x v="7"/>
    <x v="12"/>
    <s v="hiking"/>
    <s v="unmarried"/>
    <n v="32500"/>
    <n v="-80800"/>
    <d v="2015-02-26T00:00:00"/>
    <s v="Parked Car"/>
    <s v="?"/>
    <s v="Trivial Damage"/>
    <s v="Police"/>
    <s v="SC"/>
    <s v="Arlington"/>
    <s v="7042 Maple Ridge"/>
    <n v="9"/>
    <n v="1"/>
    <x v="1"/>
    <n v="2"/>
    <n v="1"/>
    <s v="?"/>
    <n v="3440"/>
    <n v="430"/>
    <n v="430"/>
    <n v="2580"/>
    <s v="Suburu"/>
    <s v="Legacy"/>
    <n v="2002"/>
    <s v="N"/>
    <m/>
  </r>
  <r>
    <x v="44"/>
    <x v="32"/>
    <x v="984"/>
    <d v="2000-01-27T00:00:00"/>
    <s v="IN"/>
    <s v="250/500"/>
    <n v="1000"/>
    <x v="973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s v="Ambulance"/>
    <s v="WV"/>
    <s v="Springfield"/>
    <s v="4475 Lincoln Ridge"/>
    <n v="1"/>
    <n v="1"/>
    <x v="0"/>
    <n v="2"/>
    <n v="1"/>
    <s v="NO"/>
    <n v="51390"/>
    <n v="5710"/>
    <n v="11420"/>
    <n v="34260"/>
    <s v="Toyota"/>
    <s v="Corolla"/>
    <n v="2013"/>
    <s v="N"/>
    <m/>
  </r>
  <r>
    <x v="88"/>
    <x v="31"/>
    <x v="985"/>
    <d v="2002-04-05T00:00:00"/>
    <s v="OH"/>
    <s v="100/300"/>
    <n v="1000"/>
    <x v="974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s v="Other"/>
    <s v="WV"/>
    <s v="Columbus"/>
    <s v="9439 MLK St"/>
    <n v="22"/>
    <n v="1"/>
    <x v="1"/>
    <n v="0"/>
    <n v="2"/>
    <s v="?"/>
    <n v="76900"/>
    <n v="7690"/>
    <n v="7690"/>
    <n v="61520"/>
    <s v="Jeep"/>
    <s v="Wrangler"/>
    <n v="1995"/>
    <s v="N"/>
    <m/>
  </r>
  <r>
    <x v="183"/>
    <x v="1"/>
    <x v="986"/>
    <d v="2013-04-30T00:00:00"/>
    <s v="IN"/>
    <s v="100/300"/>
    <n v="500"/>
    <x v="975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s v="Other"/>
    <s v="WV"/>
    <s v="Riverwood"/>
    <s v="8269 Sky Hwy"/>
    <n v="11"/>
    <n v="1"/>
    <x v="0"/>
    <n v="2"/>
    <n v="3"/>
    <s v="?"/>
    <n v="77000"/>
    <n v="15400"/>
    <n v="7700"/>
    <n v="53900"/>
    <s v="Toyota"/>
    <s v="Highlander"/>
    <n v="2015"/>
    <s v="Y"/>
    <m/>
  </r>
  <r>
    <x v="8"/>
    <x v="5"/>
    <x v="987"/>
    <d v="2013-05-01T00:00:00"/>
    <s v="IL"/>
    <s v="500/1000"/>
    <n v="2000"/>
    <x v="976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s v="Other"/>
    <s v="NC"/>
    <s v="Hillsdale"/>
    <s v="5663 Oak Lane"/>
    <n v="10"/>
    <n v="1"/>
    <x v="1"/>
    <n v="0"/>
    <n v="3"/>
    <s v="?"/>
    <n v="60320"/>
    <n v="9280"/>
    <n v="9280"/>
    <n v="41760"/>
    <s v="Chevrolet"/>
    <s v="Tahoe"/>
    <n v="2012"/>
    <s v="Y"/>
    <m/>
  </r>
  <r>
    <x v="61"/>
    <x v="36"/>
    <x v="988"/>
    <d v="1999-01-09T00:00:00"/>
    <s v="IN"/>
    <s v="100/300"/>
    <n v="500"/>
    <x v="977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s v="Fire"/>
    <s v="NY"/>
    <s v="Columbus"/>
    <s v="4633 5th Lane"/>
    <n v="5"/>
    <n v="1"/>
    <x v="0"/>
    <n v="1"/>
    <n v="1"/>
    <s v="NO"/>
    <n v="60700"/>
    <n v="12140"/>
    <n v="6070"/>
    <n v="42490"/>
    <s v="Honda"/>
    <s v="Civic"/>
    <n v="1997"/>
    <s v="N"/>
    <m/>
  </r>
  <r>
    <x v="52"/>
    <x v="43"/>
    <x v="989"/>
    <d v="2007-07-04T00:00:00"/>
    <s v="IN"/>
    <s v="250/500"/>
    <n v="1000"/>
    <x v="978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s v="Police"/>
    <s v="SC"/>
    <s v="Arlington"/>
    <s v="9682 Cherokee Ridge"/>
    <n v="3"/>
    <n v="3"/>
    <x v="0"/>
    <n v="1"/>
    <n v="2"/>
    <s v="?"/>
    <n v="53280"/>
    <n v="5920"/>
    <n v="0"/>
    <n v="47360"/>
    <s v="Chevrolet"/>
    <s v="Malibu"/>
    <n v="2015"/>
    <s v="N"/>
    <m/>
  </r>
  <r>
    <x v="207"/>
    <x v="19"/>
    <x v="990"/>
    <d v="1994-02-05T00:00:00"/>
    <s v="IL"/>
    <s v="100/300"/>
    <n v="500"/>
    <x v="979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s v="Fire"/>
    <s v="NY"/>
    <s v="Northbrook"/>
    <s v="4755 1st St"/>
    <n v="18"/>
    <n v="1"/>
    <x v="1"/>
    <n v="2"/>
    <n v="2"/>
    <s v="YES"/>
    <n v="34290"/>
    <n v="3810"/>
    <n v="3810"/>
    <n v="26670"/>
    <s v="Jeep"/>
    <s v="Grand Cherokee"/>
    <n v="2013"/>
    <s v="N"/>
    <m/>
  </r>
  <r>
    <x v="24"/>
    <x v="4"/>
    <x v="991"/>
    <d v="2006-07-12T00:00:00"/>
    <s v="OH"/>
    <s v="100/300"/>
    <n v="1000"/>
    <x v="980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s v="Other"/>
    <s v="WV"/>
    <s v="Riverwood"/>
    <s v="5312 Francis Ridge"/>
    <n v="21"/>
    <n v="1"/>
    <x v="2"/>
    <n v="0"/>
    <n v="1"/>
    <s v="NO"/>
    <n v="46980"/>
    <n v="0"/>
    <n v="5220"/>
    <n v="41760"/>
    <s v="Accura"/>
    <s v="TL"/>
    <n v="2002"/>
    <s v="N"/>
    <m/>
  </r>
  <r>
    <x v="54"/>
    <x v="13"/>
    <x v="992"/>
    <d v="2007-10-24T00:00:00"/>
    <s v="IN"/>
    <s v="100/300"/>
    <n v="500"/>
    <x v="981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s v="Fire"/>
    <s v="OH"/>
    <s v="Springfield"/>
    <s v="1705 Weaver St"/>
    <n v="6"/>
    <n v="3"/>
    <x v="0"/>
    <n v="1"/>
    <n v="2"/>
    <s v="YES"/>
    <n v="36700"/>
    <n v="3670"/>
    <n v="7340"/>
    <n v="25690"/>
    <s v="Nissan"/>
    <s v="Pathfinder"/>
    <n v="2010"/>
    <s v="N"/>
    <m/>
  </r>
  <r>
    <x v="115"/>
    <x v="23"/>
    <x v="993"/>
    <d v="2001-12-08T00:00:00"/>
    <s v="OH"/>
    <s v="250/500"/>
    <n v="1000"/>
    <x v="982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s v="Other"/>
    <s v="OH"/>
    <s v="Hillsdale"/>
    <s v="1643 Washington Hwy"/>
    <n v="20"/>
    <n v="3"/>
    <x v="1"/>
    <n v="0"/>
    <n v="1"/>
    <s v="?"/>
    <n v="60200"/>
    <n v="6020"/>
    <n v="6020"/>
    <n v="48160"/>
    <s v="Volkswagen"/>
    <s v="Passat"/>
    <n v="2012"/>
    <s v="N"/>
    <m/>
  </r>
  <r>
    <x v="373"/>
    <x v="22"/>
    <x v="994"/>
    <d v="2007-03-24T00:00:00"/>
    <s v="IN"/>
    <s v="500/1000"/>
    <n v="1000"/>
    <x v="983"/>
    <n v="0"/>
    <n v="430665"/>
    <x v="0"/>
    <x v="5"/>
    <x v="2"/>
    <s v="bungie-jumping"/>
    <s v="own-child"/>
    <n v="0"/>
    <n v="-82100"/>
    <d v="2015-01-22T00:00:00"/>
    <s v="Parked Car"/>
    <s v="?"/>
    <s v="Minor Damage"/>
    <s v="None"/>
    <s v="SC"/>
    <s v="Northbend"/>
    <s v="6516 Solo Drive"/>
    <n v="6"/>
    <n v="1"/>
    <x v="1"/>
    <n v="1"/>
    <n v="2"/>
    <s v="YES"/>
    <n v="6480"/>
    <n v="540"/>
    <n v="1080"/>
    <n v="4860"/>
    <s v="Honda"/>
    <s v="Civic"/>
    <n v="1996"/>
    <s v="N"/>
    <m/>
  </r>
  <r>
    <x v="322"/>
    <x v="11"/>
    <x v="995"/>
    <d v="1991-07-16T00:00:00"/>
    <s v="OH"/>
    <s v="500/1000"/>
    <n v="1000"/>
    <x v="984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s v="Fire"/>
    <s v="NC"/>
    <s v="Northbrook"/>
    <s v="6045 Andromedia St"/>
    <n v="20"/>
    <n v="1"/>
    <x v="0"/>
    <n v="0"/>
    <n v="1"/>
    <s v="?"/>
    <n v="87200"/>
    <n v="17440"/>
    <n v="8720"/>
    <n v="61040"/>
    <s v="Honda"/>
    <s v="Accord"/>
    <n v="2006"/>
    <s v="N"/>
    <m/>
  </r>
  <r>
    <x v="152"/>
    <x v="3"/>
    <x v="996"/>
    <d v="2014-01-05T00:00:00"/>
    <s v="IL"/>
    <s v="100/300"/>
    <n v="1000"/>
    <x v="985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s v="Fire"/>
    <s v="SC"/>
    <s v="Northbend"/>
    <s v="3092 Texas Drive"/>
    <n v="23"/>
    <n v="1"/>
    <x v="0"/>
    <n v="2"/>
    <n v="3"/>
    <s v="?"/>
    <n v="108480"/>
    <n v="18080"/>
    <n v="18080"/>
    <n v="72320"/>
    <s v="Volkswagen"/>
    <s v="Passat"/>
    <n v="2015"/>
    <s v="N"/>
    <m/>
  </r>
  <r>
    <x v="318"/>
    <x v="6"/>
    <x v="997"/>
    <d v="2003-02-17T00:00:00"/>
    <s v="OH"/>
    <s v="250/500"/>
    <n v="500"/>
    <x v="986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s v="Police"/>
    <s v="NC"/>
    <s v="Arlington"/>
    <s v="7629 5th St"/>
    <n v="4"/>
    <n v="3"/>
    <x v="1"/>
    <n v="2"/>
    <n v="3"/>
    <s v="YES"/>
    <n v="67500"/>
    <n v="7500"/>
    <n v="7500"/>
    <n v="52500"/>
    <s v="Suburu"/>
    <s v="Impreza"/>
    <n v="1996"/>
    <s v="N"/>
    <m/>
  </r>
  <r>
    <x v="355"/>
    <x v="15"/>
    <x v="998"/>
    <d v="2011-11-18T00:00:00"/>
    <s v="IL"/>
    <s v="500/1000"/>
    <n v="2000"/>
    <x v="987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s v="Other"/>
    <s v="NY"/>
    <s v="Arlington"/>
    <s v="6128 Elm Lane"/>
    <n v="2"/>
    <n v="1"/>
    <x v="1"/>
    <n v="0"/>
    <n v="1"/>
    <s v="YES"/>
    <n v="46980"/>
    <n v="5220"/>
    <n v="5220"/>
    <n v="36540"/>
    <s v="Audi"/>
    <s v="A5"/>
    <n v="1998"/>
    <s v="N"/>
    <m/>
  </r>
  <r>
    <x v="341"/>
    <x v="34"/>
    <x v="999"/>
    <d v="1996-11-11T00:00:00"/>
    <s v="OH"/>
    <s v="250/500"/>
    <n v="1000"/>
    <x v="988"/>
    <n v="0"/>
    <n v="612260"/>
    <x v="1"/>
    <x v="2"/>
    <x v="2"/>
    <s v="kayaking"/>
    <s v="husband"/>
    <n v="0"/>
    <n v="0"/>
    <d v="2015-02-26T00:00:00"/>
    <s v="Parked Car"/>
    <s v="?"/>
    <s v="Minor Damage"/>
    <s v="Police"/>
    <s v="WV"/>
    <s v="Columbus"/>
    <s v="1416 Cherokee Ridge"/>
    <n v="6"/>
    <n v="1"/>
    <x v="1"/>
    <n v="0"/>
    <n v="3"/>
    <s v="?"/>
    <n v="5060"/>
    <n v="460"/>
    <n v="920"/>
    <n v="3680"/>
    <s v="Mercedes"/>
    <s v="E400"/>
    <n v="2007"/>
    <s v="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T8" firstHeaderRow="1" firstDataRow="3" firstDataCol="1"/>
  <pivotFields count="40">
    <pivotField showAll="0">
      <items count="392">
        <item x="290"/>
        <item x="211"/>
        <item x="176"/>
        <item x="322"/>
        <item x="264"/>
        <item x="298"/>
        <item x="257"/>
        <item x="251"/>
        <item x="23"/>
        <item x="368"/>
        <item x="209"/>
        <item x="55"/>
        <item x="294"/>
        <item x="370"/>
        <item x="134"/>
        <item x="228"/>
        <item x="324"/>
        <item x="390"/>
        <item x="151"/>
        <item x="180"/>
        <item x="52"/>
        <item x="112"/>
        <item x="335"/>
        <item x="293"/>
        <item x="6"/>
        <item x="88"/>
        <item x="153"/>
        <item x="80"/>
        <item x="191"/>
        <item x="275"/>
        <item x="327"/>
        <item x="186"/>
        <item x="380"/>
        <item x="40"/>
        <item x="163"/>
        <item x="201"/>
        <item x="199"/>
        <item x="81"/>
        <item x="280"/>
        <item x="129"/>
        <item x="339"/>
        <item x="136"/>
        <item x="205"/>
        <item x="389"/>
        <item x="317"/>
        <item x="140"/>
        <item x="349"/>
        <item x="378"/>
        <item x="261"/>
        <item x="362"/>
        <item x="342"/>
        <item x="200"/>
        <item x="10"/>
        <item x="83"/>
        <item x="34"/>
        <item x="158"/>
        <item x="28"/>
        <item x="231"/>
        <item x="225"/>
        <item x="284"/>
        <item x="162"/>
        <item x="14"/>
        <item x="246"/>
        <item x="137"/>
        <item x="321"/>
        <item x="348"/>
        <item x="233"/>
        <item x="75"/>
        <item x="38"/>
        <item x="86"/>
        <item x="109"/>
        <item x="121"/>
        <item x="295"/>
        <item x="184"/>
        <item x="212"/>
        <item x="143"/>
        <item x="95"/>
        <item x="198"/>
        <item x="354"/>
        <item x="379"/>
        <item x="49"/>
        <item x="350"/>
        <item x="113"/>
        <item x="54"/>
        <item x="175"/>
        <item x="220"/>
        <item x="215"/>
        <item x="323"/>
        <item x="171"/>
        <item x="345"/>
        <item x="125"/>
        <item x="269"/>
        <item x="258"/>
        <item x="124"/>
        <item x="197"/>
        <item x="41"/>
        <item x="63"/>
        <item x="133"/>
        <item x="330"/>
        <item x="235"/>
        <item x="142"/>
        <item x="111"/>
        <item x="248"/>
        <item x="31"/>
        <item x="249"/>
        <item x="39"/>
        <item x="177"/>
        <item x="93"/>
        <item x="59"/>
        <item x="69"/>
        <item x="11"/>
        <item x="117"/>
        <item x="202"/>
        <item x="115"/>
        <item x="145"/>
        <item x="252"/>
        <item x="82"/>
        <item x="65"/>
        <item x="218"/>
        <item x="318"/>
        <item x="305"/>
        <item x="367"/>
        <item x="358"/>
        <item x="2"/>
        <item x="361"/>
        <item x="130"/>
        <item x="4"/>
        <item x="263"/>
        <item x="15"/>
        <item x="373"/>
        <item x="160"/>
        <item x="268"/>
        <item x="272"/>
        <item x="337"/>
        <item x="255"/>
        <item x="33"/>
        <item x="336"/>
        <item x="32"/>
        <item x="238"/>
        <item x="56"/>
        <item x="271"/>
        <item x="79"/>
        <item x="57"/>
        <item x="30"/>
        <item x="182"/>
        <item x="247"/>
        <item x="210"/>
        <item x="222"/>
        <item x="16"/>
        <item x="356"/>
        <item x="240"/>
        <item x="44"/>
        <item x="103"/>
        <item x="5"/>
        <item x="29"/>
        <item x="265"/>
        <item x="99"/>
        <item x="303"/>
        <item x="114"/>
        <item x="170"/>
        <item x="351"/>
        <item x="174"/>
        <item x="46"/>
        <item x="221"/>
        <item x="146"/>
        <item x="376"/>
        <item x="366"/>
        <item x="12"/>
        <item x="314"/>
        <item x="328"/>
        <item x="296"/>
        <item x="310"/>
        <item x="193"/>
        <item x="363"/>
        <item x="353"/>
        <item x="196"/>
        <item x="173"/>
        <item x="288"/>
        <item x="47"/>
        <item x="122"/>
        <item x="72"/>
        <item x="51"/>
        <item x="17"/>
        <item x="365"/>
        <item x="331"/>
        <item x="37"/>
        <item x="76"/>
        <item x="194"/>
        <item x="25"/>
        <item x="106"/>
        <item x="308"/>
        <item x="385"/>
        <item x="105"/>
        <item x="84"/>
        <item x="181"/>
        <item x="120"/>
        <item x="98"/>
        <item x="107"/>
        <item x="7"/>
        <item x="387"/>
        <item x="119"/>
        <item x="60"/>
        <item x="131"/>
        <item x="19"/>
        <item x="279"/>
        <item x="85"/>
        <item x="299"/>
        <item x="68"/>
        <item x="50"/>
        <item x="26"/>
        <item x="102"/>
        <item x="73"/>
        <item x="1"/>
        <item x="234"/>
        <item x="229"/>
        <item x="203"/>
        <item x="183"/>
        <item x="213"/>
        <item x="340"/>
        <item x="8"/>
        <item x="250"/>
        <item x="22"/>
        <item x="147"/>
        <item x="89"/>
        <item x="388"/>
        <item x="27"/>
        <item x="178"/>
        <item x="189"/>
        <item x="74"/>
        <item x="58"/>
        <item x="165"/>
        <item x="204"/>
        <item x="172"/>
        <item x="230"/>
        <item x="311"/>
        <item x="149"/>
        <item x="208"/>
        <item x="62"/>
        <item x="104"/>
        <item x="3"/>
        <item x="24"/>
        <item x="101"/>
        <item x="192"/>
        <item x="372"/>
        <item x="96"/>
        <item x="338"/>
        <item x="190"/>
        <item x="43"/>
        <item x="214"/>
        <item x="206"/>
        <item x="42"/>
        <item x="70"/>
        <item x="67"/>
        <item x="161"/>
        <item x="243"/>
        <item x="108"/>
        <item x="78"/>
        <item x="135"/>
        <item x="262"/>
        <item x="132"/>
        <item x="90"/>
        <item x="110"/>
        <item x="164"/>
        <item x="315"/>
        <item x="219"/>
        <item x="77"/>
        <item x="152"/>
        <item x="207"/>
        <item x="116"/>
        <item x="123"/>
        <item x="35"/>
        <item x="223"/>
        <item x="239"/>
        <item x="236"/>
        <item x="343"/>
        <item x="138"/>
        <item x="61"/>
        <item x="144"/>
        <item x="253"/>
        <item x="94"/>
        <item x="224"/>
        <item x="283"/>
        <item x="270"/>
        <item x="292"/>
        <item x="217"/>
        <item x="381"/>
        <item x="241"/>
        <item x="267"/>
        <item x="371"/>
        <item x="306"/>
        <item x="245"/>
        <item x="300"/>
        <item x="287"/>
        <item x="71"/>
        <item x="359"/>
        <item x="289"/>
        <item x="347"/>
        <item x="139"/>
        <item x="87"/>
        <item x="0"/>
        <item x="166"/>
        <item x="188"/>
        <item x="226"/>
        <item x="159"/>
        <item x="307"/>
        <item x="66"/>
        <item x="304"/>
        <item x="154"/>
        <item x="156"/>
        <item x="259"/>
        <item x="276"/>
        <item x="91"/>
        <item x="274"/>
        <item x="302"/>
        <item x="45"/>
        <item x="329"/>
        <item x="150"/>
        <item x="282"/>
        <item x="167"/>
        <item x="309"/>
        <item x="352"/>
        <item x="187"/>
        <item x="20"/>
        <item x="168"/>
        <item x="386"/>
        <item x="346"/>
        <item x="126"/>
        <item x="169"/>
        <item x="301"/>
        <item x="285"/>
        <item x="375"/>
        <item x="344"/>
        <item x="364"/>
        <item x="286"/>
        <item x="100"/>
        <item x="312"/>
        <item x="185"/>
        <item x="242"/>
        <item x="118"/>
        <item x="216"/>
        <item x="313"/>
        <item x="157"/>
        <item x="291"/>
        <item x="254"/>
        <item x="384"/>
        <item x="256"/>
        <item x="277"/>
        <item x="281"/>
        <item x="382"/>
        <item x="21"/>
        <item x="273"/>
        <item x="316"/>
        <item x="244"/>
        <item x="360"/>
        <item x="326"/>
        <item x="377"/>
        <item x="141"/>
        <item x="369"/>
        <item x="128"/>
        <item x="227"/>
        <item x="48"/>
        <item x="36"/>
        <item x="334"/>
        <item x="333"/>
        <item x="195"/>
        <item x="260"/>
        <item x="325"/>
        <item x="53"/>
        <item x="179"/>
        <item x="374"/>
        <item x="332"/>
        <item x="9"/>
        <item x="278"/>
        <item x="148"/>
        <item x="237"/>
        <item x="97"/>
        <item x="341"/>
        <item x="355"/>
        <item x="18"/>
        <item x="127"/>
        <item x="319"/>
        <item x="92"/>
        <item x="383"/>
        <item x="266"/>
        <item x="155"/>
        <item x="320"/>
        <item x="13"/>
        <item x="232"/>
        <item x="357"/>
        <item x="64"/>
        <item x="297"/>
        <item t="default"/>
      </items>
    </pivotField>
    <pivotField axis="axisCol"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>
      <items count="1001">
        <item x="663"/>
        <item x="863"/>
        <item x="5"/>
        <item x="589"/>
        <item x="337"/>
        <item x="442"/>
        <item x="676"/>
        <item x="44"/>
        <item x="991"/>
        <item x="602"/>
        <item x="943"/>
        <item x="636"/>
        <item x="531"/>
        <item x="642"/>
        <item x="564"/>
        <item x="580"/>
        <item x="223"/>
        <item x="23"/>
        <item x="547"/>
        <item x="75"/>
        <item x="510"/>
        <item x="914"/>
        <item x="252"/>
        <item x="920"/>
        <item x="148"/>
        <item x="155"/>
        <item x="394"/>
        <item x="180"/>
        <item x="951"/>
        <item x="286"/>
        <item x="91"/>
        <item x="35"/>
        <item x="873"/>
        <item x="236"/>
        <item x="426"/>
        <item x="300"/>
        <item x="64"/>
        <item x="966"/>
        <item x="187"/>
        <item x="805"/>
        <item x="627"/>
        <item x="457"/>
        <item x="161"/>
        <item x="142"/>
        <item x="168"/>
        <item x="793"/>
        <item x="869"/>
        <item x="746"/>
        <item x="114"/>
        <item x="604"/>
        <item x="19"/>
        <item x="178"/>
        <item x="249"/>
        <item x="942"/>
        <item x="111"/>
        <item x="464"/>
        <item x="821"/>
        <item x="934"/>
        <item x="372"/>
        <item x="692"/>
        <item x="313"/>
        <item x="721"/>
        <item x="172"/>
        <item x="116"/>
        <item x="912"/>
        <item x="122"/>
        <item x="635"/>
        <item x="495"/>
        <item x="343"/>
        <item x="711"/>
        <item x="910"/>
        <item x="332"/>
        <item x="318"/>
        <item x="108"/>
        <item x="893"/>
        <item x="526"/>
        <item x="144"/>
        <item x="417"/>
        <item x="76"/>
        <item x="485"/>
        <item x="867"/>
        <item x="257"/>
        <item x="515"/>
        <item x="461"/>
        <item x="601"/>
        <item x="199"/>
        <item x="434"/>
        <item x="218"/>
        <item x="74"/>
        <item x="904"/>
        <item x="860"/>
        <item x="740"/>
        <item x="773"/>
        <item x="884"/>
        <item x="737"/>
        <item x="439"/>
        <item x="669"/>
        <item x="986"/>
        <item x="20"/>
        <item x="246"/>
        <item x="769"/>
        <item x="996"/>
        <item x="247"/>
        <item x="523"/>
        <item x="618"/>
        <item x="778"/>
        <item x="949"/>
        <item x="101"/>
        <item x="36"/>
        <item x="359"/>
        <item x="493"/>
        <item x="150"/>
        <item x="387"/>
        <item x="677"/>
        <item x="691"/>
        <item x="40"/>
        <item x="375"/>
        <item x="244"/>
        <item x="593"/>
        <item x="830"/>
        <item x="195"/>
        <item x="253"/>
        <item x="11"/>
        <item x="992"/>
        <item x="513"/>
        <item x="368"/>
        <item x="704"/>
        <item x="149"/>
        <item x="381"/>
        <item x="474"/>
        <item x="211"/>
        <item x="872"/>
        <item x="906"/>
        <item x="723"/>
        <item x="972"/>
        <item x="659"/>
        <item x="324"/>
        <item x="186"/>
        <item x="263"/>
        <item x="952"/>
        <item x="3"/>
        <item x="592"/>
        <item x="747"/>
        <item x="503"/>
        <item x="895"/>
        <item x="946"/>
        <item x="514"/>
        <item x="735"/>
        <item x="97"/>
        <item x="306"/>
        <item x="165"/>
        <item x="687"/>
        <item x="471"/>
        <item x="229"/>
        <item x="517"/>
        <item x="518"/>
        <item x="524"/>
        <item x="99"/>
        <item x="200"/>
        <item x="767"/>
        <item x="460"/>
        <item x="454"/>
        <item x="177"/>
        <item x="752"/>
        <item x="566"/>
        <item x="807"/>
        <item x="408"/>
        <item x="438"/>
        <item x="121"/>
        <item x="817"/>
        <item x="882"/>
        <item x="768"/>
        <item x="71"/>
        <item x="237"/>
        <item x="310"/>
        <item x="657"/>
        <item x="655"/>
        <item x="450"/>
        <item x="843"/>
        <item x="361"/>
        <item x="508"/>
        <item x="774"/>
        <item x="775"/>
        <item x="509"/>
        <item x="225"/>
        <item x="427"/>
        <item x="608"/>
        <item x="795"/>
        <item x="896"/>
        <item x="298"/>
        <item x="17"/>
        <item x="597"/>
        <item x="268"/>
        <item x="312"/>
        <item x="79"/>
        <item x="238"/>
        <item x="944"/>
        <item x="54"/>
        <item x="532"/>
        <item x="709"/>
        <item x="107"/>
        <item x="260"/>
        <item x="496"/>
        <item x="606"/>
        <item x="686"/>
        <item x="22"/>
        <item x="689"/>
        <item x="428"/>
        <item x="171"/>
        <item x="586"/>
        <item x="736"/>
        <item x="974"/>
        <item x="899"/>
        <item x="933"/>
        <item x="190"/>
        <item x="419"/>
        <item x="302"/>
        <item x="656"/>
        <item x="157"/>
        <item x="413"/>
        <item x="61"/>
        <item x="897"/>
        <item x="57"/>
        <item x="94"/>
        <item x="649"/>
        <item x="682"/>
        <item x="590"/>
        <item x="443"/>
        <item x="708"/>
        <item x="563"/>
        <item x="118"/>
        <item x="502"/>
        <item x="632"/>
        <item x="809"/>
        <item x="837"/>
        <item x="621"/>
        <item x="248"/>
        <item x="759"/>
        <item x="448"/>
        <item x="553"/>
        <item x="892"/>
        <item x="280"/>
        <item x="117"/>
        <item x="800"/>
        <item x="349"/>
        <item x="853"/>
        <item x="65"/>
        <item x="288"/>
        <item x="722"/>
        <item x="166"/>
        <item x="250"/>
        <item x="32"/>
        <item x="561"/>
        <item x="341"/>
        <item x="779"/>
        <item x="356"/>
        <item x="902"/>
        <item x="1"/>
        <item x="62"/>
        <item x="458"/>
        <item x="857"/>
        <item x="520"/>
        <item x="67"/>
        <item x="163"/>
        <item x="379"/>
        <item x="69"/>
        <item x="401"/>
        <item x="544"/>
        <item x="316"/>
        <item x="824"/>
        <item x="143"/>
        <item x="954"/>
        <item x="362"/>
        <item x="422"/>
        <item x="66"/>
        <item x="279"/>
        <item x="831"/>
        <item x="389"/>
        <item x="698"/>
        <item x="500"/>
        <item x="352"/>
        <item x="572"/>
        <item x="771"/>
        <item x="804"/>
        <item x="854"/>
        <item x="222"/>
        <item x="4"/>
        <item x="275"/>
        <item x="120"/>
        <item x="369"/>
        <item x="726"/>
        <item x="849"/>
        <item x="716"/>
        <item x="308"/>
        <item x="539"/>
        <item x="451"/>
        <item x="468"/>
        <item x="483"/>
        <item x="445"/>
        <item x="733"/>
        <item x="875"/>
        <item x="917"/>
        <item x="577"/>
        <item x="803"/>
        <item x="537"/>
        <item x="350"/>
        <item x="534"/>
        <item x="294"/>
        <item x="555"/>
        <item x="675"/>
        <item x="365"/>
        <item x="900"/>
        <item x="373"/>
        <item x="102"/>
        <item x="772"/>
        <item x="964"/>
        <item x="242"/>
        <item x="323"/>
        <item x="183"/>
        <item x="52"/>
        <item x="112"/>
        <item x="265"/>
        <item x="147"/>
        <item x="568"/>
        <item x="405"/>
        <item x="470"/>
        <item x="181"/>
        <item x="925"/>
        <item x="744"/>
        <item x="348"/>
        <item x="317"/>
        <item x="567"/>
        <item x="230"/>
        <item x="334"/>
        <item x="609"/>
        <item x="638"/>
        <item x="395"/>
        <item x="441"/>
        <item x="377"/>
        <item x="459"/>
        <item x="6"/>
        <item x="329"/>
        <item x="126"/>
        <item x="328"/>
        <item x="153"/>
        <item x="297"/>
        <item x="55"/>
        <item x="749"/>
        <item x="918"/>
        <item x="543"/>
        <item x="344"/>
        <item x="425"/>
        <item x="277"/>
        <item x="581"/>
        <item x="173"/>
        <item x="303"/>
        <item x="309"/>
        <item x="210"/>
        <item x="127"/>
        <item x="7"/>
        <item x="45"/>
        <item x="494"/>
        <item x="462"/>
        <item x="684"/>
        <item x="634"/>
        <item x="21"/>
        <item x="436"/>
        <item x="614"/>
        <item x="956"/>
        <item x="137"/>
        <item x="357"/>
        <item x="208"/>
        <item x="666"/>
        <item x="134"/>
        <item x="961"/>
        <item x="189"/>
        <item x="575"/>
        <item x="905"/>
        <item x="432"/>
        <item x="415"/>
        <item x="643"/>
        <item x="784"/>
        <item x="710"/>
        <item x="221"/>
        <item x="185"/>
        <item x="683"/>
        <item x="291"/>
        <item x="754"/>
        <item x="498"/>
        <item x="512"/>
        <item x="342"/>
        <item x="717"/>
        <item x="289"/>
        <item x="42"/>
        <item x="927"/>
        <item x="160"/>
        <item x="890"/>
        <item x="141"/>
        <item x="919"/>
        <item x="374"/>
        <item x="706"/>
        <item x="463"/>
        <item x="785"/>
        <item x="644"/>
        <item x="398"/>
        <item x="585"/>
        <item x="715"/>
        <item x="388"/>
        <item x="871"/>
        <item x="693"/>
        <item x="129"/>
        <item x="630"/>
        <item x="957"/>
        <item x="625"/>
        <item x="261"/>
        <item x="820"/>
        <item x="233"/>
        <item x="174"/>
        <item x="654"/>
        <item x="799"/>
        <item x="756"/>
        <item x="662"/>
        <item x="80"/>
        <item x="472"/>
        <item x="571"/>
        <item x="59"/>
        <item x="599"/>
        <item x="38"/>
        <item x="8"/>
        <item x="812"/>
        <item x="70"/>
        <item x="331"/>
        <item x="811"/>
        <item x="653"/>
        <item x="965"/>
        <item x="777"/>
        <item x="861"/>
        <item x="982"/>
        <item x="922"/>
        <item x="903"/>
        <item x="167"/>
        <item x="506"/>
        <item x="440"/>
        <item x="235"/>
        <item x="501"/>
        <item x="690"/>
        <item x="431"/>
        <item x="594"/>
        <item x="84"/>
        <item x="491"/>
        <item x="551"/>
        <item x="85"/>
        <item x="384"/>
        <item x="68"/>
        <item x="823"/>
        <item x="420"/>
        <item x="576"/>
        <item x="528"/>
        <item x="546"/>
        <item x="201"/>
        <item x="449"/>
        <item x="741"/>
        <item x="598"/>
        <item x="570"/>
        <item x="215"/>
        <item x="232"/>
        <item x="278"/>
        <item x="583"/>
        <item x="245"/>
        <item x="182"/>
        <item x="370"/>
        <item x="145"/>
        <item x="314"/>
        <item x="978"/>
        <item x="299"/>
        <item x="840"/>
        <item x="762"/>
        <item x="128"/>
        <item x="63"/>
        <item x="713"/>
        <item x="0"/>
        <item x="816"/>
        <item x="626"/>
        <item x="855"/>
        <item x="274"/>
        <item x="923"/>
        <item x="188"/>
        <item x="56"/>
        <item x="421"/>
        <item x="981"/>
        <item x="290"/>
        <item x="650"/>
        <item x="77"/>
        <item x="835"/>
        <item x="591"/>
        <item x="46"/>
        <item x="219"/>
        <item x="947"/>
        <item x="119"/>
        <item x="251"/>
        <item x="998"/>
        <item x="360"/>
        <item x="530"/>
        <item x="937"/>
        <item x="699"/>
        <item x="51"/>
        <item x="396"/>
        <item x="516"/>
        <item x="554"/>
        <item x="582"/>
        <item x="10"/>
        <item x="963"/>
        <item x="846"/>
        <item x="206"/>
        <item x="240"/>
        <item x="989"/>
        <item x="552"/>
        <item x="557"/>
        <item x="399"/>
        <item x="452"/>
        <item x="783"/>
        <item x="347"/>
        <item x="505"/>
        <item x="999"/>
        <item x="979"/>
        <item x="565"/>
        <item x="886"/>
        <item x="950"/>
        <item x="16"/>
        <item x="358"/>
        <item x="338"/>
        <item x="958"/>
        <item x="151"/>
        <item x="212"/>
        <item x="363"/>
        <item x="825"/>
        <item x="883"/>
        <item x="880"/>
        <item x="960"/>
        <item x="467"/>
        <item x="819"/>
        <item x="154"/>
        <item x="322"/>
        <item x="270"/>
        <item x="645"/>
        <item x="901"/>
        <item x="49"/>
        <item x="519"/>
        <item x="311"/>
        <item x="340"/>
        <item x="33"/>
        <item x="490"/>
        <item x="276"/>
        <item x="203"/>
        <item x="702"/>
        <item x="705"/>
        <item x="158"/>
        <item x="988"/>
        <item x="216"/>
        <item x="665"/>
        <item x="367"/>
        <item x="258"/>
        <item x="788"/>
        <item x="616"/>
        <item x="407"/>
        <item x="29"/>
        <item x="833"/>
        <item x="207"/>
        <item x="939"/>
        <item x="60"/>
        <item x="876"/>
        <item x="542"/>
        <item x="499"/>
        <item x="241"/>
        <item x="955"/>
        <item x="196"/>
        <item x="844"/>
        <item x="573"/>
        <item x="214"/>
        <item x="745"/>
        <item x="640"/>
        <item x="790"/>
        <item x="646"/>
        <item x="931"/>
        <item x="714"/>
        <item x="751"/>
        <item x="913"/>
        <item x="27"/>
        <item x="345"/>
        <item x="87"/>
        <item x="304"/>
        <item x="730"/>
        <item x="41"/>
        <item x="132"/>
        <item x="556"/>
        <item x="525"/>
        <item x="414"/>
        <item x="838"/>
        <item x="131"/>
        <item x="339"/>
        <item x="729"/>
        <item x="335"/>
        <item x="58"/>
        <item x="380"/>
        <item x="707"/>
        <item x="13"/>
        <item x="550"/>
        <item x="78"/>
        <item x="466"/>
        <item x="227"/>
        <item x="243"/>
        <item x="198"/>
        <item x="822"/>
        <item x="411"/>
        <item x="410"/>
        <item x="106"/>
        <item x="584"/>
        <item x="885"/>
        <item x="818"/>
        <item x="9"/>
        <item x="641"/>
        <item x="587"/>
        <item x="703"/>
        <item x="720"/>
        <item x="696"/>
        <item x="579"/>
        <item x="936"/>
        <item x="14"/>
        <item x="81"/>
        <item x="959"/>
        <item x="852"/>
        <item x="115"/>
        <item x="175"/>
        <item x="761"/>
        <item x="133"/>
        <item x="962"/>
        <item x="205"/>
        <item x="179"/>
        <item x="424"/>
        <item x="202"/>
        <item x="694"/>
        <item x="612"/>
        <item x="296"/>
        <item x="72"/>
        <item x="732"/>
        <item x="651"/>
        <item x="738"/>
        <item x="476"/>
        <item x="990"/>
        <item x="559"/>
        <item x="868"/>
        <item x="31"/>
        <item x="231"/>
        <item x="887"/>
        <item x="712"/>
        <item x="985"/>
        <item x="930"/>
        <item x="845"/>
        <item x="658"/>
        <item x="993"/>
        <item x="877"/>
        <item x="162"/>
        <item x="88"/>
        <item x="994"/>
        <item x="406"/>
        <item x="140"/>
        <item x="647"/>
        <item x="766"/>
        <item x="834"/>
        <item x="929"/>
        <item x="90"/>
        <item x="430"/>
        <item x="2"/>
        <item x="671"/>
        <item x="540"/>
        <item x="292"/>
        <item x="403"/>
        <item x="727"/>
        <item x="50"/>
        <item x="82"/>
        <item x="866"/>
        <item x="680"/>
        <item x="891"/>
        <item x="25"/>
        <item x="827"/>
        <item x="351"/>
        <item x="596"/>
        <item x="728"/>
        <item x="620"/>
        <item x="478"/>
        <item x="603"/>
        <item x="301"/>
        <item x="760"/>
        <item x="862"/>
        <item x="124"/>
        <item x="130"/>
        <item x="798"/>
        <item x="681"/>
        <item x="940"/>
        <item x="453"/>
        <item x="941"/>
        <item x="789"/>
        <item x="522"/>
        <item x="911"/>
        <item x="916"/>
        <item x="273"/>
        <item x="796"/>
        <item x="782"/>
        <item x="945"/>
        <item x="841"/>
        <item x="527"/>
        <item x="53"/>
        <item x="628"/>
        <item x="670"/>
        <item x="93"/>
        <item x="971"/>
        <item x="488"/>
        <item x="234"/>
        <item x="595"/>
        <item x="378"/>
        <item x="24"/>
        <item x="856"/>
        <item x="865"/>
        <item x="255"/>
        <item x="209"/>
        <item x="98"/>
        <item x="319"/>
        <item x="226"/>
        <item x="497"/>
        <item x="541"/>
        <item x="213"/>
        <item x="486"/>
        <item x="909"/>
        <item x="376"/>
        <item x="938"/>
        <item x="678"/>
        <item x="391"/>
        <item x="262"/>
        <item x="926"/>
        <item x="889"/>
        <item x="801"/>
        <item x="786"/>
        <item x="479"/>
        <item x="139"/>
        <item x="295"/>
        <item x="560"/>
        <item x="393"/>
        <item x="648"/>
        <item x="672"/>
        <item x="465"/>
        <item x="103"/>
        <item x="770"/>
        <item x="73"/>
        <item x="874"/>
        <item x="504"/>
        <item x="968"/>
        <item x="748"/>
        <item x="305"/>
        <item x="842"/>
        <item x="679"/>
        <item x="983"/>
        <item x="110"/>
        <item x="973"/>
        <item x="847"/>
        <item x="281"/>
        <item x="623"/>
        <item x="156"/>
        <item x="574"/>
        <item x="765"/>
        <item x="753"/>
        <item x="287"/>
        <item x="794"/>
        <item x="549"/>
        <item x="489"/>
        <item x="701"/>
        <item x="43"/>
        <item x="953"/>
        <item x="475"/>
        <item x="864"/>
        <item x="697"/>
        <item x="578"/>
        <item x="668"/>
        <item x="492"/>
        <item x="146"/>
        <item x="473"/>
        <item x="757"/>
        <item x="600"/>
        <item x="100"/>
        <item x="685"/>
        <item x="836"/>
        <item x="354"/>
        <item x="86"/>
        <item x="806"/>
        <item x="282"/>
        <item x="764"/>
        <item x="327"/>
        <item x="661"/>
        <item x="346"/>
        <item x="797"/>
        <item x="725"/>
        <item x="734"/>
        <item x="293"/>
        <item x="487"/>
        <item x="429"/>
        <item x="637"/>
        <item x="435"/>
        <item x="545"/>
        <item x="256"/>
        <item x="446"/>
        <item x="881"/>
        <item x="267"/>
        <item x="330"/>
        <item x="808"/>
        <item x="123"/>
        <item x="639"/>
        <item x="192"/>
        <item x="285"/>
        <item x="423"/>
        <item x="607"/>
        <item x="613"/>
        <item x="619"/>
        <item x="718"/>
        <item x="610"/>
        <item x="364"/>
        <item x="815"/>
        <item x="484"/>
        <item x="987"/>
        <item x="228"/>
        <item x="935"/>
        <item x="533"/>
        <item x="269"/>
        <item x="12"/>
        <item x="259"/>
        <item x="928"/>
        <item x="969"/>
        <item x="908"/>
        <item x="970"/>
        <item x="975"/>
        <item x="433"/>
        <item x="538"/>
        <item x="109"/>
        <item x="159"/>
        <item x="444"/>
        <item x="624"/>
        <item x="383"/>
        <item x="315"/>
        <item x="26"/>
        <item x="832"/>
        <item x="792"/>
        <item x="780"/>
        <item x="333"/>
        <item x="828"/>
        <item x="48"/>
        <item x="907"/>
        <item x="191"/>
        <item x="810"/>
        <item x="536"/>
        <item x="224"/>
        <item x="105"/>
        <item x="271"/>
        <item x="700"/>
        <item x="386"/>
        <item x="392"/>
        <item x="535"/>
        <item x="320"/>
        <item x="193"/>
        <item x="355"/>
        <item x="879"/>
        <item x="739"/>
        <item x="688"/>
        <item x="813"/>
        <item x="948"/>
        <item x="976"/>
        <item x="266"/>
        <item x="390"/>
        <item x="633"/>
        <item x="326"/>
        <item x="743"/>
        <item x="15"/>
        <item x="615"/>
        <item x="204"/>
        <item x="858"/>
        <item x="239"/>
        <item x="96"/>
        <item x="404"/>
        <item x="437"/>
        <item x="385"/>
        <item x="152"/>
        <item x="826"/>
        <item x="814"/>
        <item x="30"/>
        <item x="980"/>
        <item x="802"/>
        <item x="758"/>
        <item x="456"/>
        <item x="588"/>
        <item x="629"/>
        <item x="652"/>
        <item x="924"/>
        <item x="28"/>
        <item x="176"/>
        <item x="481"/>
        <item x="997"/>
        <item x="92"/>
        <item x="194"/>
        <item x="562"/>
        <item x="787"/>
        <item x="529"/>
        <item x="18"/>
        <item x="776"/>
        <item x="184"/>
        <item x="170"/>
        <item x="719"/>
        <item x="521"/>
        <item x="507"/>
        <item x="412"/>
        <item x="611"/>
        <item x="894"/>
        <item x="977"/>
        <item x="469"/>
        <item x="307"/>
        <item x="967"/>
        <item x="397"/>
        <item x="136"/>
        <item x="37"/>
        <item x="138"/>
        <item x="336"/>
        <item x="254"/>
        <item x="418"/>
        <item x="400"/>
        <item x="755"/>
        <item x="47"/>
        <item x="104"/>
        <item x="220"/>
        <item x="664"/>
        <item x="995"/>
        <item x="667"/>
        <item x="264"/>
        <item x="695"/>
        <item x="402"/>
        <item x="622"/>
        <item x="674"/>
        <item x="731"/>
        <item x="898"/>
        <item x="548"/>
        <item x="321"/>
        <item x="829"/>
        <item x="631"/>
        <item x="848"/>
        <item x="371"/>
        <item x="455"/>
        <item x="859"/>
        <item x="353"/>
        <item x="89"/>
        <item x="83"/>
        <item x="724"/>
        <item x="169"/>
        <item x="781"/>
        <item x="511"/>
        <item x="888"/>
        <item x="135"/>
        <item x="839"/>
        <item x="125"/>
        <item x="932"/>
        <item x="284"/>
        <item x="217"/>
        <item x="416"/>
        <item x="477"/>
        <item x="750"/>
        <item x="984"/>
        <item x="480"/>
        <item x="569"/>
        <item x="197"/>
        <item x="366"/>
        <item x="791"/>
        <item x="617"/>
        <item x="870"/>
        <item x="113"/>
        <item x="851"/>
        <item x="39"/>
        <item x="763"/>
        <item x="325"/>
        <item x="164"/>
        <item x="878"/>
        <item x="409"/>
        <item x="921"/>
        <item x="283"/>
        <item x="34"/>
        <item x="742"/>
        <item x="850"/>
        <item x="660"/>
        <item x="915"/>
        <item x="95"/>
        <item x="447"/>
        <item x="272"/>
        <item x="482"/>
        <item x="605"/>
        <item x="558"/>
        <item x="673"/>
        <item x="382"/>
        <item t="default"/>
      </items>
    </pivotField>
    <pivotField numFmtId="164" showAll="0"/>
    <pivotField showAll="0"/>
    <pivotField showAll="0"/>
    <pivotField showAll="0"/>
    <pivotField showAll="0">
      <items count="990">
        <item x="246"/>
        <item x="759"/>
        <item x="42"/>
        <item x="678"/>
        <item x="377"/>
        <item x="625"/>
        <item x="265"/>
        <item x="729"/>
        <item x="655"/>
        <item x="598"/>
        <item x="276"/>
        <item x="17"/>
        <item x="607"/>
        <item x="458"/>
        <item x="836"/>
        <item x="981"/>
        <item x="372"/>
        <item x="934"/>
        <item x="309"/>
        <item x="988"/>
        <item x="207"/>
        <item x="204"/>
        <item x="83"/>
        <item x="498"/>
        <item x="242"/>
        <item x="289"/>
        <item x="827"/>
        <item x="475"/>
        <item x="438"/>
        <item x="59"/>
        <item x="862"/>
        <item x="520"/>
        <item x="384"/>
        <item x="690"/>
        <item x="295"/>
        <item x="922"/>
        <item x="434"/>
        <item x="699"/>
        <item x="129"/>
        <item x="798"/>
        <item x="615"/>
        <item x="66"/>
        <item x="623"/>
        <item x="721"/>
        <item x="703"/>
        <item x="972"/>
        <item x="429"/>
        <item x="147"/>
        <item x="26"/>
        <item x="497"/>
        <item x="793"/>
        <item x="958"/>
        <item x="489"/>
        <item x="253"/>
        <item x="492"/>
        <item x="58"/>
        <item x="959"/>
        <item x="85"/>
        <item x="21"/>
        <item x="502"/>
        <item x="748"/>
        <item x="23"/>
        <item x="176"/>
        <item x="321"/>
        <item x="335"/>
        <item x="656"/>
        <item x="71"/>
        <item x="173"/>
        <item x="566"/>
        <item x="316"/>
        <item x="347"/>
        <item x="888"/>
        <item x="897"/>
        <item x="649"/>
        <item x="460"/>
        <item x="719"/>
        <item x="303"/>
        <item x="891"/>
        <item x="506"/>
        <item x="755"/>
        <item x="186"/>
        <item x="905"/>
        <item x="359"/>
        <item x="906"/>
        <item x="214"/>
        <item x="370"/>
        <item x="345"/>
        <item x="235"/>
        <item x="715"/>
        <item x="765"/>
        <item x="13"/>
        <item x="439"/>
        <item x="975"/>
        <item x="558"/>
        <item x="298"/>
        <item x="675"/>
        <item x="425"/>
        <item x="913"/>
        <item x="479"/>
        <item x="963"/>
        <item x="29"/>
        <item x="852"/>
        <item x="336"/>
        <item x="931"/>
        <item x="663"/>
        <item x="117"/>
        <item x="697"/>
        <item x="130"/>
        <item x="240"/>
        <item x="352"/>
        <item x="646"/>
        <item x="139"/>
        <item x="98"/>
        <item x="397"/>
        <item x="294"/>
        <item x="407"/>
        <item x="575"/>
        <item x="374"/>
        <item x="373"/>
        <item x="271"/>
        <item x="832"/>
        <item x="736"/>
        <item x="78"/>
        <item x="426"/>
        <item x="542"/>
        <item x="220"/>
        <item x="904"/>
        <item x="584"/>
        <item x="863"/>
        <item x="940"/>
        <item x="613"/>
        <item x="412"/>
        <item x="724"/>
        <item x="187"/>
        <item x="616"/>
        <item x="669"/>
        <item x="340"/>
        <item x="35"/>
        <item x="967"/>
        <item x="585"/>
        <item x="801"/>
        <item x="717"/>
        <item x="143"/>
        <item x="612"/>
        <item x="61"/>
        <item x="362"/>
        <item x="757"/>
        <item x="323"/>
        <item x="594"/>
        <item x="704"/>
        <item x="814"/>
        <item x="545"/>
        <item x="148"/>
        <item x="579"/>
        <item x="222"/>
        <item x="947"/>
        <item x="284"/>
        <item x="561"/>
        <item x="277"/>
        <item x="937"/>
        <item x="951"/>
        <item x="650"/>
        <item x="445"/>
        <item x="600"/>
        <item x="536"/>
        <item x="547"/>
        <item x="201"/>
        <item x="476"/>
        <item x="930"/>
        <item x="539"/>
        <item x="780"/>
        <item x="299"/>
        <item x="215"/>
        <item x="569"/>
        <item x="419"/>
        <item x="572"/>
        <item x="856"/>
        <item x="854"/>
        <item x="247"/>
        <item x="528"/>
        <item x="349"/>
        <item x="859"/>
        <item x="262"/>
        <item x="887"/>
        <item x="775"/>
        <item x="75"/>
        <item x="608"/>
        <item x="122"/>
        <item x="925"/>
        <item x="741"/>
        <item x="202"/>
        <item x="935"/>
        <item x="647"/>
        <item x="177"/>
        <item x="149"/>
        <item x="477"/>
        <item x="618"/>
        <item x="209"/>
        <item x="363"/>
        <item x="251"/>
        <item x="873"/>
        <item x="952"/>
        <item x="225"/>
        <item x="152"/>
        <item x="121"/>
        <item x="183"/>
        <item x="928"/>
        <item x="916"/>
        <item x="70"/>
        <item x="813"/>
        <item x="440"/>
        <item x="184"/>
        <item x="234"/>
        <item x="112"/>
        <item x="962"/>
        <item x="679"/>
        <item x="67"/>
        <item x="333"/>
        <item x="606"/>
        <item x="662"/>
        <item x="505"/>
        <item x="230"/>
        <item x="50"/>
        <item x="108"/>
        <item x="619"/>
        <item x="950"/>
        <item x="94"/>
        <item x="432"/>
        <item x="396"/>
        <item x="463"/>
        <item x="818"/>
        <item x="169"/>
        <item x="266"/>
        <item x="43"/>
        <item x="611"/>
        <item x="901"/>
        <item x="824"/>
        <item x="55"/>
        <item x="393"/>
        <item x="270"/>
        <item x="875"/>
        <item x="228"/>
        <item x="338"/>
        <item x="189"/>
        <item x="306"/>
        <item x="31"/>
        <item x="388"/>
        <item x="705"/>
        <item x="292"/>
        <item x="380"/>
        <item x="537"/>
        <item x="966"/>
        <item x="850"/>
        <item x="462"/>
        <item x="357"/>
        <item x="297"/>
        <item x="179"/>
        <item x="638"/>
        <item x="532"/>
        <item x="410"/>
        <item x="971"/>
        <item x="900"/>
        <item x="365"/>
        <item x="115"/>
        <item x="28"/>
        <item x="69"/>
        <item x="593"/>
        <item x="830"/>
        <item x="948"/>
        <item x="907"/>
        <item x="562"/>
        <item x="114"/>
        <item x="800"/>
        <item x="433"/>
        <item x="932"/>
        <item x="802"/>
        <item x="727"/>
        <item x="694"/>
        <item x="436"/>
        <item x="923"/>
        <item x="391"/>
        <item x="409"/>
        <item x="466"/>
        <item x="390"/>
        <item x="559"/>
        <item x="731"/>
        <item x="617"/>
        <item x="713"/>
        <item x="720"/>
        <item x="47"/>
        <item x="337"/>
        <item x="113"/>
        <item x="769"/>
        <item x="745"/>
        <item x="737"/>
        <item x="168"/>
        <item x="631"/>
        <item x="105"/>
        <item x="882"/>
        <item x="344"/>
        <item x="762"/>
        <item x="725"/>
        <item x="15"/>
        <item x="868"/>
        <item x="499"/>
        <item x="626"/>
        <item x="774"/>
        <item x="259"/>
        <item x="417"/>
        <item x="285"/>
        <item x="557"/>
        <item x="90"/>
        <item x="518"/>
        <item x="7"/>
        <item x="229"/>
        <item x="127"/>
        <item x="788"/>
        <item x="404"/>
        <item x="895"/>
        <item x="601"/>
        <item x="182"/>
        <item x="104"/>
        <item x="387"/>
        <item x="880"/>
        <item x="159"/>
        <item x="810"/>
        <item x="870"/>
        <item x="503"/>
        <item x="898"/>
        <item x="749"/>
        <item x="642"/>
        <item x="97"/>
        <item x="604"/>
        <item x="469"/>
        <item x="158"/>
        <item x="198"/>
        <item x="254"/>
        <item x="580"/>
        <item x="747"/>
        <item x="301"/>
        <item x="37"/>
        <item x="815"/>
        <item x="744"/>
        <item x="677"/>
        <item x="150"/>
        <item x="636"/>
        <item x="379"/>
        <item x="408"/>
        <item x="578"/>
        <item x="513"/>
        <item x="161"/>
        <item x="844"/>
        <item x="118"/>
        <item x="60"/>
        <item x="512"/>
        <item x="919"/>
        <item x="531"/>
        <item x="451"/>
        <item x="653"/>
        <item x="723"/>
        <item x="807"/>
        <item x="500"/>
        <item x="782"/>
        <item x="903"/>
        <item x="453"/>
        <item x="437"/>
        <item x="915"/>
        <item x="843"/>
        <item x="443"/>
        <item x="427"/>
        <item x="961"/>
        <item x="805"/>
        <item x="902"/>
        <item x="366"/>
        <item x="516"/>
        <item x="428"/>
        <item x="20"/>
        <item x="501"/>
        <item x="881"/>
        <item x="970"/>
        <item x="840"/>
        <item x="651"/>
        <item x="406"/>
        <item x="192"/>
        <item x="507"/>
        <item x="394"/>
        <item x="716"/>
        <item x="577"/>
        <item x="853"/>
        <item x="509"/>
        <item x="286"/>
        <item x="726"/>
        <item x="361"/>
        <item x="1"/>
        <item x="156"/>
        <item x="137"/>
        <item x="221"/>
        <item x="912"/>
        <item x="16"/>
        <item x="965"/>
        <item x="953"/>
        <item x="52"/>
        <item x="597"/>
        <item x="610"/>
        <item x="353"/>
        <item x="157"/>
        <item x="684"/>
        <item x="548"/>
        <item x="933"/>
        <item x="106"/>
        <item x="381"/>
        <item x="386"/>
        <item x="799"/>
        <item x="223"/>
        <item x="847"/>
        <item x="354"/>
        <item x="734"/>
        <item x="12"/>
        <item x="191"/>
        <item x="682"/>
        <item x="351"/>
        <item x="524"/>
        <item x="211"/>
        <item x="465"/>
        <item x="695"/>
        <item x="231"/>
        <item x="274"/>
        <item x="661"/>
        <item x="140"/>
        <item x="674"/>
        <item x="543"/>
        <item x="540"/>
        <item x="138"/>
        <item x="691"/>
        <item x="36"/>
        <item x="111"/>
        <item x="667"/>
        <item x="172"/>
        <item x="480"/>
        <item x="88"/>
        <item x="171"/>
        <item x="629"/>
        <item x="620"/>
        <item x="783"/>
        <item x="556"/>
        <item x="560"/>
        <item x="817"/>
        <item x="514"/>
        <item x="764"/>
        <item x="587"/>
        <item x="472"/>
        <item x="81"/>
        <item x="696"/>
        <item x="203"/>
        <item x="982"/>
        <item x="826"/>
        <item x="779"/>
        <item x="495"/>
        <item x="141"/>
        <item x="250"/>
        <item x="341"/>
        <item x="645"/>
        <item x="821"/>
        <item x="65"/>
        <item x="304"/>
        <item x="45"/>
        <item x="382"/>
        <item x="167"/>
        <item x="395"/>
        <item x="224"/>
        <item x="839"/>
        <item x="348"/>
        <item x="399"/>
        <item x="48"/>
        <item x="944"/>
        <item x="822"/>
        <item x="307"/>
        <item x="978"/>
        <item x="287"/>
        <item x="939"/>
        <item x="525"/>
        <item x="269"/>
        <item x="322"/>
        <item x="582"/>
        <item x="10"/>
        <item x="879"/>
        <item x="175"/>
        <item x="621"/>
        <item x="860"/>
        <item x="544"/>
        <item x="441"/>
        <item x="551"/>
        <item x="413"/>
        <item x="835"/>
        <item x="834"/>
        <item x="392"/>
        <item x="330"/>
        <item x="375"/>
        <item x="568"/>
        <item x="750"/>
        <item x="38"/>
        <item x="936"/>
        <item x="248"/>
        <item x="767"/>
        <item x="710"/>
        <item x="828"/>
        <item x="24"/>
        <item x="730"/>
        <item x="80"/>
        <item x="552"/>
        <item x="22"/>
        <item x="402"/>
        <item x="116"/>
        <item x="521"/>
        <item x="921"/>
        <item x="877"/>
        <item x="825"/>
        <item x="908"/>
        <item x="46"/>
        <item x="753"/>
        <item x="711"/>
        <item x="153"/>
        <item x="534"/>
        <item x="291"/>
        <item x="431"/>
        <item x="54"/>
        <item x="596"/>
        <item x="865"/>
        <item x="133"/>
        <item x="241"/>
        <item x="68"/>
        <item x="213"/>
        <item x="980"/>
        <item x="481"/>
        <item x="200"/>
        <item x="255"/>
        <item x="135"/>
        <item x="899"/>
        <item x="519"/>
        <item x="422"/>
        <item x="665"/>
        <item x="350"/>
        <item x="570"/>
        <item x="871"/>
        <item x="313"/>
        <item x="523"/>
        <item x="27"/>
        <item x="535"/>
        <item x="702"/>
        <item x="883"/>
        <item x="468"/>
        <item x="659"/>
        <item x="635"/>
        <item x="245"/>
        <item x="595"/>
        <item x="110"/>
        <item x="784"/>
        <item x="722"/>
        <item x="14"/>
        <item x="205"/>
        <item x="766"/>
        <item x="123"/>
        <item x="486"/>
        <item x="833"/>
        <item x="261"/>
        <item x="511"/>
        <item x="872"/>
        <item x="781"/>
        <item x="418"/>
        <item x="76"/>
        <item x="630"/>
        <item x="273"/>
        <item x="789"/>
        <item x="283"/>
        <item x="984"/>
        <item x="864"/>
        <item x="654"/>
        <item x="308"/>
        <item x="329"/>
        <item x="364"/>
        <item x="449"/>
        <item x="216"/>
        <item x="280"/>
        <item x="9"/>
        <item x="312"/>
        <item x="564"/>
        <item x="82"/>
        <item x="87"/>
        <item x="770"/>
        <item x="889"/>
        <item x="588"/>
        <item x="142"/>
        <item x="25"/>
        <item x="91"/>
        <item x="819"/>
        <item x="538"/>
        <item x="293"/>
        <item x="89"/>
        <item x="49"/>
        <item x="488"/>
        <item x="310"/>
        <item x="772"/>
        <item x="938"/>
        <item x="712"/>
        <item x="405"/>
        <item x="490"/>
        <item x="968"/>
        <item x="160"/>
        <item x="6"/>
        <item x="929"/>
        <item x="34"/>
        <item x="442"/>
        <item x="30"/>
        <item x="109"/>
        <item x="163"/>
        <item x="424"/>
        <item x="107"/>
        <item x="288"/>
        <item x="311"/>
        <item x="609"/>
        <item x="909"/>
        <item x="79"/>
        <item x="244"/>
        <item x="457"/>
        <item x="914"/>
        <item x="360"/>
        <item x="385"/>
        <item x="256"/>
        <item x="954"/>
        <item x="155"/>
        <item x="493"/>
        <item x="267"/>
        <item x="423"/>
        <item x="983"/>
        <item x="803"/>
        <item x="324"/>
        <item x="279"/>
        <item x="136"/>
        <item x="5"/>
        <item x="698"/>
        <item x="126"/>
        <item x="96"/>
        <item x="452"/>
        <item x="701"/>
        <item x="812"/>
        <item x="421"/>
        <item x="614"/>
        <item x="145"/>
        <item x="945"/>
        <item x="987"/>
        <item x="599"/>
        <item x="763"/>
        <item x="634"/>
        <item x="739"/>
        <item x="808"/>
        <item x="969"/>
        <item x="165"/>
        <item x="754"/>
        <item x="212"/>
        <item x="64"/>
        <item x="797"/>
        <item x="180"/>
        <item x="334"/>
        <item x="368"/>
        <item x="305"/>
        <item x="627"/>
        <item x="290"/>
        <item x="190"/>
        <item x="885"/>
        <item x="957"/>
        <item x="796"/>
        <item x="232"/>
        <item x="331"/>
        <item x="314"/>
        <item x="151"/>
        <item x="657"/>
        <item x="18"/>
        <item x="841"/>
        <item x="459"/>
        <item x="494"/>
        <item x="756"/>
        <item x="328"/>
        <item x="326"/>
        <item x="546"/>
        <item x="911"/>
        <item x="672"/>
        <item x="181"/>
        <item x="522"/>
        <item x="986"/>
        <item x="146"/>
        <item x="342"/>
        <item x="302"/>
        <item x="874"/>
        <item x="842"/>
        <item x="946"/>
        <item x="282"/>
        <item x="866"/>
        <item x="831"/>
        <item x="700"/>
        <item x="586"/>
        <item x="478"/>
        <item x="786"/>
        <item x="641"/>
        <item x="890"/>
        <item x="563"/>
        <item x="685"/>
        <item x="53"/>
        <item x="120"/>
        <item x="838"/>
        <item x="708"/>
        <item x="857"/>
        <item x="446"/>
        <item x="861"/>
        <item x="602"/>
        <item x="128"/>
        <item x="401"/>
        <item x="144"/>
        <item x="644"/>
        <item x="125"/>
        <item x="332"/>
        <item x="272"/>
        <item x="300"/>
        <item x="263"/>
        <item x="154"/>
        <item x="447"/>
        <item x="369"/>
        <item x="811"/>
        <item x="73"/>
        <item x="867"/>
        <item x="0"/>
        <item x="281"/>
        <item x="504"/>
        <item x="275"/>
        <item x="196"/>
        <item x="941"/>
        <item x="416"/>
        <item x="893"/>
        <item x="2"/>
        <item x="56"/>
        <item x="33"/>
        <item x="3"/>
        <item x="943"/>
        <item x="296"/>
        <item x="484"/>
        <item x="553"/>
        <item x="718"/>
        <item x="278"/>
        <item x="809"/>
        <item x="733"/>
        <item x="666"/>
        <item x="735"/>
        <item x="74"/>
        <item x="777"/>
        <item x="102"/>
        <item x="751"/>
        <item x="949"/>
        <item x="576"/>
        <item x="555"/>
        <item x="956"/>
        <item x="693"/>
        <item x="414"/>
        <item x="589"/>
        <item x="985"/>
        <item x="339"/>
        <item x="510"/>
        <item x="448"/>
        <item x="134"/>
        <item x="628"/>
        <item x="188"/>
        <item x="637"/>
        <item x="470"/>
        <item x="955"/>
        <item x="430"/>
        <item x="8"/>
        <item x="257"/>
        <item x="673"/>
        <item x="315"/>
        <item x="170"/>
        <item x="590"/>
        <item x="166"/>
        <item x="624"/>
        <item x="219"/>
        <item x="206"/>
        <item x="39"/>
        <item x="846"/>
        <item x="976"/>
        <item x="456"/>
        <item x="742"/>
        <item x="317"/>
        <item x="44"/>
        <item x="403"/>
        <item x="761"/>
        <item x="924"/>
        <item x="884"/>
        <item x="398"/>
        <item x="660"/>
        <item x="249"/>
        <item x="878"/>
        <item x="400"/>
        <item x="194"/>
        <item x="99"/>
        <item x="773"/>
        <item x="376"/>
        <item x="639"/>
        <item x="389"/>
        <item x="768"/>
        <item x="892"/>
        <item x="785"/>
        <item x="57"/>
        <item x="676"/>
        <item x="709"/>
        <item x="533"/>
        <item x="482"/>
        <item x="100"/>
        <item x="508"/>
        <item x="19"/>
        <item x="41"/>
        <item x="917"/>
        <item x="455"/>
        <item x="450"/>
        <item x="771"/>
        <item x="851"/>
        <item x="92"/>
        <item x="260"/>
        <item x="686"/>
        <item x="683"/>
        <item x="491"/>
        <item x="185"/>
        <item x="849"/>
        <item x="77"/>
        <item x="746"/>
        <item x="162"/>
        <item x="103"/>
        <item x="550"/>
        <item x="101"/>
        <item x="689"/>
        <item x="554"/>
        <item x="973"/>
        <item x="233"/>
        <item x="758"/>
        <item x="829"/>
        <item x="728"/>
        <item x="197"/>
        <item x="84"/>
        <item x="217"/>
        <item x="93"/>
        <item x="920"/>
        <item x="896"/>
        <item x="238"/>
        <item x="820"/>
        <item x="632"/>
        <item x="858"/>
        <item x="411"/>
        <item x="837"/>
        <item x="680"/>
        <item x="496"/>
        <item x="527"/>
        <item x="549"/>
        <item x="367"/>
        <item x="51"/>
        <item x="243"/>
        <item x="485"/>
        <item x="592"/>
        <item x="964"/>
        <item x="571"/>
        <item x="806"/>
        <item x="648"/>
        <item x="210"/>
        <item x="420"/>
        <item x="668"/>
        <item x="239"/>
        <item x="671"/>
        <item x="640"/>
        <item x="605"/>
        <item x="795"/>
        <item x="487"/>
        <item x="327"/>
        <item x="371"/>
        <item x="622"/>
        <item x="529"/>
        <item x="681"/>
        <item x="845"/>
        <item x="32"/>
        <item x="573"/>
        <item x="517"/>
        <item x="760"/>
        <item x="776"/>
        <item x="979"/>
        <item x="467"/>
        <item x="794"/>
        <item x="738"/>
        <item x="530"/>
        <item x="474"/>
        <item x="355"/>
        <item x="471"/>
        <item x="435"/>
        <item x="652"/>
        <item x="848"/>
        <item x="687"/>
        <item x="4"/>
        <item x="942"/>
        <item x="526"/>
        <item x="164"/>
        <item x="565"/>
        <item x="894"/>
        <item x="124"/>
        <item x="268"/>
        <item x="752"/>
        <item x="886"/>
        <item x="193"/>
        <item x="343"/>
        <item x="464"/>
        <item x="461"/>
        <item x="318"/>
        <item x="740"/>
        <item x="236"/>
        <item x="633"/>
        <item x="356"/>
        <item x="320"/>
        <item x="86"/>
        <item x="778"/>
        <item x="643"/>
        <item x="319"/>
        <item x="791"/>
        <item x="358"/>
        <item x="208"/>
        <item x="823"/>
        <item x="132"/>
        <item x="119"/>
        <item x="658"/>
        <item x="415"/>
        <item x="258"/>
        <item x="581"/>
        <item x="72"/>
        <item x="63"/>
        <item x="910"/>
        <item x="218"/>
        <item x="855"/>
        <item x="714"/>
        <item x="603"/>
        <item x="264"/>
        <item x="688"/>
        <item x="977"/>
        <item x="583"/>
        <item x="707"/>
        <item x="927"/>
        <item x="804"/>
        <item x="95"/>
        <item x="226"/>
        <item x="926"/>
        <item x="787"/>
        <item x="732"/>
        <item x="174"/>
        <item x="252"/>
        <item x="178"/>
        <item x="974"/>
        <item x="199"/>
        <item x="325"/>
        <item x="378"/>
        <item x="816"/>
        <item x="237"/>
        <item x="790"/>
        <item x="591"/>
        <item x="195"/>
        <item x="40"/>
        <item x="670"/>
        <item x="567"/>
        <item x="383"/>
        <item x="574"/>
        <item x="664"/>
        <item x="706"/>
        <item x="444"/>
        <item x="515"/>
        <item x="918"/>
        <item x="346"/>
        <item x="454"/>
        <item x="62"/>
        <item x="876"/>
        <item x="473"/>
        <item x="960"/>
        <item x="692"/>
        <item x="483"/>
        <item x="869"/>
        <item x="131"/>
        <item x="541"/>
        <item x="792"/>
        <item x="743"/>
        <item x="227"/>
        <item x="1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2">
    <field x="27"/>
    <field x="1"/>
  </colFields>
  <colItems count="45">
    <i>
      <x v="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6"/>
    </i>
    <i t="default">
      <x v="2"/>
    </i>
    <i t="grand">
      <x/>
    </i>
  </colItems>
  <dataFields count="1">
    <dataField name="Average of total_claim_amount" fld="3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8"/>
  <sheetViews>
    <sheetView topLeftCell="G1" workbookViewId="0">
      <selection activeCell="B4" sqref="B4"/>
    </sheetView>
  </sheetViews>
  <sheetFormatPr defaultRowHeight="12.75" x14ac:dyDescent="0.2"/>
  <cols>
    <col min="1" max="1" width="30" customWidth="1"/>
    <col min="2" max="2" width="17" customWidth="1"/>
    <col min="3" max="5" width="6" customWidth="1"/>
    <col min="6" max="7" width="12" customWidth="1"/>
    <col min="8" max="8" width="6" customWidth="1"/>
    <col min="9" max="9" width="12" customWidth="1"/>
    <col min="10" max="10" width="6" customWidth="1"/>
    <col min="11" max="15" width="12" customWidth="1"/>
    <col min="16" max="16" width="8" customWidth="1"/>
    <col min="17" max="22" width="12" customWidth="1"/>
    <col min="23" max="25" width="6" customWidth="1"/>
    <col min="26" max="27" width="12" customWidth="1"/>
    <col min="28" max="28" width="9" customWidth="1"/>
    <col min="29" max="29" width="12" customWidth="1"/>
    <col min="30" max="31" width="6" customWidth="1"/>
    <col min="32" max="32" width="12" customWidth="1"/>
    <col min="33" max="33" width="6" customWidth="1"/>
    <col min="34" max="34" width="12" customWidth="1"/>
    <col min="35" max="35" width="7" customWidth="1"/>
    <col min="36" max="37" width="6" customWidth="1"/>
    <col min="38" max="38" width="8" customWidth="1"/>
    <col min="39" max="39" width="6" customWidth="1"/>
    <col min="40" max="40" width="12" customWidth="1"/>
    <col min="41" max="41" width="8" customWidth="1"/>
    <col min="42" max="42" width="3" customWidth="1"/>
    <col min="43" max="43" width="5" customWidth="1"/>
    <col min="44" max="44" width="7.140625" customWidth="1"/>
    <col min="45" max="46" width="12" customWidth="1"/>
    <col min="47" max="47" width="6" customWidth="1"/>
    <col min="48" max="48" width="8" customWidth="1"/>
    <col min="49" max="49" width="6" customWidth="1"/>
    <col min="50" max="50" width="8" customWidth="1"/>
    <col min="51" max="51" width="12" customWidth="1"/>
    <col min="52" max="53" width="6" customWidth="1"/>
    <col min="54" max="56" width="12" customWidth="1"/>
    <col min="57" max="57" width="8" customWidth="1"/>
    <col min="58" max="75" width="12" customWidth="1"/>
    <col min="76" max="76" width="6" customWidth="1"/>
    <col min="77" max="77" width="12" customWidth="1"/>
    <col min="78" max="78" width="6" customWidth="1"/>
    <col min="79" max="81" width="12" customWidth="1"/>
    <col min="82" max="86" width="6" customWidth="1"/>
    <col min="87" max="88" width="12" customWidth="1"/>
    <col min="89" max="91" width="6" customWidth="1"/>
    <col min="92" max="93" width="12" customWidth="1"/>
    <col min="94" max="94" width="6" customWidth="1"/>
    <col min="95" max="95" width="12" customWidth="1"/>
    <col min="96" max="96" width="6" customWidth="1"/>
    <col min="97" max="101" width="12" customWidth="1"/>
    <col min="102" max="102" width="8" customWidth="1"/>
    <col min="103" max="108" width="12" customWidth="1"/>
    <col min="109" max="111" width="6" customWidth="1"/>
    <col min="112" max="113" width="12" customWidth="1"/>
    <col min="114" max="114" width="9" customWidth="1"/>
    <col min="115" max="115" width="12" customWidth="1"/>
    <col min="116" max="117" width="6" customWidth="1"/>
    <col min="118" max="118" width="12" customWidth="1"/>
    <col min="119" max="119" width="6" customWidth="1"/>
    <col min="120" max="120" width="12" customWidth="1"/>
    <col min="121" max="121" width="7" customWidth="1"/>
    <col min="122" max="123" width="6" customWidth="1"/>
    <col min="124" max="124" width="8" customWidth="1"/>
    <col min="125" max="125" width="6" customWidth="1"/>
    <col min="126" max="126" width="12" customWidth="1"/>
    <col min="127" max="127" width="8" customWidth="1"/>
    <col min="128" max="128" width="3" customWidth="1"/>
    <col min="129" max="129" width="5" customWidth="1"/>
    <col min="130" max="130" width="7.140625" customWidth="1"/>
    <col min="131" max="133" width="12" customWidth="1"/>
    <col min="134" max="135" width="5" customWidth="1"/>
    <col min="136" max="137" width="12" customWidth="1"/>
    <col min="138" max="138" width="4" customWidth="1"/>
    <col min="139" max="139" width="5" customWidth="1"/>
    <col min="140" max="141" width="12" customWidth="1"/>
    <col min="142" max="142" width="6" customWidth="1"/>
    <col min="143" max="143" width="5" customWidth="1"/>
    <col min="144" max="146" width="12" customWidth="1"/>
    <col min="147" max="147" width="5" customWidth="1"/>
    <col min="148" max="149" width="4" customWidth="1"/>
    <col min="150" max="150" width="12" customWidth="1"/>
    <col min="151" max="152" width="4" customWidth="1"/>
    <col min="153" max="153" width="12" customWidth="1"/>
    <col min="154" max="156" width="5" customWidth="1"/>
    <col min="157" max="157" width="4" customWidth="1"/>
    <col min="158" max="159" width="5" customWidth="1"/>
    <col min="160" max="162" width="4" customWidth="1"/>
    <col min="163" max="163" width="5" customWidth="1"/>
    <col min="164" max="164" width="6" customWidth="1"/>
    <col min="165" max="165" width="5" customWidth="1"/>
    <col min="166" max="166" width="4" customWidth="1"/>
    <col min="167" max="167" width="5" customWidth="1"/>
    <col min="168" max="168" width="4" customWidth="1"/>
    <col min="169" max="169" width="5" customWidth="1"/>
    <col min="170" max="172" width="4" customWidth="1"/>
    <col min="173" max="175" width="5" customWidth="1"/>
    <col min="176" max="176" width="4" customWidth="1"/>
    <col min="177" max="177" width="5" customWidth="1"/>
    <col min="178" max="178" width="12" customWidth="1"/>
    <col min="179" max="179" width="5" customWidth="1"/>
    <col min="180" max="181" width="12" customWidth="1"/>
    <col min="182" max="182" width="6" customWidth="1"/>
    <col min="183" max="183" width="5" customWidth="1"/>
    <col min="184" max="184" width="12" customWidth="1"/>
    <col min="185" max="186" width="4" customWidth="1"/>
    <col min="187" max="188" width="12" customWidth="1"/>
    <col min="189" max="191" width="4" customWidth="1"/>
    <col min="192" max="192" width="5" customWidth="1"/>
    <col min="193" max="193" width="4" customWidth="1"/>
    <col min="194" max="194" width="5" customWidth="1"/>
    <col min="195" max="195" width="4" customWidth="1"/>
    <col min="196" max="196" width="12" customWidth="1"/>
    <col min="197" max="197" width="6" customWidth="1"/>
    <col min="198" max="198" width="12" customWidth="1"/>
    <col min="199" max="200" width="5" customWidth="1"/>
    <col min="201" max="201" width="4" customWidth="1"/>
    <col min="202" max="203" width="5" customWidth="1"/>
    <col min="204" max="204" width="4" customWidth="1"/>
    <col min="205" max="205" width="12" customWidth="1"/>
    <col min="206" max="206" width="4" customWidth="1"/>
    <col min="207" max="207" width="6" customWidth="1"/>
    <col min="208" max="208" width="4" customWidth="1"/>
    <col min="209" max="209" width="12" customWidth="1"/>
    <col min="210" max="210" width="4" customWidth="1"/>
    <col min="211" max="211" width="12" customWidth="1"/>
    <col min="212" max="213" width="4" customWidth="1"/>
    <col min="214" max="214" width="6" customWidth="1"/>
    <col min="215" max="215" width="5" customWidth="1"/>
    <col min="216" max="216" width="12" customWidth="1"/>
    <col min="217" max="218" width="4" customWidth="1"/>
    <col min="219" max="221" width="12" customWidth="1"/>
    <col min="222" max="223" width="5" customWidth="1"/>
    <col min="224" max="224" width="4" customWidth="1"/>
    <col min="225" max="225" width="12" customWidth="1"/>
    <col min="226" max="226" width="4" customWidth="1"/>
    <col min="227" max="229" width="12" customWidth="1"/>
    <col min="230" max="230" width="4" customWidth="1"/>
    <col min="231" max="231" width="6" customWidth="1"/>
    <col min="232" max="233" width="12" customWidth="1"/>
    <col min="234" max="234" width="4" customWidth="1"/>
    <col min="235" max="235" width="12" customWidth="1"/>
    <col min="236" max="236" width="4" customWidth="1"/>
    <col min="237" max="237" width="12" customWidth="1"/>
    <col min="238" max="238" width="4" customWidth="1"/>
    <col min="239" max="239" width="12" customWidth="1"/>
    <col min="240" max="240" width="4" customWidth="1"/>
    <col min="241" max="241" width="6" customWidth="1"/>
    <col min="242" max="242" width="12" customWidth="1"/>
    <col min="243" max="243" width="5" customWidth="1"/>
    <col min="244" max="244" width="12" customWidth="1"/>
    <col min="245" max="245" width="5" customWidth="1"/>
    <col min="246" max="246" width="6" customWidth="1"/>
    <col min="247" max="247" width="4" customWidth="1"/>
    <col min="248" max="248" width="6" customWidth="1"/>
    <col min="249" max="249" width="4" customWidth="1"/>
    <col min="250" max="250" width="5" customWidth="1"/>
    <col min="251" max="252" width="6" customWidth="1"/>
    <col min="253" max="253" width="12" customWidth="1"/>
    <col min="254" max="254" width="4" customWidth="1"/>
    <col min="255" max="255" width="12" customWidth="1"/>
    <col min="256" max="256" width="4" customWidth="1"/>
    <col min="257" max="259" width="5" customWidth="1"/>
    <col min="260" max="260" width="4" customWidth="1"/>
    <col min="261" max="261" width="5" customWidth="1"/>
    <col min="262" max="262" width="4" customWidth="1"/>
    <col min="263" max="263" width="6" customWidth="1"/>
    <col min="264" max="264" width="4" customWidth="1"/>
    <col min="265" max="265" width="12" customWidth="1"/>
    <col min="266" max="266" width="5" customWidth="1"/>
    <col min="267" max="269" width="12" customWidth="1"/>
    <col min="270" max="271" width="4" customWidth="1"/>
    <col min="272" max="273" width="12" customWidth="1"/>
    <col min="274" max="274" width="4" customWidth="1"/>
    <col min="275" max="275" width="12" customWidth="1"/>
    <col min="276" max="276" width="4" customWidth="1"/>
    <col min="277" max="277" width="12" customWidth="1"/>
    <col min="278" max="278" width="5" customWidth="1"/>
    <col min="279" max="279" width="4" customWidth="1"/>
    <col min="280" max="281" width="12" customWidth="1"/>
    <col min="282" max="283" width="4" customWidth="1"/>
    <col min="284" max="284" width="12" customWidth="1"/>
    <col min="285" max="290" width="4" customWidth="1"/>
    <col min="291" max="291" width="5" customWidth="1"/>
    <col min="292" max="292" width="4" customWidth="1"/>
    <col min="293" max="293" width="5" customWidth="1"/>
    <col min="294" max="297" width="4" customWidth="1"/>
    <col min="298" max="298" width="5" customWidth="1"/>
    <col min="299" max="299" width="4" customWidth="1"/>
    <col min="300" max="300" width="5" customWidth="1"/>
    <col min="301" max="301" width="6" customWidth="1"/>
    <col min="302" max="302" width="12" customWidth="1"/>
    <col min="303" max="303" width="4" customWidth="1"/>
    <col min="304" max="304" width="12" customWidth="1"/>
    <col min="305" max="306" width="4" customWidth="1"/>
    <col min="307" max="307" width="12" customWidth="1"/>
    <col min="308" max="308" width="5" customWidth="1"/>
    <col min="309" max="316" width="4" customWidth="1"/>
    <col min="317" max="317" width="5" customWidth="1"/>
    <col min="318" max="319" width="4" customWidth="1"/>
    <col min="320" max="320" width="5" customWidth="1"/>
    <col min="321" max="324" width="4" customWidth="1"/>
    <col min="325" max="325" width="6" customWidth="1"/>
    <col min="326" max="330" width="4" customWidth="1"/>
    <col min="331" max="331" width="5" customWidth="1"/>
    <col min="332" max="339" width="4" customWidth="1"/>
    <col min="340" max="340" width="6" customWidth="1"/>
    <col min="341" max="342" width="4" customWidth="1"/>
    <col min="343" max="343" width="5" customWidth="1"/>
    <col min="344" max="344" width="12" customWidth="1"/>
    <col min="345" max="354" width="4" customWidth="1"/>
    <col min="355" max="355" width="5" customWidth="1"/>
    <col min="356" max="359" width="4" customWidth="1"/>
    <col min="360" max="360" width="12" customWidth="1"/>
    <col min="361" max="369" width="4" customWidth="1"/>
    <col min="370" max="370" width="12" customWidth="1"/>
    <col min="371" max="371" width="4" customWidth="1"/>
    <col min="372" max="372" width="12" customWidth="1"/>
    <col min="373" max="378" width="4" customWidth="1"/>
    <col min="379" max="379" width="12" customWidth="1"/>
    <col min="380" max="380" width="5" customWidth="1"/>
    <col min="381" max="390" width="4" customWidth="1"/>
    <col min="391" max="391" width="5" customWidth="1"/>
    <col min="392" max="392" width="4" customWidth="1"/>
    <col min="393" max="393" width="23.42578125" customWidth="1"/>
    <col min="394" max="394" width="6" customWidth="1"/>
    <col min="395" max="396" width="2" customWidth="1"/>
    <col min="397" max="398" width="6" customWidth="1"/>
    <col min="399" max="401" width="2" customWidth="1"/>
    <col min="402" max="402" width="6" customWidth="1"/>
    <col min="403" max="403" width="3" customWidth="1"/>
    <col min="404" max="405" width="6" customWidth="1"/>
    <col min="406" max="407" width="3" customWidth="1"/>
    <col min="408" max="413" width="6" customWidth="1"/>
    <col min="414" max="414" width="3" customWidth="1"/>
    <col min="415" max="416" width="6" customWidth="1"/>
    <col min="417" max="417" width="12" customWidth="1"/>
    <col min="418" max="419" width="3" customWidth="1"/>
    <col min="420" max="420" width="6" customWidth="1"/>
    <col min="421" max="421" width="3" customWidth="1"/>
    <col min="422" max="422" width="6" customWidth="1"/>
    <col min="423" max="423" width="3" customWidth="1"/>
    <col min="424" max="424" width="6" customWidth="1"/>
    <col min="425" max="425" width="3" customWidth="1"/>
    <col min="426" max="426" width="12" customWidth="1"/>
    <col min="427" max="427" width="6" customWidth="1"/>
    <col min="428" max="429" width="3" customWidth="1"/>
    <col min="430" max="431" width="6" customWidth="1"/>
    <col min="432" max="432" width="12" customWidth="1"/>
    <col min="433" max="435" width="6" customWidth="1"/>
    <col min="436" max="437" width="3" customWidth="1"/>
    <col min="438" max="439" width="6" customWidth="1"/>
    <col min="440" max="441" width="3" customWidth="1"/>
    <col min="442" max="444" width="6" customWidth="1"/>
    <col min="445" max="445" width="3" customWidth="1"/>
    <col min="446" max="446" width="6" customWidth="1"/>
    <col min="447" max="448" width="3" customWidth="1"/>
    <col min="449" max="449" width="6" customWidth="1"/>
    <col min="450" max="451" width="12" customWidth="1"/>
    <col min="452" max="452" width="6" customWidth="1"/>
    <col min="453" max="453" width="3" customWidth="1"/>
    <col min="454" max="454" width="6" customWidth="1"/>
    <col min="455" max="455" width="3" customWidth="1"/>
    <col min="456" max="456" width="12" customWidth="1"/>
    <col min="457" max="461" width="6" customWidth="1"/>
    <col min="462" max="462" width="12" customWidth="1"/>
    <col min="463" max="464" width="6" customWidth="1"/>
    <col min="465" max="465" width="3" customWidth="1"/>
    <col min="466" max="466" width="6" customWidth="1"/>
    <col min="467" max="467" width="12" customWidth="1"/>
    <col min="468" max="468" width="6" customWidth="1"/>
    <col min="469" max="469" width="3" customWidth="1"/>
    <col min="470" max="475" width="6" customWidth="1"/>
    <col min="476" max="476" width="12" customWidth="1"/>
    <col min="477" max="479" width="6" customWidth="1"/>
    <col min="480" max="481" width="3" customWidth="1"/>
    <col min="482" max="482" width="6" customWidth="1"/>
    <col min="483" max="483" width="12" customWidth="1"/>
    <col min="484" max="484" width="6" customWidth="1"/>
    <col min="485" max="485" width="12" customWidth="1"/>
    <col min="486" max="486" width="6" customWidth="1"/>
    <col min="487" max="487" width="4" customWidth="1"/>
    <col min="488" max="488" width="6" customWidth="1"/>
    <col min="489" max="489" width="12" customWidth="1"/>
    <col min="490" max="490" width="6" customWidth="1"/>
    <col min="491" max="491" width="4" customWidth="1"/>
    <col min="492" max="494" width="12" customWidth="1"/>
    <col min="495" max="497" width="6" customWidth="1"/>
    <col min="498" max="498" width="12" customWidth="1"/>
    <col min="499" max="499" width="6" customWidth="1"/>
    <col min="500" max="500" width="4" customWidth="1"/>
    <col min="501" max="501" width="12" customWidth="1"/>
    <col min="502" max="504" width="6" customWidth="1"/>
    <col min="505" max="505" width="12" customWidth="1"/>
    <col min="506" max="507" width="6" customWidth="1"/>
    <col min="508" max="510" width="12" customWidth="1"/>
    <col min="511" max="517" width="6" customWidth="1"/>
    <col min="518" max="518" width="12" customWidth="1"/>
    <col min="519" max="520" width="6" customWidth="1"/>
    <col min="521" max="521" width="12" customWidth="1"/>
    <col min="522" max="523" width="6" customWidth="1"/>
    <col min="524" max="525" width="12" customWidth="1"/>
    <col min="526" max="526" width="4" customWidth="1"/>
    <col min="527" max="528" width="12" customWidth="1"/>
    <col min="529" max="529" width="6" customWidth="1"/>
    <col min="530" max="530" width="4" customWidth="1"/>
    <col min="531" max="532" width="12" customWidth="1"/>
    <col min="533" max="534" width="6" customWidth="1"/>
    <col min="535" max="535" width="12" customWidth="1"/>
    <col min="536" max="536" width="6" customWidth="1"/>
    <col min="537" max="537" width="12" customWidth="1"/>
    <col min="538" max="538" width="6" customWidth="1"/>
    <col min="539" max="539" width="4" customWidth="1"/>
    <col min="540" max="542" width="6" customWidth="1"/>
    <col min="543" max="544" width="12" customWidth="1"/>
    <col min="545" max="547" width="6" customWidth="1"/>
    <col min="548" max="549" width="4" customWidth="1"/>
    <col min="550" max="556" width="6" customWidth="1"/>
    <col min="557" max="558" width="4" customWidth="1"/>
    <col min="559" max="562" width="6" customWidth="1"/>
    <col min="563" max="564" width="4" customWidth="1"/>
    <col min="565" max="567" width="6" customWidth="1"/>
    <col min="568" max="568" width="4" customWidth="1"/>
    <col min="569" max="569" width="12" customWidth="1"/>
    <col min="570" max="572" width="6" customWidth="1"/>
    <col min="573" max="573" width="8" customWidth="1"/>
    <col min="574" max="574" width="12" customWidth="1"/>
    <col min="575" max="575" width="6" customWidth="1"/>
    <col min="576" max="577" width="4" customWidth="1"/>
    <col min="578" max="578" width="12" customWidth="1"/>
    <col min="579" max="579" width="6" customWidth="1"/>
    <col min="580" max="580" width="4" customWidth="1"/>
    <col min="581" max="581" width="6" customWidth="1"/>
    <col min="582" max="582" width="4" customWidth="1"/>
    <col min="583" max="583" width="6" customWidth="1"/>
    <col min="584" max="584" width="4" customWidth="1"/>
    <col min="585" max="585" width="12" customWidth="1"/>
    <col min="586" max="586" width="6" customWidth="1"/>
    <col min="587" max="587" width="4" customWidth="1"/>
    <col min="588" max="592" width="6" customWidth="1"/>
    <col min="593" max="593" width="12" customWidth="1"/>
    <col min="594" max="601" width="6" customWidth="1"/>
    <col min="602" max="602" width="4" customWidth="1"/>
    <col min="603" max="603" width="6" customWidth="1"/>
    <col min="604" max="604" width="4" customWidth="1"/>
    <col min="605" max="605" width="12" customWidth="1"/>
    <col min="606" max="606" width="6" customWidth="1"/>
    <col min="607" max="607" width="12" customWidth="1"/>
    <col min="608" max="608" width="4" customWidth="1"/>
    <col min="609" max="609" width="5" customWidth="1"/>
    <col min="610" max="612" width="6" customWidth="1"/>
    <col min="613" max="613" width="4" customWidth="1"/>
    <col min="614" max="614" width="6" customWidth="1"/>
    <col min="615" max="615" width="4" customWidth="1"/>
    <col min="616" max="616" width="12" customWidth="1"/>
    <col min="617" max="619" width="4" customWidth="1"/>
    <col min="620" max="620" width="12" customWidth="1"/>
    <col min="621" max="621" width="4" customWidth="1"/>
    <col min="622" max="622" width="6" customWidth="1"/>
    <col min="623" max="624" width="12" customWidth="1"/>
    <col min="625" max="625" width="4" customWidth="1"/>
    <col min="626" max="626" width="12" customWidth="1"/>
    <col min="627" max="627" width="4" customWidth="1"/>
    <col min="628" max="628" width="12" customWidth="1"/>
    <col min="629" max="629" width="6" customWidth="1"/>
    <col min="630" max="631" width="12" customWidth="1"/>
    <col min="632" max="636" width="6" customWidth="1"/>
    <col min="637" max="638" width="4" customWidth="1"/>
    <col min="639" max="639" width="6" customWidth="1"/>
    <col min="640" max="640" width="12" customWidth="1"/>
    <col min="641" max="641" width="5" customWidth="1"/>
    <col min="642" max="643" width="6" customWidth="1"/>
    <col min="644" max="644" width="12" customWidth="1"/>
    <col min="645" max="645" width="6" customWidth="1"/>
    <col min="646" max="646" width="12" customWidth="1"/>
    <col min="647" max="648" width="6" customWidth="1"/>
    <col min="649" max="649" width="12" customWidth="1"/>
    <col min="650" max="650" width="6" customWidth="1"/>
    <col min="651" max="652" width="4" customWidth="1"/>
    <col min="653" max="654" width="6" customWidth="1"/>
    <col min="655" max="655" width="4" customWidth="1"/>
    <col min="656" max="656" width="12" customWidth="1"/>
    <col min="657" max="657" width="6" customWidth="1"/>
    <col min="658" max="660" width="12" customWidth="1"/>
    <col min="661" max="662" width="4" customWidth="1"/>
    <col min="663" max="664" width="6" customWidth="1"/>
    <col min="665" max="666" width="4" customWidth="1"/>
    <col min="667" max="667" width="6" customWidth="1"/>
    <col min="668" max="668" width="12" customWidth="1"/>
    <col min="669" max="673" width="6" customWidth="1"/>
    <col min="674" max="674" width="4" customWidth="1"/>
    <col min="675" max="675" width="6" customWidth="1"/>
    <col min="676" max="677" width="4" customWidth="1"/>
    <col min="678" max="679" width="6" customWidth="1"/>
    <col min="680" max="680" width="5" customWidth="1"/>
    <col min="681" max="682" width="6" customWidth="1"/>
    <col min="683" max="683" width="4" customWidth="1"/>
    <col min="684" max="685" width="6" customWidth="1"/>
    <col min="686" max="686" width="4" customWidth="1"/>
    <col min="687" max="687" width="6" customWidth="1"/>
    <col min="688" max="688" width="4" customWidth="1"/>
    <col min="689" max="689" width="6" customWidth="1"/>
    <col min="690" max="690" width="4" customWidth="1"/>
    <col min="691" max="692" width="6" customWidth="1"/>
    <col min="693" max="693" width="4" customWidth="1"/>
    <col min="694" max="694" width="6" customWidth="1"/>
    <col min="695" max="695" width="5" customWidth="1"/>
    <col min="696" max="696" width="6" customWidth="1"/>
    <col min="697" max="698" width="4" customWidth="1"/>
    <col min="699" max="700" width="6" customWidth="1"/>
    <col min="701" max="703" width="4" customWidth="1"/>
    <col min="704" max="704" width="6" customWidth="1"/>
    <col min="705" max="707" width="4" customWidth="1"/>
    <col min="708" max="708" width="6" customWidth="1"/>
    <col min="709" max="710" width="4" customWidth="1"/>
    <col min="711" max="711" width="6" customWidth="1"/>
    <col min="712" max="712" width="4" customWidth="1"/>
    <col min="713" max="716" width="6" customWidth="1"/>
    <col min="717" max="720" width="4" customWidth="1"/>
    <col min="721" max="723" width="6" customWidth="1"/>
    <col min="724" max="724" width="4" customWidth="1"/>
    <col min="725" max="725" width="6" customWidth="1"/>
    <col min="726" max="727" width="4" customWidth="1"/>
    <col min="728" max="729" width="6" customWidth="1"/>
    <col min="730" max="730" width="4" customWidth="1"/>
    <col min="731" max="731" width="6" customWidth="1"/>
    <col min="732" max="732" width="4" customWidth="1"/>
    <col min="733" max="734" width="6" customWidth="1"/>
    <col min="735" max="735" width="12" customWidth="1"/>
    <col min="736" max="737" width="4" customWidth="1"/>
    <col min="738" max="738" width="6" customWidth="1"/>
    <col min="739" max="742" width="4" customWidth="1"/>
    <col min="743" max="749" width="6" customWidth="1"/>
    <col min="750" max="751" width="4" customWidth="1"/>
    <col min="752" max="752" width="6" customWidth="1"/>
    <col min="753" max="753" width="4" customWidth="1"/>
    <col min="754" max="754" width="6" customWidth="1"/>
    <col min="755" max="755" width="4" customWidth="1"/>
    <col min="756" max="756" width="6" customWidth="1"/>
    <col min="757" max="757" width="12" customWidth="1"/>
    <col min="758" max="758" width="6" customWidth="1"/>
    <col min="759" max="759" width="4" customWidth="1"/>
    <col min="760" max="762" width="6" customWidth="1"/>
    <col min="763" max="763" width="12" customWidth="1"/>
    <col min="764" max="764" width="4" customWidth="1"/>
    <col min="765" max="766" width="6" customWidth="1"/>
    <col min="767" max="767" width="4" customWidth="1"/>
    <col min="768" max="769" width="6" customWidth="1"/>
    <col min="770" max="770" width="12" customWidth="1"/>
    <col min="771" max="771" width="6" customWidth="1"/>
    <col min="772" max="772" width="4" customWidth="1"/>
    <col min="773" max="773" width="6" customWidth="1"/>
    <col min="774" max="775" width="4" customWidth="1"/>
    <col min="776" max="776" width="6" customWidth="1"/>
    <col min="777" max="778" width="4" customWidth="1"/>
    <col min="779" max="782" width="6" customWidth="1"/>
    <col min="783" max="783" width="4" customWidth="1"/>
    <col min="784" max="784" width="20.28515625" customWidth="1"/>
    <col min="785" max="785" width="28.7109375" customWidth="1"/>
    <col min="786" max="1001" width="7" customWidth="1"/>
    <col min="1002" max="1002" width="23.42578125" bestFit="1" customWidth="1"/>
    <col min="1003" max="2001" width="7" customWidth="1"/>
    <col min="2002" max="2002" width="20.28515625" bestFit="1" customWidth="1"/>
    <col min="2003" max="2003" width="28.7109375" bestFit="1" customWidth="1"/>
  </cols>
  <sheetData>
    <row r="3" spans="1:46" x14ac:dyDescent="0.2">
      <c r="A3" s="4" t="s">
        <v>1198</v>
      </c>
      <c r="B3" s="4" t="s">
        <v>1195</v>
      </c>
    </row>
    <row r="4" spans="1:46" x14ac:dyDescent="0.2">
      <c r="B4" t="s">
        <v>54</v>
      </c>
      <c r="AS4" t="s">
        <v>1199</v>
      </c>
      <c r="AT4" t="s">
        <v>1190</v>
      </c>
    </row>
    <row r="5" spans="1:46" x14ac:dyDescent="0.2">
      <c r="A5" s="4" t="s">
        <v>1189</v>
      </c>
      <c r="B5">
        <v>21</v>
      </c>
      <c r="C5">
        <v>22</v>
      </c>
      <c r="D5">
        <v>23</v>
      </c>
      <c r="E5">
        <v>24</v>
      </c>
      <c r="F5">
        <v>25</v>
      </c>
      <c r="G5">
        <v>26</v>
      </c>
      <c r="H5">
        <v>27</v>
      </c>
      <c r="I5">
        <v>28</v>
      </c>
      <c r="J5">
        <v>29</v>
      </c>
      <c r="K5">
        <v>30</v>
      </c>
      <c r="L5">
        <v>31</v>
      </c>
      <c r="M5">
        <v>32</v>
      </c>
      <c r="N5">
        <v>33</v>
      </c>
      <c r="O5">
        <v>34</v>
      </c>
      <c r="P5">
        <v>35</v>
      </c>
      <c r="Q5">
        <v>36</v>
      </c>
      <c r="R5">
        <v>37</v>
      </c>
      <c r="S5">
        <v>38</v>
      </c>
      <c r="T5">
        <v>39</v>
      </c>
      <c r="U5">
        <v>40</v>
      </c>
      <c r="V5">
        <v>41</v>
      </c>
      <c r="W5">
        <v>42</v>
      </c>
      <c r="X5">
        <v>43</v>
      </c>
      <c r="Y5">
        <v>44</v>
      </c>
      <c r="Z5">
        <v>45</v>
      </c>
      <c r="AA5">
        <v>46</v>
      </c>
      <c r="AB5">
        <v>47</v>
      </c>
      <c r="AC5">
        <v>48</v>
      </c>
      <c r="AD5">
        <v>49</v>
      </c>
      <c r="AE5">
        <v>50</v>
      </c>
      <c r="AF5">
        <v>51</v>
      </c>
      <c r="AG5">
        <v>52</v>
      </c>
      <c r="AH5">
        <v>53</v>
      </c>
      <c r="AI5">
        <v>54</v>
      </c>
      <c r="AJ5">
        <v>55</v>
      </c>
      <c r="AK5">
        <v>56</v>
      </c>
      <c r="AL5">
        <v>57</v>
      </c>
      <c r="AM5">
        <v>58</v>
      </c>
      <c r="AN5">
        <v>60</v>
      </c>
      <c r="AO5">
        <v>61</v>
      </c>
      <c r="AP5">
        <v>62</v>
      </c>
      <c r="AQ5">
        <v>63</v>
      </c>
      <c r="AR5" t="s">
        <v>1194</v>
      </c>
    </row>
    <row r="6" spans="1:46" x14ac:dyDescent="0.2">
      <c r="A6" s="5" t="s">
        <v>71</v>
      </c>
      <c r="B6" s="6">
        <v>46890</v>
      </c>
      <c r="C6" s="6"/>
      <c r="D6" s="6"/>
      <c r="E6" s="6">
        <v>34740</v>
      </c>
      <c r="F6" s="6">
        <v>54476</v>
      </c>
      <c r="G6" s="6">
        <v>56785</v>
      </c>
      <c r="H6" s="6">
        <v>72872</v>
      </c>
      <c r="I6" s="6">
        <v>66200</v>
      </c>
      <c r="J6" s="6">
        <v>52858</v>
      </c>
      <c r="K6" s="6">
        <v>83987.5</v>
      </c>
      <c r="L6" s="6">
        <v>37625.714285714283</v>
      </c>
      <c r="M6" s="6">
        <v>46718.333333333336</v>
      </c>
      <c r="N6" s="6">
        <v>56000</v>
      </c>
      <c r="O6" s="6">
        <v>45886</v>
      </c>
      <c r="P6" s="6">
        <v>43260</v>
      </c>
      <c r="Q6" s="6">
        <v>49310</v>
      </c>
      <c r="R6" s="6">
        <v>59288.181818181816</v>
      </c>
      <c r="S6" s="6">
        <v>76250</v>
      </c>
      <c r="T6" s="6">
        <v>37332.5</v>
      </c>
      <c r="U6" s="6">
        <v>45497.777777777781</v>
      </c>
      <c r="V6" s="6">
        <v>84287.5</v>
      </c>
      <c r="W6" s="6">
        <v>78705</v>
      </c>
      <c r="X6" s="6">
        <v>55020</v>
      </c>
      <c r="Y6" s="6">
        <v>69820</v>
      </c>
      <c r="Z6" s="6">
        <v>60572</v>
      </c>
      <c r="AA6" s="6">
        <v>43276.666666666664</v>
      </c>
      <c r="AB6" s="6">
        <v>67650</v>
      </c>
      <c r="AC6" s="6">
        <v>57285</v>
      </c>
      <c r="AD6" s="6">
        <v>69960</v>
      </c>
      <c r="AE6" s="6">
        <v>59675</v>
      </c>
      <c r="AF6" s="6">
        <v>89480</v>
      </c>
      <c r="AG6" s="6">
        <v>71865</v>
      </c>
      <c r="AH6" s="6">
        <v>47847.5</v>
      </c>
      <c r="AI6" s="6">
        <v>100800</v>
      </c>
      <c r="AJ6" s="6">
        <v>61000</v>
      </c>
      <c r="AK6" s="6"/>
      <c r="AL6" s="6">
        <v>78500</v>
      </c>
      <c r="AM6" s="6">
        <v>81220</v>
      </c>
      <c r="AN6" s="6">
        <v>85250</v>
      </c>
      <c r="AO6" s="6">
        <v>81967.5</v>
      </c>
      <c r="AP6" s="6"/>
      <c r="AQ6" s="6"/>
      <c r="AR6" s="6">
        <v>51660</v>
      </c>
      <c r="AS6" s="6">
        <v>57401.806451612902</v>
      </c>
      <c r="AT6" s="6">
        <v>57401.806451612902</v>
      </c>
    </row>
    <row r="7" spans="1:46" x14ac:dyDescent="0.2">
      <c r="A7" s="5" t="s">
        <v>42</v>
      </c>
      <c r="B7" s="6">
        <v>94930</v>
      </c>
      <c r="C7" s="6">
        <v>86130</v>
      </c>
      <c r="D7" s="6">
        <v>56520</v>
      </c>
      <c r="E7" s="6"/>
      <c r="F7" s="6">
        <v>64890</v>
      </c>
      <c r="G7" s="6">
        <v>64000</v>
      </c>
      <c r="H7" s="6">
        <v>49940</v>
      </c>
      <c r="I7" s="6">
        <v>36162.5</v>
      </c>
      <c r="J7" s="6">
        <v>34336</v>
      </c>
      <c r="K7" s="6">
        <v>40983.75</v>
      </c>
      <c r="L7" s="6">
        <v>48848</v>
      </c>
      <c r="M7" s="6">
        <v>45865</v>
      </c>
      <c r="N7" s="6">
        <v>41946</v>
      </c>
      <c r="O7" s="6">
        <v>57993.333333333336</v>
      </c>
      <c r="P7" s="6">
        <v>55357.5</v>
      </c>
      <c r="Q7" s="6">
        <v>55362.857142857145</v>
      </c>
      <c r="R7" s="6">
        <v>55576</v>
      </c>
      <c r="S7" s="6">
        <v>46898</v>
      </c>
      <c r="T7" s="6">
        <v>42038.333333333336</v>
      </c>
      <c r="U7" s="6">
        <v>62383.333333333336</v>
      </c>
      <c r="V7" s="6">
        <v>45300</v>
      </c>
      <c r="W7" s="6">
        <v>72990</v>
      </c>
      <c r="X7" s="6">
        <v>60560</v>
      </c>
      <c r="Y7" s="6">
        <v>53252</v>
      </c>
      <c r="Z7" s="6">
        <v>82200</v>
      </c>
      <c r="AA7" s="6">
        <v>48987.5</v>
      </c>
      <c r="AB7" s="6">
        <v>62201.25</v>
      </c>
      <c r="AC7" s="6">
        <v>63503.333333333336</v>
      </c>
      <c r="AD7" s="6">
        <v>23610</v>
      </c>
      <c r="AE7" s="6">
        <v>53360</v>
      </c>
      <c r="AF7" s="6">
        <v>29676.666666666668</v>
      </c>
      <c r="AG7" s="6">
        <v>51090</v>
      </c>
      <c r="AH7" s="6">
        <v>77575</v>
      </c>
      <c r="AI7" s="6">
        <v>59520</v>
      </c>
      <c r="AJ7" s="6">
        <v>63520</v>
      </c>
      <c r="AK7" s="6">
        <v>39480</v>
      </c>
      <c r="AL7" s="6">
        <v>32197.5</v>
      </c>
      <c r="AM7" s="6">
        <v>55750</v>
      </c>
      <c r="AN7" s="6">
        <v>80430</v>
      </c>
      <c r="AO7" s="6"/>
      <c r="AP7" s="6"/>
      <c r="AQ7" s="6">
        <v>4700</v>
      </c>
      <c r="AR7" s="6"/>
      <c r="AS7" s="6">
        <v>52715.310344827587</v>
      </c>
      <c r="AT7" s="6">
        <v>52715.310344827587</v>
      </c>
    </row>
    <row r="8" spans="1:46" x14ac:dyDescent="0.2">
      <c r="A8" s="5" t="s">
        <v>1190</v>
      </c>
      <c r="B8" s="6">
        <v>62903.333333333336</v>
      </c>
      <c r="C8" s="6">
        <v>86130</v>
      </c>
      <c r="D8" s="6">
        <v>56520</v>
      </c>
      <c r="E8" s="6">
        <v>34740</v>
      </c>
      <c r="F8" s="6">
        <v>56211.666666666664</v>
      </c>
      <c r="G8" s="6">
        <v>60793.333333333336</v>
      </c>
      <c r="H8" s="6">
        <v>66320</v>
      </c>
      <c r="I8" s="6">
        <v>49035.714285714283</v>
      </c>
      <c r="J8" s="6">
        <v>43597</v>
      </c>
      <c r="K8" s="6">
        <v>55318.333333333336</v>
      </c>
      <c r="L8" s="6">
        <v>42301.666666666664</v>
      </c>
      <c r="M8" s="6">
        <v>46291.666666666664</v>
      </c>
      <c r="N8" s="6">
        <v>51315.333333333336</v>
      </c>
      <c r="O8" s="6">
        <v>52490</v>
      </c>
      <c r="P8" s="6">
        <v>48099</v>
      </c>
      <c r="Q8" s="6">
        <v>53547</v>
      </c>
      <c r="R8" s="6">
        <v>58128.125</v>
      </c>
      <c r="S8" s="6">
        <v>62908.181818181816</v>
      </c>
      <c r="T8" s="6">
        <v>38901.111111111109</v>
      </c>
      <c r="U8" s="6">
        <v>52252</v>
      </c>
      <c r="V8" s="6">
        <v>67578.571428571435</v>
      </c>
      <c r="W8" s="6">
        <v>74260</v>
      </c>
      <c r="X8" s="6">
        <v>57790</v>
      </c>
      <c r="Y8" s="6">
        <v>59465</v>
      </c>
      <c r="Z8" s="6">
        <v>66751.428571428565</v>
      </c>
      <c r="AA8" s="6">
        <v>46540</v>
      </c>
      <c r="AB8" s="6">
        <v>63291</v>
      </c>
      <c r="AC8" s="6">
        <v>61016</v>
      </c>
      <c r="AD8" s="6">
        <v>46785</v>
      </c>
      <c r="AE8" s="6">
        <v>55465</v>
      </c>
      <c r="AF8" s="6">
        <v>53598</v>
      </c>
      <c r="AG8" s="6">
        <v>64940</v>
      </c>
      <c r="AH8" s="6">
        <v>57756.666666666664</v>
      </c>
      <c r="AI8" s="6">
        <v>80160</v>
      </c>
      <c r="AJ8" s="6">
        <v>62260</v>
      </c>
      <c r="AK8" s="6">
        <v>39480</v>
      </c>
      <c r="AL8" s="6">
        <v>41458</v>
      </c>
      <c r="AM8" s="6">
        <v>68485</v>
      </c>
      <c r="AN8" s="6">
        <v>82036.666666666672</v>
      </c>
      <c r="AO8" s="6">
        <v>81967.5</v>
      </c>
      <c r="AP8" s="6"/>
      <c r="AQ8" s="6">
        <v>4700</v>
      </c>
      <c r="AR8" s="6">
        <v>51660</v>
      </c>
      <c r="AS8" s="6">
        <v>55136.666666666664</v>
      </c>
      <c r="AT8" s="6">
        <v>55136.666666666664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001"/>
  <sheetViews>
    <sheetView topLeftCell="V1" workbookViewId="0">
      <selection activeCell="AE1" sqref="AE1"/>
    </sheetView>
  </sheetViews>
  <sheetFormatPr defaultColWidth="12.5703125" defaultRowHeight="15.75" customHeight="1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20.140625" bestFit="1" customWidth="1"/>
  </cols>
  <sheetData>
    <row r="3" spans="1:2" x14ac:dyDescent="0.2">
      <c r="A3" s="4" t="s">
        <v>1189</v>
      </c>
      <c r="B3" t="s">
        <v>1191</v>
      </c>
    </row>
    <row r="4" spans="1:2" x14ac:dyDescent="0.2">
      <c r="A4" s="5" t="s">
        <v>84</v>
      </c>
      <c r="B4" s="6">
        <v>338</v>
      </c>
    </row>
    <row r="5" spans="1:2" x14ac:dyDescent="0.2">
      <c r="A5" s="5" t="s">
        <v>58</v>
      </c>
      <c r="B5" s="6">
        <v>310</v>
      </c>
    </row>
    <row r="6" spans="1:2" x14ac:dyDescent="0.2">
      <c r="A6" s="5" t="s">
        <v>40</v>
      </c>
      <c r="B6" s="6">
        <v>352</v>
      </c>
    </row>
    <row r="7" spans="1:2" x14ac:dyDescent="0.2">
      <c r="A7" s="5" t="s">
        <v>1190</v>
      </c>
      <c r="B7" s="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8"/>
  <sheetViews>
    <sheetView workbookViewId="0">
      <selection sqref="A1:XFD1048576"/>
    </sheetView>
  </sheetViews>
  <sheetFormatPr defaultColWidth="12.5703125" defaultRowHeight="12.75" x14ac:dyDescent="0.2"/>
  <sheetData>
    <row r="1" spans="1:41" x14ac:dyDescent="0.2">
      <c r="A1" t="s">
        <v>1184</v>
      </c>
      <c r="B1">
        <f>MIN(B12:B975)</f>
        <v>0</v>
      </c>
      <c r="C1">
        <f>MIN(C12:C975)</f>
        <v>19</v>
      </c>
      <c r="D1">
        <f t="shared" ref="D1:AN1" si="0">MIN(D12:D975)</f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1" x14ac:dyDescent="0.2">
      <c r="A2" t="s">
        <v>1185</v>
      </c>
      <c r="B2">
        <f>MAX(B12:B975)</f>
        <v>479</v>
      </c>
      <c r="C2">
        <f>MAX(C12:C975)</f>
        <v>64</v>
      </c>
      <c r="D2">
        <f t="shared" ref="D2:AN2" si="1">MAX(D12:D975)</f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1" x14ac:dyDescent="0.2">
      <c r="A3" t="s">
        <v>1188</v>
      </c>
      <c r="B3">
        <f>MEDIAN(B12:B975)</f>
        <v>198.5</v>
      </c>
      <c r="C3">
        <f>MEDIAN(C12:C975)</f>
        <v>38</v>
      </c>
      <c r="D3">
        <f t="shared" ref="D3:AN3" si="2">MEDIAN(D12:D975)</f>
        <v>528102</v>
      </c>
      <c r="E3">
        <f t="shared" si="2"/>
        <v>37331.5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1257.5949999999998</v>
      </c>
      <c r="J3">
        <f t="shared" si="2"/>
        <v>0</v>
      </c>
      <c r="K3">
        <f t="shared" si="2"/>
        <v>466623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-24300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58055</v>
      </c>
      <c r="AH3">
        <f t="shared" si="2"/>
        <v>6795</v>
      </c>
      <c r="AI3">
        <f t="shared" si="2"/>
        <v>6720</v>
      </c>
      <c r="AJ3">
        <f t="shared" si="2"/>
        <v>42140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</row>
    <row r="4" spans="1:41" x14ac:dyDescent="0.2">
      <c r="A4" t="s">
        <v>1186</v>
      </c>
      <c r="B4">
        <f>MODE(B12:B975)</f>
        <v>194</v>
      </c>
      <c r="C4">
        <f>MODE(C12:C975)</f>
        <v>43</v>
      </c>
      <c r="D4" t="e">
        <f t="shared" ref="D4:AN4" si="3">MODE(D12:D975)</f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>MODE(I12:I975)</f>
        <v>1215.3599999999999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2005</v>
      </c>
      <c r="AN4" t="e">
        <f t="shared" si="3"/>
        <v>#N/A</v>
      </c>
    </row>
    <row r="5" spans="1:41" x14ac:dyDescent="0.2">
      <c r="A5" t="s">
        <v>1187</v>
      </c>
      <c r="B5">
        <f>AVERAGE(B12:B975)</f>
        <v>203.95020746887965</v>
      </c>
      <c r="C5">
        <f>AVERAGE(C12:C975)</f>
        <v>38.953319502074692</v>
      </c>
      <c r="D5">
        <f t="shared" ref="D5:AN5" si="4">AVERAGE(D12:D975)</f>
        <v>543103.66286307049</v>
      </c>
      <c r="E5">
        <f t="shared" si="4"/>
        <v>37292.599585062242</v>
      </c>
      <c r="F5" t="e">
        <f t="shared" si="4"/>
        <v>#DIV/0!</v>
      </c>
      <c r="G5" t="e">
        <f t="shared" si="4"/>
        <v>#DIV/0!</v>
      </c>
      <c r="H5">
        <f t="shared" si="4"/>
        <v>1136.4107883817428</v>
      </c>
      <c r="I5">
        <f t="shared" si="4"/>
        <v>1257.0768879668074</v>
      </c>
      <c r="J5">
        <f t="shared" si="4"/>
        <v>1096473.0290456431</v>
      </c>
      <c r="K5">
        <f t="shared" si="4"/>
        <v>501889.72510373447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25066.701244813277</v>
      </c>
      <c r="R5">
        <f t="shared" si="4"/>
        <v>-26825.207468879667</v>
      </c>
      <c r="S5">
        <f t="shared" si="4"/>
        <v>42034.229253112033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11.66701244813278</v>
      </c>
      <c r="AB5">
        <f t="shared" si="4"/>
        <v>1.8464730290456433</v>
      </c>
      <c r="AC5" t="e">
        <f t="shared" si="4"/>
        <v>#DIV/0!</v>
      </c>
      <c r="AD5">
        <f t="shared" si="4"/>
        <v>0.9885892116182573</v>
      </c>
      <c r="AE5">
        <f t="shared" si="4"/>
        <v>1.4730290456431536</v>
      </c>
      <c r="AF5" t="e">
        <f t="shared" si="4"/>
        <v>#DIV/0!</v>
      </c>
      <c r="AG5">
        <f t="shared" si="4"/>
        <v>52708.627852697093</v>
      </c>
      <c r="AH5">
        <f t="shared" si="4"/>
        <v>7430.7892012448137</v>
      </c>
      <c r="AI5">
        <f t="shared" si="4"/>
        <v>7397.9439211618255</v>
      </c>
      <c r="AJ5">
        <f t="shared" si="4"/>
        <v>37854.273858921159</v>
      </c>
      <c r="AK5" t="e">
        <f t="shared" si="4"/>
        <v>#DIV/0!</v>
      </c>
      <c r="AL5">
        <f t="shared" si="4"/>
        <v>94.019607843137251</v>
      </c>
      <c r="AM5">
        <f t="shared" si="4"/>
        <v>2005.0819502074689</v>
      </c>
      <c r="AN5" t="e">
        <f t="shared" si="4"/>
        <v>#DIV/0!</v>
      </c>
    </row>
    <row r="6" spans="1:41" x14ac:dyDescent="0.2">
      <c r="A6" t="s">
        <v>1192</v>
      </c>
      <c r="B6">
        <f>COUNTBLANK(B12:B975)</f>
        <v>0</v>
      </c>
      <c r="C6">
        <f>COUNTBLANK(C12:C975)</f>
        <v>0</v>
      </c>
      <c r="D6">
        <f t="shared" ref="D6:AN6" si="5">COUNTBLANK(D12:D975)</f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8" spans="1:41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1196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1196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s="1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1259.3499999999999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1197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1317.44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x14ac:dyDescent="0.2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0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x14ac:dyDescent="0.2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x14ac:dyDescent="0.2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x14ac:dyDescent="0.2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x14ac:dyDescent="0.2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x14ac:dyDescent="0.2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x14ac:dyDescent="0.2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x14ac:dyDescent="0.2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x14ac:dyDescent="0.2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x14ac:dyDescent="0.2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x14ac:dyDescent="0.2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x14ac:dyDescent="0.2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x14ac:dyDescent="0.2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x14ac:dyDescent="0.2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x14ac:dyDescent="0.2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x14ac:dyDescent="0.2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x14ac:dyDescent="0.2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x14ac:dyDescent="0.2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x14ac:dyDescent="0.2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x14ac:dyDescent="0.2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x14ac:dyDescent="0.2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x14ac:dyDescent="0.2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x14ac:dyDescent="0.2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x14ac:dyDescent="0.2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x14ac:dyDescent="0.2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x14ac:dyDescent="0.2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x14ac:dyDescent="0.2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x14ac:dyDescent="0.2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x14ac:dyDescent="0.2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x14ac:dyDescent="0.2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x14ac:dyDescent="0.2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x14ac:dyDescent="0.2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x14ac:dyDescent="0.2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x14ac:dyDescent="0.2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x14ac:dyDescent="0.2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x14ac:dyDescent="0.2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x14ac:dyDescent="0.2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x14ac:dyDescent="0.2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x14ac:dyDescent="0.2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x14ac:dyDescent="0.2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x14ac:dyDescent="0.2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x14ac:dyDescent="0.2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x14ac:dyDescent="0.2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x14ac:dyDescent="0.2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x14ac:dyDescent="0.2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x14ac:dyDescent="0.2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x14ac:dyDescent="0.2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x14ac:dyDescent="0.2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x14ac:dyDescent="0.2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x14ac:dyDescent="0.2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x14ac:dyDescent="0.2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x14ac:dyDescent="0.2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x14ac:dyDescent="0.2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x14ac:dyDescent="0.2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x14ac:dyDescent="0.2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x14ac:dyDescent="0.2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x14ac:dyDescent="0.2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x14ac:dyDescent="0.2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x14ac:dyDescent="0.2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x14ac:dyDescent="0.2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x14ac:dyDescent="0.2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x14ac:dyDescent="0.2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x14ac:dyDescent="0.2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x14ac:dyDescent="0.2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x14ac:dyDescent="0.2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x14ac:dyDescent="0.2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x14ac:dyDescent="0.2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x14ac:dyDescent="0.2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x14ac:dyDescent="0.2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x14ac:dyDescent="0.2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x14ac:dyDescent="0.2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x14ac:dyDescent="0.2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x14ac:dyDescent="0.2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x14ac:dyDescent="0.2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x14ac:dyDescent="0.2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x14ac:dyDescent="0.2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x14ac:dyDescent="0.2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x14ac:dyDescent="0.2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x14ac:dyDescent="0.2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x14ac:dyDescent="0.2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x14ac:dyDescent="0.2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x14ac:dyDescent="0.2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x14ac:dyDescent="0.2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x14ac:dyDescent="0.2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 s="1">
        <v>62201.25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x14ac:dyDescent="0.2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x14ac:dyDescent="0.2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x14ac:dyDescent="0.2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x14ac:dyDescent="0.2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1197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x14ac:dyDescent="0.2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x14ac:dyDescent="0.2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x14ac:dyDescent="0.2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x14ac:dyDescent="0.2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x14ac:dyDescent="0.2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x14ac:dyDescent="0.2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x14ac:dyDescent="0.2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x14ac:dyDescent="0.2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x14ac:dyDescent="0.2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1197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x14ac:dyDescent="0.2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x14ac:dyDescent="0.2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x14ac:dyDescent="0.2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x14ac:dyDescent="0.2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x14ac:dyDescent="0.2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x14ac:dyDescent="0.2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x14ac:dyDescent="0.2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x14ac:dyDescent="0.2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x14ac:dyDescent="0.2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x14ac:dyDescent="0.2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x14ac:dyDescent="0.2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x14ac:dyDescent="0.2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x14ac:dyDescent="0.2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x14ac:dyDescent="0.2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x14ac:dyDescent="0.2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x14ac:dyDescent="0.2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x14ac:dyDescent="0.2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x14ac:dyDescent="0.2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x14ac:dyDescent="0.2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x14ac:dyDescent="0.2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x14ac:dyDescent="0.2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x14ac:dyDescent="0.2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x14ac:dyDescent="0.2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x14ac:dyDescent="0.2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x14ac:dyDescent="0.2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x14ac:dyDescent="0.2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x14ac:dyDescent="0.2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x14ac:dyDescent="0.2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x14ac:dyDescent="0.2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x14ac:dyDescent="0.2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x14ac:dyDescent="0.2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x14ac:dyDescent="0.2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x14ac:dyDescent="0.2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x14ac:dyDescent="0.2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x14ac:dyDescent="0.2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x14ac:dyDescent="0.2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x14ac:dyDescent="0.2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x14ac:dyDescent="0.2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x14ac:dyDescent="0.2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x14ac:dyDescent="0.2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x14ac:dyDescent="0.2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x14ac:dyDescent="0.2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x14ac:dyDescent="0.2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x14ac:dyDescent="0.2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x14ac:dyDescent="0.2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x14ac:dyDescent="0.2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x14ac:dyDescent="0.2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x14ac:dyDescent="0.2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x14ac:dyDescent="0.2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x14ac:dyDescent="0.2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x14ac:dyDescent="0.2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x14ac:dyDescent="0.2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x14ac:dyDescent="0.2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x14ac:dyDescent="0.2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x14ac:dyDescent="0.2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x14ac:dyDescent="0.2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x14ac:dyDescent="0.2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x14ac:dyDescent="0.2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x14ac:dyDescent="0.2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x14ac:dyDescent="0.2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x14ac:dyDescent="0.2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x14ac:dyDescent="0.2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x14ac:dyDescent="0.2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x14ac:dyDescent="0.2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x14ac:dyDescent="0.2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x14ac:dyDescent="0.2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x14ac:dyDescent="0.2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x14ac:dyDescent="0.2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x14ac:dyDescent="0.2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x14ac:dyDescent="0.2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x14ac:dyDescent="0.2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x14ac:dyDescent="0.2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x14ac:dyDescent="0.2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x14ac:dyDescent="0.2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x14ac:dyDescent="0.2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x14ac:dyDescent="0.2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x14ac:dyDescent="0.2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x14ac:dyDescent="0.2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x14ac:dyDescent="0.2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x14ac:dyDescent="0.2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x14ac:dyDescent="0.2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x14ac:dyDescent="0.2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 s="1">
        <v>66480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x14ac:dyDescent="0.2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x14ac:dyDescent="0.2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x14ac:dyDescent="0.2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x14ac:dyDescent="0.2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x14ac:dyDescent="0.2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x14ac:dyDescent="0.2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x14ac:dyDescent="0.2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x14ac:dyDescent="0.2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x14ac:dyDescent="0.2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x14ac:dyDescent="0.2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x14ac:dyDescent="0.2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x14ac:dyDescent="0.2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x14ac:dyDescent="0.2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x14ac:dyDescent="0.2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x14ac:dyDescent="0.2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x14ac:dyDescent="0.2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x14ac:dyDescent="0.2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x14ac:dyDescent="0.2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x14ac:dyDescent="0.2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x14ac:dyDescent="0.2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x14ac:dyDescent="0.2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x14ac:dyDescent="0.2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x14ac:dyDescent="0.2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x14ac:dyDescent="0.2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x14ac:dyDescent="0.2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x14ac:dyDescent="0.2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x14ac:dyDescent="0.2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1197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x14ac:dyDescent="0.2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x14ac:dyDescent="0.2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x14ac:dyDescent="0.2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x14ac:dyDescent="0.2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x14ac:dyDescent="0.2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x14ac:dyDescent="0.2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x14ac:dyDescent="0.2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x14ac:dyDescent="0.2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x14ac:dyDescent="0.2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x14ac:dyDescent="0.2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x14ac:dyDescent="0.2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x14ac:dyDescent="0.2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x14ac:dyDescent="0.2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x14ac:dyDescent="0.2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x14ac:dyDescent="0.2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x14ac:dyDescent="0.2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x14ac:dyDescent="0.2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x14ac:dyDescent="0.2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x14ac:dyDescent="0.2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x14ac:dyDescent="0.2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x14ac:dyDescent="0.2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x14ac:dyDescent="0.2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x14ac:dyDescent="0.2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x14ac:dyDescent="0.2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x14ac:dyDescent="0.2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x14ac:dyDescent="0.2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x14ac:dyDescent="0.2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x14ac:dyDescent="0.2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x14ac:dyDescent="0.2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x14ac:dyDescent="0.2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x14ac:dyDescent="0.2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x14ac:dyDescent="0.2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x14ac:dyDescent="0.2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x14ac:dyDescent="0.2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x14ac:dyDescent="0.2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x14ac:dyDescent="0.2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x14ac:dyDescent="0.2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x14ac:dyDescent="0.2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x14ac:dyDescent="0.2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x14ac:dyDescent="0.2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x14ac:dyDescent="0.2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x14ac:dyDescent="0.2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x14ac:dyDescent="0.2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x14ac:dyDescent="0.2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x14ac:dyDescent="0.2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x14ac:dyDescent="0.2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x14ac:dyDescent="0.2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x14ac:dyDescent="0.2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x14ac:dyDescent="0.2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x14ac:dyDescent="0.2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x14ac:dyDescent="0.2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x14ac:dyDescent="0.2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x14ac:dyDescent="0.2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x14ac:dyDescent="0.2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x14ac:dyDescent="0.2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x14ac:dyDescent="0.2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x14ac:dyDescent="0.2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x14ac:dyDescent="0.2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x14ac:dyDescent="0.2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x14ac:dyDescent="0.2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x14ac:dyDescent="0.2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x14ac:dyDescent="0.2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x14ac:dyDescent="0.2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x14ac:dyDescent="0.2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x14ac:dyDescent="0.2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x14ac:dyDescent="0.2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x14ac:dyDescent="0.2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x14ac:dyDescent="0.2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x14ac:dyDescent="0.2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x14ac:dyDescent="0.2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 s="1">
        <v>56250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x14ac:dyDescent="0.2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x14ac:dyDescent="0.2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x14ac:dyDescent="0.2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x14ac:dyDescent="0.2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x14ac:dyDescent="0.2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x14ac:dyDescent="0.2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x14ac:dyDescent="0.2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x14ac:dyDescent="0.2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x14ac:dyDescent="0.2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x14ac:dyDescent="0.2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x14ac:dyDescent="0.2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x14ac:dyDescent="0.2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x14ac:dyDescent="0.2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x14ac:dyDescent="0.2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x14ac:dyDescent="0.2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x14ac:dyDescent="0.2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x14ac:dyDescent="0.2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x14ac:dyDescent="0.2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x14ac:dyDescent="0.2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x14ac:dyDescent="0.2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x14ac:dyDescent="0.2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x14ac:dyDescent="0.2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x14ac:dyDescent="0.2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x14ac:dyDescent="0.2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x14ac:dyDescent="0.2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x14ac:dyDescent="0.2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x14ac:dyDescent="0.2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x14ac:dyDescent="0.2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x14ac:dyDescent="0.2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x14ac:dyDescent="0.2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x14ac:dyDescent="0.2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x14ac:dyDescent="0.2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x14ac:dyDescent="0.2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x14ac:dyDescent="0.2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x14ac:dyDescent="0.2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x14ac:dyDescent="0.2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x14ac:dyDescent="0.2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x14ac:dyDescent="0.2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x14ac:dyDescent="0.2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x14ac:dyDescent="0.2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x14ac:dyDescent="0.2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x14ac:dyDescent="0.2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x14ac:dyDescent="0.2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x14ac:dyDescent="0.2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x14ac:dyDescent="0.2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x14ac:dyDescent="0.2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x14ac:dyDescent="0.2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x14ac:dyDescent="0.2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x14ac:dyDescent="0.2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x14ac:dyDescent="0.2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x14ac:dyDescent="0.2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x14ac:dyDescent="0.2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x14ac:dyDescent="0.2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x14ac:dyDescent="0.2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x14ac:dyDescent="0.2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x14ac:dyDescent="0.2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x14ac:dyDescent="0.2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x14ac:dyDescent="0.2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x14ac:dyDescent="0.2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x14ac:dyDescent="0.2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x14ac:dyDescent="0.2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x14ac:dyDescent="0.2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x14ac:dyDescent="0.2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x14ac:dyDescent="0.2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x14ac:dyDescent="0.2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x14ac:dyDescent="0.2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x14ac:dyDescent="0.2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x14ac:dyDescent="0.2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x14ac:dyDescent="0.2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x14ac:dyDescent="0.2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x14ac:dyDescent="0.2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x14ac:dyDescent="0.2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x14ac:dyDescent="0.2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x14ac:dyDescent="0.2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x14ac:dyDescent="0.2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x14ac:dyDescent="0.2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x14ac:dyDescent="0.2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x14ac:dyDescent="0.2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x14ac:dyDescent="0.2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x14ac:dyDescent="0.2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x14ac:dyDescent="0.2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 s="1">
        <v>45886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x14ac:dyDescent="0.2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x14ac:dyDescent="0.2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x14ac:dyDescent="0.2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x14ac:dyDescent="0.2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x14ac:dyDescent="0.2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x14ac:dyDescent="0.2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x14ac:dyDescent="0.2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x14ac:dyDescent="0.2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x14ac:dyDescent="0.2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x14ac:dyDescent="0.2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x14ac:dyDescent="0.2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x14ac:dyDescent="0.2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x14ac:dyDescent="0.2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x14ac:dyDescent="0.2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x14ac:dyDescent="0.2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x14ac:dyDescent="0.2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x14ac:dyDescent="0.2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x14ac:dyDescent="0.2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x14ac:dyDescent="0.2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x14ac:dyDescent="0.2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x14ac:dyDescent="0.2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x14ac:dyDescent="0.2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x14ac:dyDescent="0.2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x14ac:dyDescent="0.2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x14ac:dyDescent="0.2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x14ac:dyDescent="0.2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x14ac:dyDescent="0.2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x14ac:dyDescent="0.2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x14ac:dyDescent="0.2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x14ac:dyDescent="0.2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x14ac:dyDescent="0.2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x14ac:dyDescent="0.2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x14ac:dyDescent="0.2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x14ac:dyDescent="0.2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x14ac:dyDescent="0.2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x14ac:dyDescent="0.2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x14ac:dyDescent="0.2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x14ac:dyDescent="0.2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x14ac:dyDescent="0.2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x14ac:dyDescent="0.2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x14ac:dyDescent="0.2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x14ac:dyDescent="0.2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x14ac:dyDescent="0.2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x14ac:dyDescent="0.2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x14ac:dyDescent="0.2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x14ac:dyDescent="0.2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x14ac:dyDescent="0.2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x14ac:dyDescent="0.2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x14ac:dyDescent="0.2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x14ac:dyDescent="0.2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x14ac:dyDescent="0.2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x14ac:dyDescent="0.2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x14ac:dyDescent="0.2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x14ac:dyDescent="0.2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x14ac:dyDescent="0.2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x14ac:dyDescent="0.2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x14ac:dyDescent="0.2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x14ac:dyDescent="0.2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x14ac:dyDescent="0.2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x14ac:dyDescent="0.2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x14ac:dyDescent="0.2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x14ac:dyDescent="0.2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x14ac:dyDescent="0.2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x14ac:dyDescent="0.2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x14ac:dyDescent="0.2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x14ac:dyDescent="0.2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x14ac:dyDescent="0.2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x14ac:dyDescent="0.2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x14ac:dyDescent="0.2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x14ac:dyDescent="0.2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x14ac:dyDescent="0.2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x14ac:dyDescent="0.2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x14ac:dyDescent="0.2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x14ac:dyDescent="0.2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x14ac:dyDescent="0.2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x14ac:dyDescent="0.2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x14ac:dyDescent="0.2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x14ac:dyDescent="0.2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x14ac:dyDescent="0.2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x14ac:dyDescent="0.2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x14ac:dyDescent="0.2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x14ac:dyDescent="0.2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x14ac:dyDescent="0.2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x14ac:dyDescent="0.2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x14ac:dyDescent="0.2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x14ac:dyDescent="0.2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x14ac:dyDescent="0.2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x14ac:dyDescent="0.2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 s="1">
        <v>7430.79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x14ac:dyDescent="0.2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x14ac:dyDescent="0.2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x14ac:dyDescent="0.2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x14ac:dyDescent="0.2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x14ac:dyDescent="0.2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x14ac:dyDescent="0.2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x14ac:dyDescent="0.2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x14ac:dyDescent="0.2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x14ac:dyDescent="0.2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x14ac:dyDescent="0.2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x14ac:dyDescent="0.2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x14ac:dyDescent="0.2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x14ac:dyDescent="0.2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x14ac:dyDescent="0.2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x14ac:dyDescent="0.2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x14ac:dyDescent="0.2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x14ac:dyDescent="0.2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x14ac:dyDescent="0.2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x14ac:dyDescent="0.2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x14ac:dyDescent="0.2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x14ac:dyDescent="0.2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x14ac:dyDescent="0.2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x14ac:dyDescent="0.2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x14ac:dyDescent="0.2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x14ac:dyDescent="0.2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x14ac:dyDescent="0.2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x14ac:dyDescent="0.2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x14ac:dyDescent="0.2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x14ac:dyDescent="0.2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x14ac:dyDescent="0.2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x14ac:dyDescent="0.2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x14ac:dyDescent="0.2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x14ac:dyDescent="0.2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x14ac:dyDescent="0.2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x14ac:dyDescent="0.2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x14ac:dyDescent="0.2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x14ac:dyDescent="0.2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x14ac:dyDescent="0.2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x14ac:dyDescent="0.2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x14ac:dyDescent="0.2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x14ac:dyDescent="0.2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x14ac:dyDescent="0.2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x14ac:dyDescent="0.2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x14ac:dyDescent="0.2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x14ac:dyDescent="0.2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x14ac:dyDescent="0.2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x14ac:dyDescent="0.2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x14ac:dyDescent="0.2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x14ac:dyDescent="0.2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x14ac:dyDescent="0.2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x14ac:dyDescent="0.2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x14ac:dyDescent="0.2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x14ac:dyDescent="0.2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x14ac:dyDescent="0.2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x14ac:dyDescent="0.2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x14ac:dyDescent="0.2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x14ac:dyDescent="0.2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x14ac:dyDescent="0.2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x14ac:dyDescent="0.2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x14ac:dyDescent="0.2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x14ac:dyDescent="0.2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x14ac:dyDescent="0.2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x14ac:dyDescent="0.2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x14ac:dyDescent="0.2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x14ac:dyDescent="0.2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x14ac:dyDescent="0.2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x14ac:dyDescent="0.2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x14ac:dyDescent="0.2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x14ac:dyDescent="0.2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x14ac:dyDescent="0.2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x14ac:dyDescent="0.2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x14ac:dyDescent="0.2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x14ac:dyDescent="0.2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x14ac:dyDescent="0.2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x14ac:dyDescent="0.2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x14ac:dyDescent="0.2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x14ac:dyDescent="0.2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x14ac:dyDescent="0.2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x14ac:dyDescent="0.2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x14ac:dyDescent="0.2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x14ac:dyDescent="0.2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x14ac:dyDescent="0.2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x14ac:dyDescent="0.2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x14ac:dyDescent="0.2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x14ac:dyDescent="0.2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 s="1">
        <v>7397.94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x14ac:dyDescent="0.2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x14ac:dyDescent="0.2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x14ac:dyDescent="0.2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x14ac:dyDescent="0.2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x14ac:dyDescent="0.2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x14ac:dyDescent="0.2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x14ac:dyDescent="0.2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x14ac:dyDescent="0.2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x14ac:dyDescent="0.2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x14ac:dyDescent="0.2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x14ac:dyDescent="0.2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x14ac:dyDescent="0.2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x14ac:dyDescent="0.2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x14ac:dyDescent="0.2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x14ac:dyDescent="0.2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x14ac:dyDescent="0.2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x14ac:dyDescent="0.2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x14ac:dyDescent="0.2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x14ac:dyDescent="0.2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x14ac:dyDescent="0.2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x14ac:dyDescent="0.2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x14ac:dyDescent="0.2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x14ac:dyDescent="0.2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x14ac:dyDescent="0.2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x14ac:dyDescent="0.2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x14ac:dyDescent="0.2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x14ac:dyDescent="0.2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x14ac:dyDescent="0.2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x14ac:dyDescent="0.2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x14ac:dyDescent="0.2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x14ac:dyDescent="0.2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x14ac:dyDescent="0.2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x14ac:dyDescent="0.2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x14ac:dyDescent="0.2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x14ac:dyDescent="0.2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x14ac:dyDescent="0.2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x14ac:dyDescent="0.2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x14ac:dyDescent="0.2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x14ac:dyDescent="0.2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x14ac:dyDescent="0.2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x14ac:dyDescent="0.2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x14ac:dyDescent="0.2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x14ac:dyDescent="0.2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x14ac:dyDescent="0.2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x14ac:dyDescent="0.2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x14ac:dyDescent="0.2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x14ac:dyDescent="0.2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x14ac:dyDescent="0.2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x14ac:dyDescent="0.2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x14ac:dyDescent="0.2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x14ac:dyDescent="0.2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x14ac:dyDescent="0.2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x14ac:dyDescent="0.2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x14ac:dyDescent="0.2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x14ac:dyDescent="0.2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x14ac:dyDescent="0.2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x14ac:dyDescent="0.2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x14ac:dyDescent="0.2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x14ac:dyDescent="0.2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x14ac:dyDescent="0.2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x14ac:dyDescent="0.2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x14ac:dyDescent="0.2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x14ac:dyDescent="0.2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x14ac:dyDescent="0.2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x14ac:dyDescent="0.2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x14ac:dyDescent="0.2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x14ac:dyDescent="0.2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x14ac:dyDescent="0.2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x14ac:dyDescent="0.2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x14ac:dyDescent="0.2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x14ac:dyDescent="0.2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x14ac:dyDescent="0.2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x14ac:dyDescent="0.2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x14ac:dyDescent="0.2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x14ac:dyDescent="0.2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x14ac:dyDescent="0.2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x14ac:dyDescent="0.2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x14ac:dyDescent="0.2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x14ac:dyDescent="0.2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x14ac:dyDescent="0.2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x14ac:dyDescent="0.2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x14ac:dyDescent="0.2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x14ac:dyDescent="0.2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x14ac:dyDescent="0.2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x14ac:dyDescent="0.2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x14ac:dyDescent="0.2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x14ac:dyDescent="0.2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x14ac:dyDescent="0.2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x14ac:dyDescent="0.2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x14ac:dyDescent="0.2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x14ac:dyDescent="0.2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x14ac:dyDescent="0.2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x14ac:dyDescent="0.2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x14ac:dyDescent="0.2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x14ac:dyDescent="0.2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x14ac:dyDescent="0.2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x14ac:dyDescent="0.2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x14ac:dyDescent="0.2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x14ac:dyDescent="0.2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x14ac:dyDescent="0.2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x14ac:dyDescent="0.2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x14ac:dyDescent="0.2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x14ac:dyDescent="0.2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x14ac:dyDescent="0.2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x14ac:dyDescent="0.2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x14ac:dyDescent="0.2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x14ac:dyDescent="0.2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x14ac:dyDescent="0.2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x14ac:dyDescent="0.2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x14ac:dyDescent="0.2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x14ac:dyDescent="0.2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x14ac:dyDescent="0.2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x14ac:dyDescent="0.2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x14ac:dyDescent="0.2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x14ac:dyDescent="0.2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x14ac:dyDescent="0.2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x14ac:dyDescent="0.2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x14ac:dyDescent="0.2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x14ac:dyDescent="0.2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x14ac:dyDescent="0.2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x14ac:dyDescent="0.2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x14ac:dyDescent="0.2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x14ac:dyDescent="0.2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x14ac:dyDescent="0.2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x14ac:dyDescent="0.2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x14ac:dyDescent="0.2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x14ac:dyDescent="0.2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x14ac:dyDescent="0.2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x14ac:dyDescent="0.2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x14ac:dyDescent="0.2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x14ac:dyDescent="0.2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x14ac:dyDescent="0.2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x14ac:dyDescent="0.2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x14ac:dyDescent="0.2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x14ac:dyDescent="0.2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x14ac:dyDescent="0.2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x14ac:dyDescent="0.2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x14ac:dyDescent="0.2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x14ac:dyDescent="0.2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x14ac:dyDescent="0.2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x14ac:dyDescent="0.2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x14ac:dyDescent="0.2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x14ac:dyDescent="0.2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x14ac:dyDescent="0.2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x14ac:dyDescent="0.2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x14ac:dyDescent="0.2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x14ac:dyDescent="0.2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x14ac:dyDescent="0.2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x14ac:dyDescent="0.2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x14ac:dyDescent="0.2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x14ac:dyDescent="0.2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x14ac:dyDescent="0.2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x14ac:dyDescent="0.2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x14ac:dyDescent="0.2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x14ac:dyDescent="0.2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x14ac:dyDescent="0.2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x14ac:dyDescent="0.2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x14ac:dyDescent="0.2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x14ac:dyDescent="0.2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x14ac:dyDescent="0.2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x14ac:dyDescent="0.2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x14ac:dyDescent="0.2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x14ac:dyDescent="0.2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x14ac:dyDescent="0.2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x14ac:dyDescent="0.2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x14ac:dyDescent="0.2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x14ac:dyDescent="0.2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x14ac:dyDescent="0.2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x14ac:dyDescent="0.2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x14ac:dyDescent="0.2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x14ac:dyDescent="0.2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x14ac:dyDescent="0.2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x14ac:dyDescent="0.2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x14ac:dyDescent="0.2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x14ac:dyDescent="0.2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x14ac:dyDescent="0.2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x14ac:dyDescent="0.2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x14ac:dyDescent="0.2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x14ac:dyDescent="0.2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x14ac:dyDescent="0.2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x14ac:dyDescent="0.2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x14ac:dyDescent="0.2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x14ac:dyDescent="0.2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x14ac:dyDescent="0.2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x14ac:dyDescent="0.2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x14ac:dyDescent="0.2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x14ac:dyDescent="0.2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x14ac:dyDescent="0.2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x14ac:dyDescent="0.2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x14ac:dyDescent="0.2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x14ac:dyDescent="0.2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x14ac:dyDescent="0.2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x14ac:dyDescent="0.2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x14ac:dyDescent="0.2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x14ac:dyDescent="0.2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x14ac:dyDescent="0.2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x14ac:dyDescent="0.2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x14ac:dyDescent="0.2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x14ac:dyDescent="0.2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x14ac:dyDescent="0.2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x14ac:dyDescent="0.2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x14ac:dyDescent="0.2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x14ac:dyDescent="0.2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x14ac:dyDescent="0.2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x14ac:dyDescent="0.2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x14ac:dyDescent="0.2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x14ac:dyDescent="0.2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x14ac:dyDescent="0.2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x14ac:dyDescent="0.2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x14ac:dyDescent="0.2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x14ac:dyDescent="0.2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x14ac:dyDescent="0.2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x14ac:dyDescent="0.2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x14ac:dyDescent="0.2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x14ac:dyDescent="0.2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x14ac:dyDescent="0.2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x14ac:dyDescent="0.2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x14ac:dyDescent="0.2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x14ac:dyDescent="0.2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x14ac:dyDescent="0.2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x14ac:dyDescent="0.2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x14ac:dyDescent="0.2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x14ac:dyDescent="0.2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x14ac:dyDescent="0.2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x14ac:dyDescent="0.2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x14ac:dyDescent="0.2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x14ac:dyDescent="0.2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x14ac:dyDescent="0.2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x14ac:dyDescent="0.2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x14ac:dyDescent="0.2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x14ac:dyDescent="0.2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x14ac:dyDescent="0.2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x14ac:dyDescent="0.2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x14ac:dyDescent="0.2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x14ac:dyDescent="0.2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x14ac:dyDescent="0.2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x14ac:dyDescent="0.2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x14ac:dyDescent="0.2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x14ac:dyDescent="0.2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x14ac:dyDescent="0.2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x14ac:dyDescent="0.2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x14ac:dyDescent="0.2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x14ac:dyDescent="0.2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x14ac:dyDescent="0.2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x14ac:dyDescent="0.2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x14ac:dyDescent="0.2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x14ac:dyDescent="0.2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x14ac:dyDescent="0.2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x14ac:dyDescent="0.2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x14ac:dyDescent="0.2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x14ac:dyDescent="0.2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x14ac:dyDescent="0.2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x14ac:dyDescent="0.2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x14ac:dyDescent="0.2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x14ac:dyDescent="0.2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x14ac:dyDescent="0.2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x14ac:dyDescent="0.2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x14ac:dyDescent="0.2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x14ac:dyDescent="0.2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x14ac:dyDescent="0.2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x14ac:dyDescent="0.2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x14ac:dyDescent="0.2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x14ac:dyDescent="0.2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x14ac:dyDescent="0.2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x14ac:dyDescent="0.2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x14ac:dyDescent="0.2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x14ac:dyDescent="0.2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x14ac:dyDescent="0.2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x14ac:dyDescent="0.2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x14ac:dyDescent="0.2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x14ac:dyDescent="0.2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x14ac:dyDescent="0.2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x14ac:dyDescent="0.2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x14ac:dyDescent="0.2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x14ac:dyDescent="0.2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x14ac:dyDescent="0.2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x14ac:dyDescent="0.2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x14ac:dyDescent="0.2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x14ac:dyDescent="0.2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x14ac:dyDescent="0.2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x14ac:dyDescent="0.2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x14ac:dyDescent="0.2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x14ac:dyDescent="0.2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x14ac:dyDescent="0.2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x14ac:dyDescent="0.2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x14ac:dyDescent="0.2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x14ac:dyDescent="0.2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x14ac:dyDescent="0.2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x14ac:dyDescent="0.2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x14ac:dyDescent="0.2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x14ac:dyDescent="0.2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x14ac:dyDescent="0.2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x14ac:dyDescent="0.2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x14ac:dyDescent="0.2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x14ac:dyDescent="0.2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x14ac:dyDescent="0.2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x14ac:dyDescent="0.2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x14ac:dyDescent="0.2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x14ac:dyDescent="0.2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x14ac:dyDescent="0.2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x14ac:dyDescent="0.2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x14ac:dyDescent="0.2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x14ac:dyDescent="0.2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x14ac:dyDescent="0.2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x14ac:dyDescent="0.2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x14ac:dyDescent="0.2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x14ac:dyDescent="0.2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x14ac:dyDescent="0.2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x14ac:dyDescent="0.2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x14ac:dyDescent="0.2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x14ac:dyDescent="0.2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x14ac:dyDescent="0.2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x14ac:dyDescent="0.2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x14ac:dyDescent="0.2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x14ac:dyDescent="0.2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x14ac:dyDescent="0.2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x14ac:dyDescent="0.2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x14ac:dyDescent="0.2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x14ac:dyDescent="0.2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x14ac:dyDescent="0.2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x14ac:dyDescent="0.2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x14ac:dyDescent="0.2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x14ac:dyDescent="0.2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x14ac:dyDescent="0.2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x14ac:dyDescent="0.2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x14ac:dyDescent="0.2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x14ac:dyDescent="0.2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x14ac:dyDescent="0.2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x14ac:dyDescent="0.2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x14ac:dyDescent="0.2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x14ac:dyDescent="0.2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x14ac:dyDescent="0.2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x14ac:dyDescent="0.2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x14ac:dyDescent="0.2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x14ac:dyDescent="0.2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x14ac:dyDescent="0.2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x14ac:dyDescent="0.2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x14ac:dyDescent="0.2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x14ac:dyDescent="0.2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x14ac:dyDescent="0.2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x14ac:dyDescent="0.2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x14ac:dyDescent="0.2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x14ac:dyDescent="0.2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x14ac:dyDescent="0.2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x14ac:dyDescent="0.2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x14ac:dyDescent="0.2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x14ac:dyDescent="0.2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x14ac:dyDescent="0.2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x14ac:dyDescent="0.2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x14ac:dyDescent="0.2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x14ac:dyDescent="0.2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x14ac:dyDescent="0.2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x14ac:dyDescent="0.2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x14ac:dyDescent="0.2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x14ac:dyDescent="0.2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x14ac:dyDescent="0.2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x14ac:dyDescent="0.2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x14ac:dyDescent="0.2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x14ac:dyDescent="0.2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x14ac:dyDescent="0.2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x14ac:dyDescent="0.2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x14ac:dyDescent="0.2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x14ac:dyDescent="0.2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x14ac:dyDescent="0.2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x14ac:dyDescent="0.2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x14ac:dyDescent="0.2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x14ac:dyDescent="0.2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x14ac:dyDescent="0.2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x14ac:dyDescent="0.2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x14ac:dyDescent="0.2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x14ac:dyDescent="0.2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x14ac:dyDescent="0.2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x14ac:dyDescent="0.2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x14ac:dyDescent="0.2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x14ac:dyDescent="0.2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x14ac:dyDescent="0.2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x14ac:dyDescent="0.2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x14ac:dyDescent="0.2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x14ac:dyDescent="0.2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x14ac:dyDescent="0.2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x14ac:dyDescent="0.2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x14ac:dyDescent="0.2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x14ac:dyDescent="0.2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x14ac:dyDescent="0.2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x14ac:dyDescent="0.2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x14ac:dyDescent="0.2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x14ac:dyDescent="0.2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x14ac:dyDescent="0.2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x14ac:dyDescent="0.2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x14ac:dyDescent="0.2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x14ac:dyDescent="0.2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x14ac:dyDescent="0.2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x14ac:dyDescent="0.2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x14ac:dyDescent="0.2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x14ac:dyDescent="0.2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x14ac:dyDescent="0.2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x14ac:dyDescent="0.2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x14ac:dyDescent="0.2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1">
        <v>1214.97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x14ac:dyDescent="0.2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x14ac:dyDescent="0.2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x14ac:dyDescent="0.2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x14ac:dyDescent="0.2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x14ac:dyDescent="0.2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x14ac:dyDescent="0.2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x14ac:dyDescent="0.2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x14ac:dyDescent="0.2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x14ac:dyDescent="0.2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x14ac:dyDescent="0.2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x14ac:dyDescent="0.2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x14ac:dyDescent="0.2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x14ac:dyDescent="0.2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x14ac:dyDescent="0.2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x14ac:dyDescent="0.2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x14ac:dyDescent="0.2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x14ac:dyDescent="0.2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x14ac:dyDescent="0.2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x14ac:dyDescent="0.2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x14ac:dyDescent="0.2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x14ac:dyDescent="0.2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x14ac:dyDescent="0.2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x14ac:dyDescent="0.2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x14ac:dyDescent="0.2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x14ac:dyDescent="0.2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x14ac:dyDescent="0.2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x14ac:dyDescent="0.2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x14ac:dyDescent="0.2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x14ac:dyDescent="0.2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x14ac:dyDescent="0.2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x14ac:dyDescent="0.2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x14ac:dyDescent="0.2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x14ac:dyDescent="0.2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x14ac:dyDescent="0.2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x14ac:dyDescent="0.2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x14ac:dyDescent="0.2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x14ac:dyDescent="0.2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x14ac:dyDescent="0.2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x14ac:dyDescent="0.2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x14ac:dyDescent="0.2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x14ac:dyDescent="0.2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x14ac:dyDescent="0.2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x14ac:dyDescent="0.2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x14ac:dyDescent="0.2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x14ac:dyDescent="0.2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x14ac:dyDescent="0.2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x14ac:dyDescent="0.2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:A8"/>
    </sheetView>
  </sheetViews>
  <sheetFormatPr defaultRowHeight="12.75" x14ac:dyDescent="0.2"/>
  <cols>
    <col min="1" max="1" width="15.7109375" customWidth="1"/>
    <col min="2" max="2" width="10.140625" customWidth="1"/>
  </cols>
  <sheetData>
    <row r="1" spans="1:2" x14ac:dyDescent="0.2">
      <c r="A1" t="s">
        <v>1181</v>
      </c>
      <c r="B1">
        <v>1000</v>
      </c>
    </row>
    <row r="2" spans="1:2" x14ac:dyDescent="0.2">
      <c r="A2" t="s">
        <v>1182</v>
      </c>
      <c r="B2">
        <v>21</v>
      </c>
    </row>
    <row r="3" spans="1:2" x14ac:dyDescent="0.2">
      <c r="A3" t="s">
        <v>1183</v>
      </c>
      <c r="B3" s="3">
        <f>B2/B1</f>
        <v>2.1000000000000001E-2</v>
      </c>
    </row>
    <row r="6" spans="1:2" x14ac:dyDescent="0.2">
      <c r="A6" t="s">
        <v>1193</v>
      </c>
    </row>
    <row r="7" spans="1:2" x14ac:dyDescent="0.2">
      <c r="A7" s="1">
        <v>448961</v>
      </c>
    </row>
    <row r="8" spans="1:2" x14ac:dyDescent="0.2">
      <c r="A8" s="1">
        <v>645258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1"/>
  <sheetViews>
    <sheetView tabSelected="1" topLeftCell="AA1" workbookViewId="0">
      <selection activeCell="AK15" sqref="AK15"/>
    </sheetView>
  </sheetViews>
  <sheetFormatPr defaultColWidth="12.5703125" defaultRowHeight="12.75" x14ac:dyDescent="0.2"/>
  <sheetData>
    <row r="1" spans="1:39" s="8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</row>
    <row r="2" spans="1:39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1196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" t="s">
        <v>1196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s="1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1259.3499999999999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1197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1317.44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0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>
        <v>0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 s="1">
        <v>62201.25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1197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1" t="s">
        <v>1197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 s="1">
        <v>66480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1" t="s">
        <v>1197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 s="1">
        <v>56250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 s="1">
        <v>45886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 s="1">
        <v>7430.79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 s="1">
        <v>7397.94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 s="1">
        <v>1214.97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insurance_claims</vt:lpstr>
      <vt:lpstr>Sheet3</vt:lpstr>
      <vt:lpstr>Clean data</vt:lpstr>
      <vt:lpstr>Sheet2</vt:lpstr>
      <vt:lpstr>Insurance_Claims1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Lawrence_Rabasotho</cp:lastModifiedBy>
  <dcterms:modified xsi:type="dcterms:W3CDTF">2024-12-10T23:47:58Z</dcterms:modified>
</cp:coreProperties>
</file>