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943" windowHeight="14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<sst xmlns="http://schemas.openxmlformats.org/spreadsheetml/2006/main" count="35" uniqueCount="33">
  <si>
    <t>有息债务</t>
  </si>
  <si>
    <t>短期借款</t>
  </si>
  <si>
    <t>应付利息</t>
  </si>
  <si>
    <t>交易性金融负债</t>
  </si>
  <si>
    <t>划分为持有待售的负债</t>
  </si>
  <si>
    <t>一年内到期的非流动负债</t>
  </si>
  <si>
    <t>应付短期债券</t>
  </si>
  <si>
    <t>长期借款</t>
  </si>
  <si>
    <t>应付债券</t>
  </si>
  <si>
    <t>长期应付款</t>
  </si>
  <si>
    <t>合计</t>
  </si>
  <si>
    <t>股东权益</t>
  </si>
  <si>
    <t>投入资本合计</t>
  </si>
  <si>
    <t>债务资本比例</t>
  </si>
  <si>
    <t>分析结果：可以看到其实伊利股份的债务资本比例很低的。这个时候是不是应该进行债务筹资比较合适？为什么要进行股权筹资呢？</t>
  </si>
  <si>
    <t>负债合计</t>
  </si>
  <si>
    <t>资产合计</t>
  </si>
  <si>
    <t>负债比</t>
  </si>
  <si>
    <t>可以发现，近两年伊利股份的债务比例出现了上调，但是问题应该不严重</t>
  </si>
  <si>
    <t>货币资金</t>
  </si>
  <si>
    <t>交易性金融资产</t>
  </si>
  <si>
    <t>总现金量</t>
  </si>
  <si>
    <t>费用</t>
  </si>
  <si>
    <t>销售费用</t>
  </si>
  <si>
    <t>管理费用</t>
  </si>
  <si>
    <t>研发费用</t>
  </si>
  <si>
    <t>财务费用</t>
  </si>
  <si>
    <t>营业收入</t>
  </si>
  <si>
    <t>费用占比</t>
  </si>
  <si>
    <t>公司费用是很花钱的。近3成的收入都花在了费用上</t>
  </si>
  <si>
    <t>营业成本</t>
  </si>
  <si>
    <t>毛利</t>
  </si>
  <si>
    <t>毛利率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</si>
</sst>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19" fillId="26" borderId="2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workbookViewId="0">
      <pane ySplit="1" topLeftCell="A18" activePane="bottomLeft" state="frozen"/>
      <selection/>
      <selection pane="bottomLeft" activeCell="F31" sqref="F31"/>
    </sheetView>
  </sheetViews>
  <sheetFormatPr defaultColWidth="8.88888888888889" defaultRowHeight="14.4" outlineLevelCol="6"/>
  <cols>
    <col min="1" max="1" width="37.7777777777778" customWidth="1"/>
    <col min="2" max="3" width="25.4444444444444" customWidth="1"/>
    <col min="4" max="4" width="12.6666666666667" customWidth="1"/>
    <col min="5" max="7" width="12.8888888888889"/>
  </cols>
  <sheetData>
    <row r="1" spans="3:7">
      <c r="C1">
        <v>2020</v>
      </c>
      <c r="D1">
        <v>2019</v>
      </c>
      <c r="E1">
        <v>2018</v>
      </c>
      <c r="F1">
        <v>2017</v>
      </c>
      <c r="G1">
        <v>2016</v>
      </c>
    </row>
    <row r="2" spans="1:7">
      <c r="A2" s="1" t="s">
        <v>0</v>
      </c>
      <c r="B2" t="s">
        <v>1</v>
      </c>
      <c r="C2">
        <v>297151</v>
      </c>
      <c r="D2">
        <v>304024</v>
      </c>
      <c r="E2">
        <v>152300</v>
      </c>
      <c r="F2">
        <v>786000</v>
      </c>
      <c r="G2">
        <v>15000</v>
      </c>
    </row>
    <row r="3" spans="1:7">
      <c r="A3" s="1"/>
      <c r="B3" t="s">
        <v>2</v>
      </c>
      <c r="C3">
        <v>0</v>
      </c>
      <c r="E3">
        <v>136</v>
      </c>
      <c r="F3">
        <v>932</v>
      </c>
      <c r="G3">
        <v>6</v>
      </c>
    </row>
    <row r="4" spans="1:7">
      <c r="A4" s="1"/>
      <c r="B4" t="s">
        <v>3</v>
      </c>
      <c r="C4">
        <v>0</v>
      </c>
      <c r="G4">
        <v>0</v>
      </c>
    </row>
    <row r="5" spans="1:7">
      <c r="A5" s="1"/>
      <c r="B5" t="s">
        <v>4</v>
      </c>
      <c r="C5">
        <v>0</v>
      </c>
      <c r="G5">
        <v>0</v>
      </c>
    </row>
    <row r="6" spans="1:7">
      <c r="A6" s="1"/>
      <c r="B6" t="s">
        <v>5</v>
      </c>
      <c r="C6">
        <v>2250</v>
      </c>
      <c r="D6">
        <v>2431</v>
      </c>
      <c r="E6">
        <v>3312</v>
      </c>
      <c r="F6">
        <v>2419</v>
      </c>
      <c r="G6">
        <v>0</v>
      </c>
    </row>
    <row r="7" spans="1:7">
      <c r="A7" s="1"/>
      <c r="B7" t="s">
        <v>6</v>
      </c>
      <c r="C7">
        <v>269993</v>
      </c>
      <c r="D7">
        <v>302977</v>
      </c>
      <c r="E7">
        <v>1040</v>
      </c>
      <c r="F7">
        <v>1193</v>
      </c>
      <c r="G7">
        <v>6470</v>
      </c>
    </row>
    <row r="8" spans="1:7">
      <c r="A8" s="1"/>
      <c r="B8" t="s">
        <v>7</v>
      </c>
      <c r="C8">
        <v>120028</v>
      </c>
      <c r="D8">
        <v>28</v>
      </c>
      <c r="E8">
        <v>28</v>
      </c>
      <c r="F8">
        <v>28</v>
      </c>
      <c r="G8">
        <v>28</v>
      </c>
    </row>
    <row r="9" spans="1:7">
      <c r="A9" s="1"/>
      <c r="B9" t="s">
        <v>8</v>
      </c>
      <c r="C9">
        <v>50000</v>
      </c>
      <c r="D9">
        <v>150000</v>
      </c>
      <c r="E9">
        <v>0</v>
      </c>
      <c r="F9">
        <v>0</v>
      </c>
      <c r="G9">
        <v>0</v>
      </c>
    </row>
    <row r="10" spans="1:7">
      <c r="A10" s="1"/>
      <c r="B10" t="s">
        <v>9</v>
      </c>
      <c r="C10">
        <v>1365</v>
      </c>
      <c r="D10">
        <v>1755</v>
      </c>
      <c r="E10">
        <v>13366</v>
      </c>
      <c r="F10">
        <v>6403</v>
      </c>
      <c r="G10">
        <v>0</v>
      </c>
    </row>
    <row r="11" spans="1:7">
      <c r="A11" s="1"/>
      <c r="B11" s="2" t="s">
        <v>10</v>
      </c>
      <c r="C11">
        <f>SUM(C2:C10)</f>
        <v>740787</v>
      </c>
      <c r="D11">
        <f>SUM(D1:D10)</f>
        <v>763234</v>
      </c>
      <c r="E11">
        <f>SUM(E1:E10)</f>
        <v>172200</v>
      </c>
      <c r="F11">
        <f>SUM(F1:F10)</f>
        <v>798992</v>
      </c>
      <c r="G11">
        <f>SUM(G1:G10)</f>
        <v>23520</v>
      </c>
    </row>
    <row r="12" spans="1:7">
      <c r="A12" t="s">
        <v>11</v>
      </c>
      <c r="C12">
        <v>2243719</v>
      </c>
      <c r="D12">
        <v>1805982</v>
      </c>
      <c r="E12">
        <v>2803722</v>
      </c>
      <c r="F12">
        <v>2523981</v>
      </c>
      <c r="G12">
        <v>2323588</v>
      </c>
    </row>
    <row r="13" spans="1:7">
      <c r="A13" t="s">
        <v>12</v>
      </c>
      <c r="C13">
        <f>C11+C12</f>
        <v>2984506</v>
      </c>
      <c r="D13">
        <f>D11+D12</f>
        <v>2569216</v>
      </c>
      <c r="E13">
        <f>E11+E12</f>
        <v>2975922</v>
      </c>
      <c r="F13">
        <f>F11+F12</f>
        <v>3322973</v>
      </c>
      <c r="G13">
        <f>G11+G12</f>
        <v>2347108</v>
      </c>
    </row>
    <row r="14" spans="1:7">
      <c r="A14" t="s">
        <v>13</v>
      </c>
      <c r="C14">
        <f>C11/C13</f>
        <v>0.248210926699427</v>
      </c>
      <c r="D14">
        <f>D11/D13</f>
        <v>0.297068833449582</v>
      </c>
      <c r="E14">
        <f>E11/E13</f>
        <v>0.0578644198335843</v>
      </c>
      <c r="F14">
        <f>F11/F13</f>
        <v>0.240444926877227</v>
      </c>
      <c r="G14">
        <f>G11/G13</f>
        <v>0.0100208426710658</v>
      </c>
    </row>
    <row r="15" ht="114" customHeight="1" spans="2:7">
      <c r="B15" s="3" t="s">
        <v>14</v>
      </c>
      <c r="C15" s="3"/>
      <c r="D15" s="3"/>
      <c r="E15" s="3"/>
      <c r="F15" s="3"/>
      <c r="G15" s="3"/>
    </row>
    <row r="17" spans="1:7">
      <c r="A17" t="s">
        <v>15</v>
      </c>
      <c r="C17">
        <v>4062162</v>
      </c>
      <c r="D17">
        <v>3221552</v>
      </c>
      <c r="E17">
        <v>1956898</v>
      </c>
      <c r="F17">
        <v>2406053</v>
      </c>
      <c r="G17">
        <v>1532796</v>
      </c>
    </row>
    <row r="18" spans="1:7">
      <c r="A18" t="s">
        <v>16</v>
      </c>
      <c r="C18">
        <v>7115426</v>
      </c>
      <c r="D18">
        <v>5027535</v>
      </c>
      <c r="E18">
        <v>4760620</v>
      </c>
      <c r="F18">
        <v>4930035</v>
      </c>
      <c r="G18">
        <v>3122404</v>
      </c>
    </row>
    <row r="19" spans="1:7">
      <c r="A19" t="s">
        <v>17</v>
      </c>
      <c r="C19">
        <f>C17/C18</f>
        <v>0.570895122793772</v>
      </c>
      <c r="D19">
        <f>D17/D18</f>
        <v>0.640781615642656</v>
      </c>
      <c r="E19">
        <f>E17/E18</f>
        <v>0.411059483848742</v>
      </c>
      <c r="F19">
        <f>F17/F18</f>
        <v>0.488039740082981</v>
      </c>
      <c r="G19">
        <f>G17/G18</f>
        <v>0.490902522543527</v>
      </c>
    </row>
    <row r="20" spans="2:7">
      <c r="B20" s="1" t="s">
        <v>18</v>
      </c>
      <c r="C20" s="1"/>
      <c r="D20" s="1"/>
      <c r="E20" s="1"/>
      <c r="F20" s="1"/>
      <c r="G20" s="1"/>
    </row>
    <row r="21" spans="2:7">
      <c r="B21" s="1"/>
      <c r="C21" s="1"/>
      <c r="D21" s="1"/>
      <c r="E21" s="1"/>
      <c r="F21" s="1"/>
      <c r="G21" s="1"/>
    </row>
    <row r="22" spans="2:7">
      <c r="B22" s="1"/>
      <c r="C22" s="1"/>
      <c r="D22" s="1"/>
      <c r="E22" s="1"/>
      <c r="F22" s="1"/>
      <c r="G22" s="1"/>
    </row>
    <row r="28" spans="1:7">
      <c r="A28" t="s">
        <v>19</v>
      </c>
      <c r="C28">
        <v>1169518</v>
      </c>
      <c r="D28">
        <v>636837</v>
      </c>
      <c r="E28">
        <v>1105100</v>
      </c>
      <c r="F28">
        <v>2182306</v>
      </c>
      <c r="G28">
        <v>1382365</v>
      </c>
    </row>
    <row r="29" spans="1:7">
      <c r="A29" t="s">
        <v>20</v>
      </c>
      <c r="C29">
        <v>12321</v>
      </c>
      <c r="D29">
        <v>0</v>
      </c>
      <c r="E29">
        <v>49</v>
      </c>
      <c r="F29">
        <v>0</v>
      </c>
      <c r="G29">
        <v>0</v>
      </c>
    </row>
    <row r="30" spans="1:7">
      <c r="A30" t="s">
        <v>21</v>
      </c>
      <c r="C30">
        <f>SUM(C28:C29)</f>
        <v>1181839</v>
      </c>
      <c r="D30">
        <f>SUM(D28:D29)</f>
        <v>636837</v>
      </c>
      <c r="E30">
        <f>SUM(E28:E29)</f>
        <v>1105149</v>
      </c>
      <c r="F30">
        <f>SUM(F28:F29)</f>
        <v>2182306</v>
      </c>
      <c r="G30">
        <f>SUM(G28:G29)</f>
        <v>1382365</v>
      </c>
    </row>
    <row r="35" spans="1:7">
      <c r="A35" s="1" t="s">
        <v>22</v>
      </c>
      <c r="B35" t="s">
        <v>23</v>
      </c>
      <c r="C35">
        <v>2153759</v>
      </c>
      <c r="D35">
        <v>2106965</v>
      </c>
      <c r="E35">
        <v>1977268</v>
      </c>
      <c r="F35">
        <v>1552186</v>
      </c>
      <c r="G35">
        <v>1411431</v>
      </c>
    </row>
    <row r="36" spans="1:7">
      <c r="A36" s="1"/>
      <c r="B36" t="s">
        <v>24</v>
      </c>
      <c r="C36">
        <v>487624</v>
      </c>
      <c r="D36">
        <v>428492</v>
      </c>
      <c r="E36">
        <v>297973</v>
      </c>
      <c r="F36">
        <v>331704</v>
      </c>
      <c r="G36">
        <v>345666</v>
      </c>
    </row>
    <row r="37" spans="1:5">
      <c r="A37" s="1"/>
      <c r="B37" t="s">
        <v>25</v>
      </c>
      <c r="C37">
        <v>48709</v>
      </c>
      <c r="D37">
        <v>49517</v>
      </c>
      <c r="E37">
        <v>42687</v>
      </c>
    </row>
    <row r="38" spans="1:7">
      <c r="A38" s="1"/>
      <c r="B38" t="s">
        <v>26</v>
      </c>
      <c r="C38">
        <v>49431</v>
      </c>
      <c r="D38">
        <v>27242</v>
      </c>
      <c r="E38">
        <v>13160</v>
      </c>
      <c r="F38"/>
      <c r="G38">
        <v>0</v>
      </c>
    </row>
    <row r="39" spans="2:7">
      <c r="B39" t="s">
        <v>10</v>
      </c>
      <c r="C39">
        <f>SUM(C35:C38)</f>
        <v>2739523</v>
      </c>
      <c r="D39">
        <f>SUM(D35:D38)</f>
        <v>2612216</v>
      </c>
      <c r="E39">
        <f>SUM(E35:E38)</f>
        <v>2331088</v>
      </c>
      <c r="F39">
        <f>SUM(F35:F38)</f>
        <v>1883890</v>
      </c>
      <c r="G39">
        <f>SUM(G35:G38)</f>
        <v>1757097</v>
      </c>
    </row>
    <row r="40" spans="2:7">
      <c r="B40" t="s">
        <v>27</v>
      </c>
      <c r="C40">
        <v>9652396</v>
      </c>
      <c r="D40">
        <v>9000913</v>
      </c>
      <c r="E40">
        <v>7897638</v>
      </c>
      <c r="F40">
        <v>6754744</v>
      </c>
      <c r="G40">
        <v>6031200</v>
      </c>
    </row>
    <row r="41" spans="2:7">
      <c r="B41" t="s">
        <v>28</v>
      </c>
      <c r="C41">
        <f>C39/C40</f>
        <v>0.283817924585771</v>
      </c>
      <c r="D41">
        <f>D39/D40</f>
        <v>0.290216781342071</v>
      </c>
      <c r="E41">
        <f>E39/E40</f>
        <v>0.295162680284916</v>
      </c>
      <c r="F41">
        <f>F39/F40</f>
        <v>0.278898800605915</v>
      </c>
      <c r="G41">
        <f>G39/G40</f>
        <v>0.29133456028651</v>
      </c>
    </row>
    <row r="42" spans="2:7">
      <c r="B42" s="1" t="s">
        <v>29</v>
      </c>
      <c r="C42" s="1"/>
      <c r="D42" s="1"/>
      <c r="E42" s="1"/>
      <c r="F42" s="1"/>
      <c r="G42" s="1"/>
    </row>
    <row r="43" spans="2:7">
      <c r="B43" s="1"/>
      <c r="C43" s="1"/>
      <c r="D43" s="1"/>
      <c r="E43" s="1"/>
      <c r="F43" s="1"/>
      <c r="G43" s="1"/>
    </row>
    <row r="44" spans="2:7">
      <c r="B44" s="1"/>
      <c r="C44" s="1"/>
      <c r="D44" s="1"/>
      <c r="E44" s="1"/>
      <c r="F44" s="1"/>
      <c r="G44" s="1"/>
    </row>
    <row r="48" spans="2:7">
      <c r="B48" t="s">
        <v>27</v>
      </c>
      <c r="C48">
        <v>9652396</v>
      </c>
      <c r="D48">
        <v>9000913</v>
      </c>
      <c r="E48">
        <v>7897638</v>
      </c>
      <c r="F48">
        <v>6754744</v>
      </c>
      <c r="G48">
        <v>6031200</v>
      </c>
    </row>
    <row r="49" spans="2:7">
      <c r="B49" t="s">
        <v>30</v>
      </c>
      <c r="C49">
        <v>6180556</v>
      </c>
      <c r="D49">
        <v>5639171</v>
      </c>
      <c r="E49">
        <v>4910603</v>
      </c>
      <c r="F49">
        <v>4236240</v>
      </c>
      <c r="G49">
        <v>3742743</v>
      </c>
    </row>
    <row r="50" spans="2:7">
      <c r="B50" t="s">
        <v>31</v>
      </c>
      <c r="C50">
        <f>C48-C49</f>
        <v>3471840</v>
      </c>
      <c r="D50">
        <f>D48-D49</f>
        <v>3361742</v>
      </c>
      <c r="E50">
        <f>E48-E49</f>
        <v>2987035</v>
      </c>
      <c r="F50">
        <f>F48-F49</f>
        <v>2518504</v>
      </c>
      <c r="G50">
        <f>G48-G49</f>
        <v>2288457</v>
      </c>
    </row>
    <row r="51" spans="2:7">
      <c r="B51" t="s">
        <v>32</v>
      </c>
      <c r="C51">
        <f>C50/C48</f>
        <v>0.359686859096954</v>
      </c>
      <c r="D51">
        <f>D50/D48</f>
        <v>0.373489000504727</v>
      </c>
      <c r="E51">
        <f>E50/E48</f>
        <v>0.378218778829822</v>
      </c>
      <c r="F51">
        <f>F50/F48</f>
        <v>0.372849659439351</v>
      </c>
      <c r="G51">
        <f>G50/G48</f>
        <v>0.379436430561082</v>
      </c>
    </row>
  </sheetData>
  <mergeCells count="5">
    <mergeCell ref="B15:G15"/>
    <mergeCell ref="A2:A11"/>
    <mergeCell ref="A35:A38"/>
    <mergeCell ref="B20:G22"/>
    <mergeCell ref="B42:G4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lawson</dc:creator>
  <cp:lastModifiedBy>lawson</cp:lastModifiedBy>
  <dcterms:created xsi:type="dcterms:W3CDTF">2021-08-10T13:52:56Z</dcterms:created>
  <dcterms:modified xsi:type="dcterms:W3CDTF">2021-08-11T06:57:56Z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002A272FB96148E4819D9160A4052FC8</vt:lpwstr>
  </property>
  <property fmtid="{D5CDD505-2E9C-101B-9397-08002B2CF9AE}" pid="3" name="KSOProductBuildVer">
    <vt:lpwstr>2052-11.1.0.10700</vt:lpwstr>
  </property>
</Properties>
</file>