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media/image2.svg" ContentType="image/svg+xml"/>
  <Override PartName="/xl/media/image6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7725" firstSheet="1" activeTab="1"/>
  </bookViews>
  <sheets>
    <sheet name="Copyright" sheetId="5" state="hidden" r:id="rId1"/>
    <sheet name="Data" sheetId="10" r:id="rId2"/>
    <sheet name="Data Instructions" sheetId="26" r:id="rId3"/>
    <sheet name="AutoFit" sheetId="25" state="hidden" r:id="rId4"/>
    <sheet name="Remove Duplicates" sheetId="12" state="hidden" r:id="rId5"/>
    <sheet name="Trim Extra Spaces" sheetId="13" state="hidden" r:id="rId6"/>
    <sheet name="Eliminate Blank Cells" sheetId="14" state="hidden" r:id="rId7"/>
    <sheet name="Spell Check" sheetId="15" state="hidden" r:id="rId8"/>
    <sheet name="Data Validation" sheetId="18" state="hidden" r:id="rId9"/>
    <sheet name="Table" sheetId="19" state="hidden" r:id="rId10"/>
    <sheet name="IFERROR" sheetId="21" state="hidden" r:id="rId11"/>
    <sheet name="Number Format" sheetId="22" state="hidden" r:id="rId12"/>
    <sheet name="Find &amp; Replace" sheetId="23" state="hidden" r:id="rId13"/>
    <sheet name="More Resources" sheetId="1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<sst xmlns="http://schemas.openxmlformats.org/spreadsheetml/2006/main" count="1474" uniqueCount="164">
  <si>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</si>
  <si>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</si>
  <si>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</si>
  <si>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</si>
  <si>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rPr>
        <sz val="14"/>
        <rFont val="Calibri"/>
        <charset val="134"/>
        <scheme val="minor"/>
      </rPr>
      <t xml:space="preserve">Recreating the examples for training or demonstration to others is </t>
    </r>
    <r>
      <rPr>
        <b/>
        <sz val="14"/>
        <rFont val="Calibri"/>
        <charset val="134"/>
        <scheme val="minor"/>
      </rPr>
      <t>not permitted</t>
    </r>
    <r>
      <rPr>
        <sz val="14"/>
        <rFont val="Calibri"/>
        <charset val="134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</si>
  <si>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</si>
  <si>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</si>
  <si>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</si>
  <si>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</si>
  <si>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</si>
  <si>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</si>
  <si>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</si>
  <si>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</si>
  <si>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</si>
  <si>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</si>
  <si>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</si>
  <si>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</si>
  <si>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Total value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</si>
  <si>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</si>
  <si>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</si>
  <si>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</si>
  <si>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</si>
  <si>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</si>
  <si>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</si>
  <si>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</si>
  <si>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</si>
  <si>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</si>
  <si>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</si>
  <si>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</si>
  <si>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</si>
  <si>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</si>
  <si>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</si>
  <si>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</si>
  <si>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</si>
  <si>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</si>
  <si>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</si>
  <si>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</si>
  <si>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</si>
  <si>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</si>
  <si>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</si>
  <si>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</si>
  <si>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</si>
  <si>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</si>
  <si>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</si>
  <si>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</si>
  <si>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</si>
  <si>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</si>
  <si>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</si>
  <si>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</si>
  <si>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</si>
  <si>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</si>
  <si>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</si>
  <si>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</si>
  <si>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</si>
  <si>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</si>
  <si>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</si>
  <si>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</si>
  <si>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</si>
  <si>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</si>
  <si>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</si>
  <si>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</si>
  <si>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</si>
  <si>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</si>
  <si>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</si>
  <si>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</si>
  <si>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</si>
  <si>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</si>
  <si>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</si>
  <si>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</si>
  <si>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</si>
  <si>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</si>
  <si>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</si>
  <si>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</si>
  <si>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</si>
  <si>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</si>
  <si>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</si>
  <si>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</si>
  <si>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</si>
  <si>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</si>
  <si>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</si>
  <si>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</si>
  <si>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</si>
  <si>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</si>
  <si>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</si>
  <si>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</si>
  <si>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Total</t>
  </si>
  <si>
    <t>1. I removed duplicate data</t>
  </si>
  <si>
    <t>2. I calculated the total value</t>
  </si>
  <si>
    <t>3. Also calculate the quantity sold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</si>
  <si>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</si>
  <si>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</si>
  <si>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</si>
  <si>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</si>
  <si>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rPr>
        <b/>
        <sz val="11"/>
        <color theme="1"/>
        <rFont val="Calibri"/>
        <charset val="134"/>
        <scheme val="minor"/>
      </rPr>
      <t>1. Remove Duplicate IDs</t>
    </r>
    <r>
      <rPr>
        <sz val="11"/>
        <color theme="1"/>
        <rFont val="Calibri"/>
        <charset val="134"/>
        <scheme val="minor"/>
      </rPr>
      <t xml:space="preserve"> – Ensure that each ID in the dataset is unique by identifying and removing any duplicate entries.</t>
    </r>
  </si>
  <si>
    <r>
      <rPr>
        <b/>
        <sz val="11"/>
        <color theme="1"/>
        <rFont val="Calibri"/>
        <charset val="134"/>
        <scheme val="minor"/>
      </rPr>
      <t>2. Handle Infinite Values</t>
    </r>
    <r>
      <rPr>
        <sz val="11"/>
        <color theme="1"/>
        <rFont val="Calibri"/>
        <charset val="134"/>
        <scheme val="minor"/>
      </rPr>
      <t xml:space="preserve"> – Identify and drop any rows where the </t>
    </r>
    <r>
      <rPr>
        <sz val="10"/>
        <color theme="1"/>
        <rFont val="Arial Unicode MS"/>
        <charset val="134"/>
      </rPr>
      <t>Price Per Unit</t>
    </r>
    <r>
      <rPr>
        <sz val="11"/>
        <color theme="1"/>
        <rFont val="Calibri"/>
        <charset val="134"/>
        <scheme val="minor"/>
      </rPr>
      <t xml:space="preserve"> column contains </t>
    </r>
    <r>
      <rPr>
        <sz val="10"/>
        <color theme="1"/>
        <rFont val="Arial Unicode MS"/>
        <charset val="134"/>
      </rPr>
      <t>"inf"</t>
    </r>
    <r>
      <rPr>
        <sz val="11"/>
        <color theme="1"/>
        <rFont val="Calibri"/>
        <charset val="134"/>
        <scheme val="minor"/>
      </rPr>
      <t>, as these values are not valid for analysis.</t>
    </r>
  </si>
  <si>
    <r>
      <rPr>
        <b/>
        <sz val="11"/>
        <color theme="1"/>
        <rFont val="Calibri"/>
        <charset val="134"/>
        <scheme val="minor"/>
      </rPr>
      <t>3. Regional Analysis</t>
    </r>
    <r>
      <rPr>
        <sz val="11"/>
        <color theme="1"/>
        <rFont val="Calibri"/>
        <charset val="134"/>
        <scheme val="minor"/>
      </rPr>
      <t xml:space="preserve"> – Calculate the </t>
    </r>
    <r>
      <rPr>
        <b/>
        <sz val="11"/>
        <color theme="1"/>
        <rFont val="Calibri"/>
        <charset val="134"/>
        <scheme val="minor"/>
      </rPr>
      <t>total quantity sold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total value</t>
    </r>
    <r>
      <rPr>
        <sz val="11"/>
        <color theme="1"/>
        <rFont val="Calibri"/>
        <charset val="134"/>
        <scheme val="minor"/>
      </rPr>
      <t xml:space="preserve"> (Quantity × Price Per Unit) for each region. Present your findings in a structured summary.</t>
    </r>
  </si>
  <si>
    <t>Expected Deliverables:</t>
  </si>
  <si>
    <r>
      <rPr>
        <sz val="11"/>
        <color theme="1"/>
        <rFont val="Calibri"/>
        <charset val="134"/>
        <scheme val="minor"/>
      </rPr>
      <t xml:space="preserve">A </t>
    </r>
    <r>
      <rPr>
        <b/>
        <sz val="11"/>
        <color theme="1"/>
        <rFont val="Calibri"/>
        <charset val="134"/>
        <scheme val="minor"/>
      </rPr>
      <t>cleaned dataset</t>
    </r>
    <r>
      <rPr>
        <sz val="11"/>
        <color theme="1"/>
        <rFont val="Calibri"/>
        <charset val="134"/>
        <scheme val="minor"/>
      </rPr>
      <t xml:space="preserve"> with duplicate IDs removed and infinite values handled.</t>
    </r>
  </si>
  <si>
    <r>
      <rPr>
        <sz val="11"/>
        <color theme="1"/>
        <rFont val="Calibri"/>
        <charset val="134"/>
        <scheme val="minor"/>
      </rPr>
      <t xml:space="preserve">A summary table showing </t>
    </r>
    <r>
      <rPr>
        <b/>
        <sz val="11"/>
        <color theme="1"/>
        <rFont val="Calibri"/>
        <charset val="134"/>
        <scheme val="minor"/>
      </rPr>
      <t>total quantity and total value per region</t>
    </r>
    <r>
      <rPr>
        <sz val="11"/>
        <color theme="1"/>
        <rFont val="Calibri"/>
        <charset val="134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</si>
  <si>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</si>
  <si>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</si>
  <si>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AutoFit Rows &amp; Columns</t>
  </si>
  <si>
    <t>inf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</si>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</sst>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@*."/>
    <numFmt numFmtId="179" formatCode="@*_"/>
  </numFmts>
  <fonts count="32">
    <font>
      <sz val="11"/>
      <color theme="1"/>
      <name val="Calibri"/>
      <charset val="134"/>
      <scheme val="minor"/>
    </font>
    <font>
      <sz val="28"/>
      <color theme="0"/>
      <name val="Segoe UI Light"/>
      <charset val="134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Segoe UI"/>
      <charset val="134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b/>
      <sz val="13.5"/>
      <color theme="1"/>
      <name val="Calibri"/>
      <charset val="134"/>
      <scheme val="minor"/>
    </font>
    <font>
      <sz val="14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name val="Calibri"/>
      <charset val="134"/>
      <scheme val="minor"/>
    </font>
    <font>
      <sz val="10"/>
      <color theme="1"/>
      <name val="Arial Unicode MS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/>
    <xf numFmtId="178" fontId="0" fillId="0" borderId="0" xfId="0" applyNumberFormat="1" applyAlignment="1">
      <alignment horizontal="left" indent="1"/>
    </xf>
    <xf numFmtId="0" fontId="3" fillId="0" borderId="0" xfId="6"/>
    <xf numFmtId="0" fontId="4" fillId="2" borderId="0" xfId="0" applyFont="1" applyFill="1"/>
    <xf numFmtId="0" fontId="0" fillId="0" borderId="0" xfId="0" applyAlignment="1">
      <alignment horizontal="center"/>
    </xf>
    <xf numFmtId="58" fontId="0" fillId="0" borderId="0" xfId="0" applyNumberFormat="1" applyAlignment="1">
      <alignment horizontal="left"/>
    </xf>
    <xf numFmtId="4" fontId="0" fillId="0" borderId="0" xfId="0" applyNumberFormat="1"/>
    <xf numFmtId="58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" fontId="1" fillId="2" borderId="0" xfId="0" applyNumberFormat="1" applyFont="1" applyFill="1" applyAlignment="1">
      <alignment vertical="center"/>
    </xf>
    <xf numFmtId="58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4" fontId="5" fillId="0" borderId="0" xfId="0" applyNumberFormat="1" applyFont="1" applyAlignment="1">
      <alignment vertical="top"/>
    </xf>
    <xf numFmtId="58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4" fontId="6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4" fontId="5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58" fontId="6" fillId="0" borderId="0" xfId="0" applyNumberFormat="1" applyFont="1" applyAlignment="1">
      <alignment horizontal="right" vertical="top"/>
    </xf>
    <xf numFmtId="0" fontId="5" fillId="0" borderId="0" xfId="0" applyFont="1" applyAlignment="1">
      <alignment vertical="top"/>
    </xf>
    <xf numFmtId="22" fontId="6" fillId="0" borderId="0" xfId="0" applyNumberFormat="1" applyFont="1" applyAlignment="1">
      <alignment vertical="top"/>
    </xf>
    <xf numFmtId="8" fontId="6" fillId="0" borderId="0" xfId="0" applyNumberFormat="1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58" fontId="6" fillId="0" borderId="0" xfId="0" applyNumberFormat="1" applyFont="1"/>
    <xf numFmtId="0" fontId="6" fillId="0" borderId="0" xfId="0" applyFont="1"/>
    <xf numFmtId="8" fontId="6" fillId="0" borderId="0" xfId="0" applyNumberFormat="1" applyFont="1"/>
    <xf numFmtId="0" fontId="7" fillId="0" borderId="0" xfId="0" applyFont="1"/>
    <xf numFmtId="58" fontId="0" fillId="0" borderId="0" xfId="0" applyNumberFormat="1"/>
    <xf numFmtId="22" fontId="6" fillId="0" borderId="0" xfId="0" applyNumberFormat="1" applyFont="1"/>
    <xf numFmtId="0" fontId="9" fillId="3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wrapText="1"/>
    </xf>
    <xf numFmtId="0" fontId="9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79" fontId="0" fillId="0" borderId="0" xfId="0" applyNumberFormat="1" applyFont="1"/>
    <xf numFmtId="179" fontId="0" fillId="0" borderId="0" xfId="0" applyNumberFormat="1"/>
    <xf numFmtId="0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22" formatCode="m/d/yyyy\ h:mm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8" formatCode="&quot;$&quot;#,##0.00_);[Red]\(&quot;$&quot;#,##0.00\)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22" formatCode="m/d/yyyy\ h:mm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center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8" formatCode="&quot;$&quot;#,##0.00_);[Red]\(&quot;$&quot;#,##0.00\)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8" formatCode="&quot;$&quot;#,##0.00_);[Red]\(&quot;$&quot;#,##0.00\)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58" formatCode="m/d/yyyy"/>
      <alignment horizontal="righ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center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4" formatCode="#,##0.00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4" formatCode="#,##0.00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58" formatCode="m/d/yyyy"/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left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alignment horizontal="center"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4" formatCode="#,##0.00"/>
      <alignment vertical="top"/>
    </dxf>
    <dxf>
      <font>
        <name val="Calibri"/>
        <scheme val="none"/>
        <family val="2"/>
        <b val="0"/>
        <i val="0"/>
        <strike val="0"/>
        <u val="none"/>
        <sz val="11"/>
        <color rgb="FF000000"/>
      </font>
      <numFmt numFmtId="4" formatCode="#,##0.00"/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customXml" Target="../customXml/item4.xml"/><Relationship Id="rId17" Type="http://schemas.openxmlformats.org/officeDocument/2006/relationships/customXml" Target="../customXml/item3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Drop" dx="22" page="10" val="0"/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image" Target="../media/image7.png"/><Relationship Id="rId8" Type="http://schemas.openxmlformats.org/officeDocument/2006/relationships/hyperlink" Target="https://www.instagram.com/mynda.treacy/" TargetMode="External"/><Relationship Id="rId7" Type="http://schemas.openxmlformats.org/officeDocument/2006/relationships/image" Target="../media/image4.png"/><Relationship Id="rId6" Type="http://schemas.openxmlformats.org/officeDocument/2006/relationships/hyperlink" Target="https://www.linkedin.com/in/myndatreacy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youtube.com/user/MyOnlineTrainingHub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7" Type="http://schemas.openxmlformats.org/officeDocument/2006/relationships/image" Target="../media/image11.png"/><Relationship Id="rId16" Type="http://schemas.openxmlformats.org/officeDocument/2006/relationships/hyperlink" Target="https://twitter.com/OnlineTrainingH" TargetMode="External"/><Relationship Id="rId15" Type="http://schemas.openxmlformats.org/officeDocument/2006/relationships/image" Target="../media/image10.png"/><Relationship Id="rId14" Type="http://schemas.openxmlformats.org/officeDocument/2006/relationships/hyperlink" Target="https://www.facebook.com/MyOnlineTrainingHub" TargetMode="External"/><Relationship Id="rId13" Type="http://schemas.openxmlformats.org/officeDocument/2006/relationships/image" Target="../media/image9.png"/><Relationship Id="rId12" Type="http://schemas.openxmlformats.org/officeDocument/2006/relationships/hyperlink" Target="https://www.tiktok.com/@myndatreacy" TargetMode="External"/><Relationship Id="rId11" Type="http://schemas.openxmlformats.org/officeDocument/2006/relationships/image" Target="../media/image8.png"/><Relationship Id="rId10" Type="http://schemas.openxmlformats.org/officeDocument/2006/relationships/hyperlink" Target="https://www.pinterest.com.au/myndatreacy/" TargetMode="External"/><Relationship Id="rId1" Type="http://schemas.openxmlformats.org/officeDocument/2006/relationships/hyperlink" Target="https://www.myonlinetraininghub.com/" TargetMode="Externa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8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225" cy="50419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3850" y="29527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/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3850" y="29527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657090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040" y="38100"/>
          <a:ext cx="3705225" cy="504190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657090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040" y="38100"/>
          <a:ext cx="3705225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225" cy="50419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633857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025" y="633857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1350" y="633857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0" y="635762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8325" y="633857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065" y="6344285"/>
          <a:ext cx="600710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5257165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33590" y="38100"/>
          <a:ext cx="3648075" cy="504190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657090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040" y="38100"/>
          <a:ext cx="3648075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657090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040" y="38100"/>
          <a:ext cx="3667125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657090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040" y="38100"/>
          <a:ext cx="3648075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657090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040" y="38100"/>
          <a:ext cx="3648075" cy="504190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657090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040" y="38100"/>
          <a:ext cx="3648075" cy="504190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657090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040" y="38100"/>
          <a:ext cx="3676650" cy="504190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30</xdr:row>
          <xdr:rowOff>0</xdr:rowOff>
        </xdr:from>
        <xdr:to>
          <xdr:col>8</xdr:col>
          <xdr:colOff>161925</xdr:colOff>
          <xdr:row>31</xdr:row>
          <xdr:rowOff>0</xdr:rowOff>
        </xdr:to>
        <xdr:sp>
          <xdr:nvSpPr>
            <xdr:cNvPr id="10242" name="Drop Dow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6629400" y="6143625"/>
              <a:ext cx="1352550" cy="1905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</xdr:cNvPr>
        <xdr:cNvGrpSpPr/>
      </xdr:nvGrpSpPr>
      <xdr:grpSpPr>
        <a:xfrm>
          <a:off x="4657090" y="142240"/>
          <a:ext cx="1362075" cy="295275"/>
          <a:chOff x="5400674" y="152400"/>
          <a:chExt cx="1362075" cy="295275"/>
        </a:xfrm>
      </xdr:grpSpPr>
      <xdr:sp>
        <xdr:nvSpPr>
          <xdr:cNvPr id="6" name="Rectangle: Rounded Corners 5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7" name="Group 6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>
          <xdr:nvSpPr>
            <xdr:cNvPr id="8" name="Rectangle: Rounded Corners 7"/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>
          <xdr:nvSpPr>
            <xdr:cNvPr id="9" name="Isosceles Triangle 8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040" y="38100"/>
          <a:ext cx="3705225" cy="504190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>
        <xdr:nvSpPr>
          <xdr:cNvPr id="12" name="Rectangle: Rounded Corners 11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  <a:endParaRPr lang="en-AU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Graphic 12" descr="Document"/>
          <xdr:cNvPicPr>
            <a:picLocks noChangeAspect="1"/>
          </xdr:cNvPicPr>
        </xdr:nvPicPr>
        <xdr:blipFill>
          <a:blip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1" name="Table1" displayName="Table1" ref="A2:H31" totalsRowCount="1">
  <autoFilter xmlns:etc="http://www.wps.cn/officeDocument/2017/etCustomData" ref="A2:H30" etc:filterBottomFollowUsedRange="0"/>
  <tableColumns count="8">
    <tableColumn id="1" name="Date" dataDxfId="2" totalsRowLabel="Total"/>
    <tableColumn id="2" name="ID" dataDxfId="3"/>
    <tableColumn id="3" name="Name" dataDxfId="4"/>
    <tableColumn id="4" name="Region" dataDxfId="5"/>
    <tableColumn id="5" name="Rating" dataDxfId="6"/>
    <tableColumn id="6" name="Product" dataDxfId="7"/>
    <tableColumn id="7" name="Quantity" dataDxfId="8"/>
    <tableColumn id="8" name="Price Per Unit" dataDxfId="9" totalsRowFunction="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2:I31" totalsRowCount="1">
  <autoFilter xmlns:etc="http://www.wps.cn/officeDocument/2017/etCustomData" ref="A2:I30" etc:filterBottomFollowUsedRange="0"/>
  <tableColumns count="9">
    <tableColumn id="1" name="Date" dataDxfId="10" totalsRowLabel="Total"/>
    <tableColumn id="2" name="ID" dataDxfId="11"/>
    <tableColumn id="3" name="Name" dataDxfId="12"/>
    <tableColumn id="4" name="Region" dataDxfId="13"/>
    <tableColumn id="5" name="Rating" dataDxfId="14"/>
    <tableColumn id="6" name="Product" dataDxfId="15"/>
    <tableColumn id="7" name="Quantity" dataDxfId="16"/>
    <tableColumn id="8" name="Price Per Unit" dataDxfId="17" totalsRowFunction="max"/>
    <tableColumn id="9" name="Sales" dataDxfId="18" totalsRowFunction="sum">
      <calculatedColumnFormula>IFERROR(Table134[[#This Row],[Quantity]]*Table134[[#This Row],[Price Per Unit]],"")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2:I31" totalsRowCount="1">
  <autoFilter xmlns:etc="http://www.wps.cn/officeDocument/2017/etCustomData" ref="A2:I30" etc:filterBottomFollowUsedRange="0"/>
  <tableColumns count="9">
    <tableColumn id="1" name="Date" dataDxfId="19" totalsRowLabel="Total"/>
    <tableColumn id="2" name="ID" dataDxfId="20"/>
    <tableColumn id="3" name="Name" dataDxfId="21"/>
    <tableColumn id="4" name="Region" dataDxfId="22"/>
    <tableColumn id="5" name="Rating" dataDxfId="23"/>
    <tableColumn id="6" name="Product" dataDxfId="24"/>
    <tableColumn id="7" name="Quantity" dataDxfId="25"/>
    <tableColumn id="8" name="Price Per Unit" dataDxfId="26" totalsRowFunction="max"/>
    <tableColumn id="9" name="Sales" dataDxfId="27" totalsRowFunction="sum">
      <calculatedColumnFormula>IFERROR(Table1345[[#This Row],[Quantity]]*Table1345[[#This Row],[Price Per Unit]],"")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3456" displayName="Table13456" ref="A2:I31" totalsRowCount="1">
  <autoFilter xmlns:etc="http://www.wps.cn/officeDocument/2017/etCustomData" ref="A2:I30" etc:filterBottomFollowUsedRange="0"/>
  <tableColumns count="9">
    <tableColumn id="1" name="Date" dataDxfId="28" totalsRowLabel="Total"/>
    <tableColumn id="2" name="ID" dataDxfId="29"/>
    <tableColumn id="3" name="Name" dataDxfId="30"/>
    <tableColumn id="4" name="Region" dataDxfId="31"/>
    <tableColumn id="5" name="Rating" dataDxfId="32"/>
    <tableColumn id="6" name="Product" dataDxfId="33"/>
    <tableColumn id="7" name="Quantity" dataDxfId="34"/>
    <tableColumn id="8" name="Price Per Unit" dataDxfId="35" totalsRowFunction="max"/>
    <tableColumn id="9" name="Sales" dataDxfId="36" totalsRowFunction="sum">
      <calculatedColumnFormula>IFERROR(Table13456[[#This Row],[Quantity]]*Table13456[[#This Row],[Price Per Unit]],"")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myonlinetraininghub.com/excel-expert-upgrade" TargetMode="External"/><Relationship Id="rId8" Type="http://schemas.openxmlformats.org/officeDocument/2006/relationships/hyperlink" Target="https://www.myonlinetraininghub.com/excel-functions" TargetMode="External"/><Relationship Id="rId7" Type="http://schemas.openxmlformats.org/officeDocument/2006/relationships/hyperlink" Target="https://www.myonlinetraininghub.com/excel-dashboard-course" TargetMode="External"/><Relationship Id="rId6" Type="http://schemas.openxmlformats.org/officeDocument/2006/relationships/hyperlink" Target="https://www.myonlinetraininghub.com/excel-forum" TargetMode="External"/><Relationship Id="rId5" Type="http://schemas.openxmlformats.org/officeDocument/2006/relationships/hyperlink" Target="http://www.myonlinetraininghub.com/excel-webinars" TargetMode="External"/><Relationship Id="rId4" Type="http://schemas.openxmlformats.org/officeDocument/2006/relationships/hyperlink" Target="https://www.myonlinetraininghub.com/power-bi-course" TargetMode="External"/><Relationship Id="rId3" Type="http://schemas.openxmlformats.org/officeDocument/2006/relationships/hyperlink" Target="http://www.myonlinetraininghub.com/category/excel-dashboard" TargetMode="External"/><Relationship Id="rId20" Type="http://schemas.openxmlformats.org/officeDocument/2006/relationships/hyperlink" Target="https://www.myonlinetraininghub.com/financial-modelling-course" TargetMode="External"/><Relationship Id="rId2" Type="http://schemas.openxmlformats.org/officeDocument/2006/relationships/hyperlink" Target="http://www.myonlinetraininghub.com/category/excel-charts" TargetMode="External"/><Relationship Id="rId19" Type="http://schemas.openxmlformats.org/officeDocument/2006/relationships/hyperlink" Target="https://www.myonlinetraininghub.com/excel-operations-management-course" TargetMode="External"/><Relationship Id="rId18" Type="http://schemas.openxmlformats.org/officeDocument/2006/relationships/hyperlink" Target="https://www.myonlinetraininghub.com/excel-for-customer-service-professionals" TargetMode="External"/><Relationship Id="rId17" Type="http://schemas.openxmlformats.org/officeDocument/2006/relationships/hyperlink" Target="https://www.myonlinetraininghub.com/excel-analysis-toolpak-course" TargetMode="External"/><Relationship Id="rId16" Type="http://schemas.openxmlformats.org/officeDocument/2006/relationships/hyperlink" Target="https://www.myonlinetraininghub.com/excel-for-finance-course" TargetMode="External"/><Relationship Id="rId15" Type="http://schemas.openxmlformats.org/officeDocument/2006/relationships/hyperlink" Target="https://www.myonlinetraininghub.com/excel-for-decision-making-course" TargetMode="External"/><Relationship Id="rId14" Type="http://schemas.openxmlformats.org/officeDocument/2006/relationships/hyperlink" Target="https://www.myonlinetraininghub.com/power-pivot-course" TargetMode="External"/><Relationship Id="rId13" Type="http://schemas.openxmlformats.org/officeDocument/2006/relationships/hyperlink" Target="https://www.myonlinetraininghub.com/excel-pivottable-course" TargetMode="External"/><Relationship Id="rId12" Type="http://schemas.openxmlformats.org/officeDocument/2006/relationships/hyperlink" Target="https://www.myonlinetraininghub.com/excel-pivottable-course-quick-start" TargetMode="External"/><Relationship Id="rId11" Type="http://schemas.openxmlformats.org/officeDocument/2006/relationships/hyperlink" Target="https://www.myonlinetraininghub.com/excel-power-query-course" TargetMode="External"/><Relationship Id="rId10" Type="http://schemas.openxmlformats.org/officeDocument/2006/relationships/hyperlink" Target="https://www.myonlinetraininghub.com/advanced-excel-formulas-course" TargetMode="External"/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714285714286" customWidth="1"/>
    <col min="2" max="17" width="9.14285714285714" customWidth="1"/>
    <col min="18" max="16384" width="9.14285714285714" hidden="1"/>
  </cols>
  <sheetData>
    <row r="1" ht="52.5" customHeight="1" spans="1:17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/>
    <row r="3" ht="18.75" spans="2:2">
      <c r="B3" s="47" t="s">
        <v>1</v>
      </c>
    </row>
    <row r="4" ht="18.75" spans="2:2">
      <c r="B4" s="48" t="s">
        <v>2</v>
      </c>
    </row>
    <row r="5" ht="18.75" spans="2:2">
      <c r="B5" s="48" t="s">
        <v>3</v>
      </c>
    </row>
    <row r="6" ht="18.75" spans="2:2">
      <c r="B6" s="48" t="s">
        <v>4</v>
      </c>
    </row>
    <row r="7" ht="18.75" spans="2:2">
      <c r="B7" s="48"/>
    </row>
    <row r="8" ht="18.75" spans="2:2">
      <c r="B8" s="48" t="s">
        <v>5</v>
      </c>
    </row>
    <row r="9"/>
    <row r="10" ht="18.75" spans="2:2">
      <c r="B10" s="48" t="s">
        <v>6</v>
      </c>
    </row>
    <row r="11" ht="18.75" spans="2:2">
      <c r="B11" s="48" t="s">
        <v>7</v>
      </c>
    </row>
    <row r="30" hidden="1" spans="2:2">
      <c r="B30" t="s">
        <v>8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G18" sqref="G18"/>
    </sheetView>
  </sheetViews>
  <sheetFormatPr defaultColWidth="9" defaultRowHeight="15"/>
  <cols>
    <col min="1" max="1" width="14.8571428571429" customWidth="1"/>
    <col min="2" max="2" width="7.42857142857143" customWidth="1"/>
    <col min="3" max="3" width="17.5714285714286" customWidth="1"/>
    <col min="4" max="4" width="11.7142857142857" customWidth="1"/>
    <col min="5" max="5" width="11.1428571428571" customWidth="1"/>
    <col min="6" max="6" width="23.4285714285714" customWidth="1"/>
    <col min="7" max="7" width="13.2857142857143" customWidth="1"/>
    <col min="8" max="8" width="17.8571428571429" customWidth="1"/>
  </cols>
  <sheetData>
    <row r="1" s="5" customFormat="1" ht="48.75" customHeight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="6" customFormat="1" spans="1:8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25" t="s">
        <v>16</v>
      </c>
    </row>
    <row r="3" spans="1:8">
      <c r="A3" s="26">
        <v>44227</v>
      </c>
      <c r="B3" s="17">
        <v>1</v>
      </c>
      <c r="C3" s="18" t="s">
        <v>107</v>
      </c>
      <c r="D3" s="18" t="s">
        <v>19</v>
      </c>
      <c r="E3" s="18" t="s">
        <v>20</v>
      </c>
      <c r="F3" s="18" t="s">
        <v>21</v>
      </c>
      <c r="G3" s="17">
        <v>10</v>
      </c>
      <c r="H3" s="27">
        <v>20</v>
      </c>
    </row>
    <row r="4" spans="1:8">
      <c r="A4" s="26">
        <v>44255</v>
      </c>
      <c r="B4" s="17">
        <v>2</v>
      </c>
      <c r="C4" s="18" t="s">
        <v>22</v>
      </c>
      <c r="D4" s="18" t="s">
        <v>23</v>
      </c>
      <c r="E4" s="18" t="s">
        <v>113</v>
      </c>
      <c r="F4" s="18" t="s">
        <v>25</v>
      </c>
      <c r="G4" s="17">
        <v>15</v>
      </c>
      <c r="H4" s="27">
        <v>10</v>
      </c>
    </row>
    <row r="5" spans="1:8">
      <c r="A5" s="26">
        <v>44286</v>
      </c>
      <c r="B5" s="17">
        <v>3</v>
      </c>
      <c r="C5" s="18" t="s">
        <v>108</v>
      </c>
      <c r="D5" s="18" t="s">
        <v>27</v>
      </c>
      <c r="E5" s="18" t="s">
        <v>28</v>
      </c>
      <c r="F5" s="18" t="s">
        <v>29</v>
      </c>
      <c r="G5" s="17">
        <v>0</v>
      </c>
      <c r="H5" s="18" t="s">
        <v>102</v>
      </c>
    </row>
    <row r="6" spans="1:8">
      <c r="A6" s="26">
        <v>44316</v>
      </c>
      <c r="B6" s="17">
        <v>4</v>
      </c>
      <c r="C6" s="18" t="s">
        <v>109</v>
      </c>
      <c r="D6" s="18" t="s">
        <v>31</v>
      </c>
      <c r="E6" s="18" t="s">
        <v>32</v>
      </c>
      <c r="F6" s="18" t="s">
        <v>33</v>
      </c>
      <c r="G6" s="17">
        <v>25</v>
      </c>
      <c r="H6" s="27">
        <v>10</v>
      </c>
    </row>
    <row r="7" spans="1:8">
      <c r="A7" s="26">
        <v>44347</v>
      </c>
      <c r="B7" s="17">
        <v>5</v>
      </c>
      <c r="C7" s="18" t="s">
        <v>34</v>
      </c>
      <c r="D7" s="18" t="s">
        <v>23</v>
      </c>
      <c r="E7" s="18" t="s">
        <v>20</v>
      </c>
      <c r="F7" s="18" t="s">
        <v>35</v>
      </c>
      <c r="G7" s="17">
        <v>30</v>
      </c>
      <c r="H7" s="27">
        <v>16.67</v>
      </c>
    </row>
    <row r="8" spans="1:8">
      <c r="A8" s="26">
        <v>44377</v>
      </c>
      <c r="B8" s="17">
        <v>6</v>
      </c>
      <c r="C8" s="18" t="s">
        <v>110</v>
      </c>
      <c r="D8" s="21" t="s">
        <v>23</v>
      </c>
      <c r="E8" s="18" t="s">
        <v>113</v>
      </c>
      <c r="F8" s="18" t="s">
        <v>37</v>
      </c>
      <c r="G8" s="17">
        <v>0</v>
      </c>
      <c r="H8" s="18" t="s">
        <v>102</v>
      </c>
    </row>
    <row r="9" spans="1:8">
      <c r="A9" s="26">
        <v>44408</v>
      </c>
      <c r="B9" s="17">
        <v>7</v>
      </c>
      <c r="C9" s="18" t="s">
        <v>38</v>
      </c>
      <c r="D9" s="18" t="s">
        <v>27</v>
      </c>
      <c r="E9" s="18" t="s">
        <v>28</v>
      </c>
      <c r="F9" s="18" t="s">
        <v>39</v>
      </c>
      <c r="G9" s="17">
        <v>35</v>
      </c>
      <c r="H9" s="27">
        <v>10</v>
      </c>
    </row>
    <row r="10" spans="1:8">
      <c r="A10" s="26">
        <v>44439</v>
      </c>
      <c r="B10" s="17">
        <v>8</v>
      </c>
      <c r="C10" s="18" t="s">
        <v>40</v>
      </c>
      <c r="D10" s="18" t="s">
        <v>31</v>
      </c>
      <c r="E10" s="18" t="s">
        <v>32</v>
      </c>
      <c r="F10" s="18" t="s">
        <v>41</v>
      </c>
      <c r="G10" s="17">
        <v>40</v>
      </c>
      <c r="H10" s="27">
        <v>15</v>
      </c>
    </row>
    <row r="11" spans="1:8">
      <c r="A11" s="26">
        <v>44469</v>
      </c>
      <c r="B11" s="17">
        <v>9</v>
      </c>
      <c r="C11" s="18" t="s">
        <v>42</v>
      </c>
      <c r="D11" s="18" t="s">
        <v>23</v>
      </c>
      <c r="E11" s="18" t="s">
        <v>20</v>
      </c>
      <c r="F11" s="18" t="s">
        <v>43</v>
      </c>
      <c r="G11" s="17">
        <v>45</v>
      </c>
      <c r="H11" s="27">
        <v>12.22</v>
      </c>
    </row>
    <row r="12" spans="1:8">
      <c r="A12" s="26">
        <v>44500</v>
      </c>
      <c r="B12" s="17">
        <v>10</v>
      </c>
      <c r="C12" s="18" t="s">
        <v>44</v>
      </c>
      <c r="D12" s="18" t="s">
        <v>19</v>
      </c>
      <c r="E12" s="18" t="s">
        <v>113</v>
      </c>
      <c r="F12" s="18" t="s">
        <v>45</v>
      </c>
      <c r="G12" s="17">
        <v>50</v>
      </c>
      <c r="H12" s="27">
        <v>14</v>
      </c>
    </row>
    <row r="13" spans="1:8">
      <c r="A13" s="26">
        <v>44530</v>
      </c>
      <c r="B13" s="17">
        <v>11</v>
      </c>
      <c r="C13" s="18" t="s">
        <v>46</v>
      </c>
      <c r="D13" s="18" t="s">
        <v>27</v>
      </c>
      <c r="E13" s="18" t="s">
        <v>28</v>
      </c>
      <c r="F13" s="18" t="s">
        <v>47</v>
      </c>
      <c r="G13" s="17">
        <v>5</v>
      </c>
      <c r="H13" s="27">
        <v>160</v>
      </c>
    </row>
    <row r="14" spans="1:8">
      <c r="A14" s="26">
        <v>44561</v>
      </c>
      <c r="B14" s="17">
        <v>12</v>
      </c>
      <c r="C14" s="18" t="s">
        <v>48</v>
      </c>
      <c r="D14" s="18" t="s">
        <v>31</v>
      </c>
      <c r="E14" s="18" t="s">
        <v>32</v>
      </c>
      <c r="F14" s="18" t="s">
        <v>49</v>
      </c>
      <c r="G14" s="17">
        <v>20</v>
      </c>
      <c r="H14" s="27">
        <v>45</v>
      </c>
    </row>
    <row r="15" spans="1:8">
      <c r="A15" s="26">
        <v>44592</v>
      </c>
      <c r="B15" s="17">
        <v>13</v>
      </c>
      <c r="C15" s="18" t="s">
        <v>50</v>
      </c>
      <c r="D15" s="18" t="s">
        <v>23</v>
      </c>
      <c r="E15" s="18" t="s">
        <v>20</v>
      </c>
      <c r="F15" s="18" t="s">
        <v>51</v>
      </c>
      <c r="G15" s="17">
        <v>0</v>
      </c>
      <c r="H15" s="18" t="s">
        <v>102</v>
      </c>
    </row>
    <row r="16" spans="1:8">
      <c r="A16" s="26">
        <v>44620</v>
      </c>
      <c r="B16" s="17">
        <v>14</v>
      </c>
      <c r="C16" s="18" t="s">
        <v>52</v>
      </c>
      <c r="D16" s="21" t="s">
        <v>23</v>
      </c>
      <c r="E16" s="18" t="s">
        <v>113</v>
      </c>
      <c r="F16" s="18" t="s">
        <v>53</v>
      </c>
      <c r="G16" s="17">
        <v>30</v>
      </c>
      <c r="H16" s="27">
        <v>36.67</v>
      </c>
    </row>
    <row r="17" spans="1:8">
      <c r="A17" s="26">
        <v>44651</v>
      </c>
      <c r="B17" s="17">
        <v>15</v>
      </c>
      <c r="C17" s="18" t="s">
        <v>54</v>
      </c>
      <c r="D17" s="18" t="s">
        <v>27</v>
      </c>
      <c r="E17" s="18" t="s">
        <v>28</v>
      </c>
      <c r="F17" s="18" t="s">
        <v>55</v>
      </c>
      <c r="G17" s="17">
        <v>35</v>
      </c>
      <c r="H17" s="27">
        <v>34.29</v>
      </c>
    </row>
    <row r="18" spans="1:8">
      <c r="A18" s="26">
        <v>44681</v>
      </c>
      <c r="B18" s="17">
        <v>16</v>
      </c>
      <c r="C18" s="18" t="s">
        <v>56</v>
      </c>
      <c r="D18" s="21" t="s">
        <v>27</v>
      </c>
      <c r="E18" s="18" t="s">
        <v>32</v>
      </c>
      <c r="F18" s="18" t="s">
        <v>57</v>
      </c>
      <c r="G18" s="17">
        <v>0</v>
      </c>
      <c r="H18" s="18" t="s">
        <v>102</v>
      </c>
    </row>
    <row r="19" spans="1:8">
      <c r="A19" s="26">
        <v>44712</v>
      </c>
      <c r="B19" s="17">
        <v>17</v>
      </c>
      <c r="C19" s="18" t="s">
        <v>58</v>
      </c>
      <c r="D19" s="18" t="s">
        <v>23</v>
      </c>
      <c r="E19" s="18" t="s">
        <v>20</v>
      </c>
      <c r="F19" s="18" t="s">
        <v>59</v>
      </c>
      <c r="G19" s="17">
        <v>40</v>
      </c>
      <c r="H19" s="27">
        <v>35</v>
      </c>
    </row>
    <row r="20" spans="1:8">
      <c r="A20" s="26">
        <v>44742</v>
      </c>
      <c r="B20" s="17">
        <v>18</v>
      </c>
      <c r="C20" s="18" t="s">
        <v>60</v>
      </c>
      <c r="D20" s="18" t="s">
        <v>19</v>
      </c>
      <c r="E20" s="18" t="s">
        <v>113</v>
      </c>
      <c r="F20" s="18" t="s">
        <v>61</v>
      </c>
      <c r="G20" s="17">
        <v>45</v>
      </c>
      <c r="H20" s="27">
        <v>33.33</v>
      </c>
    </row>
    <row r="21" spans="1:8">
      <c r="A21" s="26">
        <v>44773</v>
      </c>
      <c r="B21" s="17">
        <v>19</v>
      </c>
      <c r="C21" s="18" t="s">
        <v>62</v>
      </c>
      <c r="D21" s="18" t="s">
        <v>27</v>
      </c>
      <c r="E21" s="18" t="s">
        <v>28</v>
      </c>
      <c r="F21" s="18" t="s">
        <v>63</v>
      </c>
      <c r="G21" s="17">
        <v>50</v>
      </c>
      <c r="H21" s="27">
        <v>32</v>
      </c>
    </row>
    <row r="22" spans="1:8">
      <c r="A22" s="26">
        <v>44804</v>
      </c>
      <c r="B22" s="17">
        <v>20</v>
      </c>
      <c r="C22" s="18" t="s">
        <v>64</v>
      </c>
      <c r="D22" s="18" t="s">
        <v>31</v>
      </c>
      <c r="E22" s="18" t="s">
        <v>32</v>
      </c>
      <c r="F22" s="18" t="s">
        <v>65</v>
      </c>
      <c r="G22" s="17">
        <v>55</v>
      </c>
      <c r="H22" s="27">
        <v>30.91</v>
      </c>
    </row>
    <row r="23" spans="1:8">
      <c r="A23" s="26">
        <v>44834</v>
      </c>
      <c r="B23" s="17">
        <v>21</v>
      </c>
      <c r="C23" s="18" t="s">
        <v>66</v>
      </c>
      <c r="D23" s="18" t="s">
        <v>23</v>
      </c>
      <c r="E23" s="18" t="s">
        <v>20</v>
      </c>
      <c r="F23" s="18" t="s">
        <v>67</v>
      </c>
      <c r="G23" s="17">
        <v>60</v>
      </c>
      <c r="H23" s="27">
        <v>30</v>
      </c>
    </row>
    <row r="24" spans="1:8">
      <c r="A24" s="26">
        <v>44865</v>
      </c>
      <c r="B24" s="17">
        <v>22</v>
      </c>
      <c r="C24" s="18" t="s">
        <v>68</v>
      </c>
      <c r="D24" s="18" t="s">
        <v>19</v>
      </c>
      <c r="E24" s="18" t="s">
        <v>113</v>
      </c>
      <c r="F24" s="18" t="s">
        <v>69</v>
      </c>
      <c r="G24" s="17">
        <v>0</v>
      </c>
      <c r="H24" s="18" t="s">
        <v>102</v>
      </c>
    </row>
    <row r="25" spans="1:8">
      <c r="A25" s="26">
        <v>44895</v>
      </c>
      <c r="B25" s="17">
        <v>23</v>
      </c>
      <c r="C25" s="18" t="s">
        <v>70</v>
      </c>
      <c r="D25" s="18" t="s">
        <v>27</v>
      </c>
      <c r="E25" s="18" t="s">
        <v>28</v>
      </c>
      <c r="F25" s="18" t="s">
        <v>71</v>
      </c>
      <c r="G25" s="17">
        <v>65</v>
      </c>
      <c r="H25" s="27">
        <v>30.77</v>
      </c>
    </row>
    <row r="26" spans="1:8">
      <c r="A26" s="26">
        <v>44926</v>
      </c>
      <c r="B26" s="17">
        <v>24</v>
      </c>
      <c r="C26" s="18" t="s">
        <v>72</v>
      </c>
      <c r="D26" s="18" t="s">
        <v>31</v>
      </c>
      <c r="E26" s="18" t="s">
        <v>32</v>
      </c>
      <c r="F26" s="18" t="s">
        <v>73</v>
      </c>
      <c r="G26" s="17">
        <v>70</v>
      </c>
      <c r="H26" s="27">
        <v>30</v>
      </c>
    </row>
    <row r="27" spans="1:8">
      <c r="A27" s="26">
        <v>44957</v>
      </c>
      <c r="B27" s="17">
        <v>25</v>
      </c>
      <c r="C27" s="18" t="s">
        <v>74</v>
      </c>
      <c r="D27" s="18" t="s">
        <v>75</v>
      </c>
      <c r="E27" s="18" t="s">
        <v>76</v>
      </c>
      <c r="F27" s="18" t="s">
        <v>77</v>
      </c>
      <c r="G27" s="17">
        <v>75</v>
      </c>
      <c r="H27" s="27">
        <v>29.33</v>
      </c>
    </row>
    <row r="28" spans="1:8">
      <c r="A28" s="26">
        <v>44985</v>
      </c>
      <c r="B28" s="17">
        <v>26</v>
      </c>
      <c r="C28" s="18" t="s">
        <v>78</v>
      </c>
      <c r="D28" s="18" t="s">
        <v>75</v>
      </c>
      <c r="E28" s="18" t="s">
        <v>79</v>
      </c>
      <c r="F28" s="18" t="s">
        <v>80</v>
      </c>
      <c r="G28" s="17">
        <v>80</v>
      </c>
      <c r="H28" s="27">
        <v>28.75</v>
      </c>
    </row>
    <row r="29" spans="1:8">
      <c r="A29" s="26">
        <v>45016</v>
      </c>
      <c r="B29" s="17">
        <v>27</v>
      </c>
      <c r="C29" s="18" t="s">
        <v>50</v>
      </c>
      <c r="D29" s="18" t="s">
        <v>23</v>
      </c>
      <c r="E29" s="18" t="s">
        <v>81</v>
      </c>
      <c r="F29" s="18" t="s">
        <v>82</v>
      </c>
      <c r="G29" s="17">
        <v>0</v>
      </c>
      <c r="H29" s="18" t="s">
        <v>102</v>
      </c>
    </row>
    <row r="30" spans="1:8">
      <c r="A30" s="26">
        <v>45046</v>
      </c>
      <c r="B30" s="17">
        <v>28</v>
      </c>
      <c r="C30" s="18" t="s">
        <v>48</v>
      </c>
      <c r="D30" s="18" t="s">
        <v>31</v>
      </c>
      <c r="E30" s="18" t="s">
        <v>83</v>
      </c>
      <c r="F30" s="18" t="s">
        <v>84</v>
      </c>
      <c r="G30" s="17">
        <v>85</v>
      </c>
      <c r="H30" s="27">
        <v>29.41</v>
      </c>
    </row>
    <row r="31" spans="1:8">
      <c r="A31" s="18" t="s">
        <v>85</v>
      </c>
      <c r="B31" s="17"/>
      <c r="C31" s="18"/>
      <c r="D31" s="18"/>
      <c r="E31" s="18"/>
      <c r="F31" s="18"/>
      <c r="G31" s="17"/>
      <c r="H31" s="27">
        <f>SUBTOTAL(104,Table1[Price Per Unit])</f>
        <v>160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name="Drop Down 2" r:id="rId3">
              <controlPr print="0" defaultSize="0">
                <anchor moveWithCells="1" siz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161925</xdr:colOff>
                    <xdr:row>31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F3" sqref="F3"/>
    </sheetView>
  </sheetViews>
  <sheetFormatPr defaultColWidth="9" defaultRowHeight="15"/>
  <cols>
    <col min="1" max="1" width="14.8571428571429" customWidth="1"/>
    <col min="2" max="2" width="7.42857142857143" customWidth="1"/>
    <col min="3" max="3" width="17.5714285714286" customWidth="1"/>
    <col min="4" max="4" width="11.7142857142857" customWidth="1"/>
    <col min="5" max="5" width="11.1428571428571" customWidth="1"/>
    <col min="6" max="6" width="23.4285714285714" customWidth="1"/>
    <col min="7" max="7" width="13.2857142857143" style="6" customWidth="1"/>
    <col min="8" max="8" width="17.8571428571429" customWidth="1"/>
    <col min="9" max="9" width="10.8571428571429" customWidth="1"/>
    <col min="10" max="11" width="50.8571428571429" customWidth="1"/>
  </cols>
  <sheetData>
    <row r="1" s="5" customFormat="1" ht="48.75" customHeight="1" spans="1:15">
      <c r="A1" s="1" t="s">
        <v>116</v>
      </c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</row>
    <row r="2" s="6" customFormat="1" spans="1:9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H2" s="25" t="s">
        <v>16</v>
      </c>
      <c r="I2" s="13" t="s">
        <v>117</v>
      </c>
    </row>
    <row r="3" spans="1:9">
      <c r="A3" s="26">
        <v>44227</v>
      </c>
      <c r="B3" s="17">
        <v>1</v>
      </c>
      <c r="C3" s="18" t="s">
        <v>107</v>
      </c>
      <c r="D3" s="18" t="s">
        <v>19</v>
      </c>
      <c r="E3" s="18" t="s">
        <v>20</v>
      </c>
      <c r="F3" s="18" t="s">
        <v>21</v>
      </c>
      <c r="G3" s="19">
        <v>10</v>
      </c>
      <c r="H3" s="27">
        <v>20</v>
      </c>
      <c r="I3" s="28">
        <f>IFERROR(Table134[[#This Row],[Quantity]]*Table134[[#This Row],[Price Per Unit]],"")</f>
        <v>200</v>
      </c>
    </row>
    <row r="4" spans="1:9">
      <c r="A4" s="26">
        <v>44255</v>
      </c>
      <c r="B4" s="17">
        <v>2</v>
      </c>
      <c r="C4" s="18" t="s">
        <v>22</v>
      </c>
      <c r="D4" s="18" t="s">
        <v>23</v>
      </c>
      <c r="E4" s="18" t="s">
        <v>113</v>
      </c>
      <c r="F4" s="18" t="s">
        <v>25</v>
      </c>
      <c r="G4" s="19">
        <v>15</v>
      </c>
      <c r="H4" s="27">
        <v>10</v>
      </c>
      <c r="I4" s="28">
        <f>IFERROR(Table134[[#This Row],[Quantity]]*Table134[[#This Row],[Price Per Unit]],"")</f>
        <v>150</v>
      </c>
    </row>
    <row r="5" spans="1:9">
      <c r="A5" s="26">
        <v>44286</v>
      </c>
      <c r="B5" s="17">
        <v>3</v>
      </c>
      <c r="C5" s="18" t="s">
        <v>108</v>
      </c>
      <c r="D5" s="18" t="s">
        <v>27</v>
      </c>
      <c r="E5" s="18" t="s">
        <v>28</v>
      </c>
      <c r="F5" s="18" t="s">
        <v>29</v>
      </c>
      <c r="G5" s="19">
        <v>0</v>
      </c>
      <c r="H5" s="18" t="s">
        <v>102</v>
      </c>
      <c r="I5" s="28" t="str">
        <f>IFERROR(Table134[[#This Row],[Quantity]]*Table134[[#This Row],[Price Per Unit]],"")</f>
        <v/>
      </c>
    </row>
    <row r="6" spans="1:9">
      <c r="A6" s="26">
        <v>44316</v>
      </c>
      <c r="B6" s="17">
        <v>4</v>
      </c>
      <c r="C6" s="18" t="s">
        <v>109</v>
      </c>
      <c r="D6" s="18" t="s">
        <v>31</v>
      </c>
      <c r="E6" s="18" t="s">
        <v>32</v>
      </c>
      <c r="F6" s="18" t="s">
        <v>33</v>
      </c>
      <c r="G6" s="19">
        <v>25</v>
      </c>
      <c r="H6" s="27">
        <v>10</v>
      </c>
      <c r="I6" s="28">
        <f>IFERROR(Table134[[#This Row],[Quantity]]*Table134[[#This Row],[Price Per Unit]],"")</f>
        <v>250</v>
      </c>
    </row>
    <row r="7" spans="1:9">
      <c r="A7" s="26">
        <v>44347</v>
      </c>
      <c r="B7" s="17">
        <v>5</v>
      </c>
      <c r="C7" s="18" t="s">
        <v>34</v>
      </c>
      <c r="D7" s="18" t="s">
        <v>23</v>
      </c>
      <c r="E7" s="18" t="s">
        <v>20</v>
      </c>
      <c r="F7" s="18" t="s">
        <v>35</v>
      </c>
      <c r="G7" s="19">
        <v>30</v>
      </c>
      <c r="H7" s="27">
        <v>16.67</v>
      </c>
      <c r="I7" s="28">
        <f>IFERROR(Table134[[#This Row],[Quantity]]*Table134[[#This Row],[Price Per Unit]],"")</f>
        <v>500.1</v>
      </c>
    </row>
    <row r="8" spans="1:9">
      <c r="A8" s="26">
        <v>44377</v>
      </c>
      <c r="B8" s="17">
        <v>6</v>
      </c>
      <c r="C8" s="18" t="s">
        <v>110</v>
      </c>
      <c r="D8" s="21" t="s">
        <v>111</v>
      </c>
      <c r="E8" s="18" t="s">
        <v>113</v>
      </c>
      <c r="F8" s="18" t="s">
        <v>37</v>
      </c>
      <c r="G8" s="19">
        <v>0</v>
      </c>
      <c r="H8" s="18" t="s">
        <v>102</v>
      </c>
      <c r="I8" s="28" t="str">
        <f>IFERROR(Table134[[#This Row],[Quantity]]*Table134[[#This Row],[Price Per Unit]],"")</f>
        <v/>
      </c>
    </row>
    <row r="9" spans="1:9">
      <c r="A9" s="26">
        <v>44408</v>
      </c>
      <c r="B9" s="17">
        <v>7</v>
      </c>
      <c r="C9" s="18" t="s">
        <v>38</v>
      </c>
      <c r="D9" s="18" t="s">
        <v>27</v>
      </c>
      <c r="E9" s="18" t="s">
        <v>28</v>
      </c>
      <c r="F9" s="18" t="s">
        <v>39</v>
      </c>
      <c r="G9" s="19">
        <v>35</v>
      </c>
      <c r="H9" s="27">
        <v>10</v>
      </c>
      <c r="I9" s="28">
        <f>IFERROR(Table134[[#This Row],[Quantity]]*Table134[[#This Row],[Price Per Unit]],"")</f>
        <v>350</v>
      </c>
    </row>
    <row r="10" spans="1:9">
      <c r="A10" s="26">
        <v>44439</v>
      </c>
      <c r="B10" s="17">
        <v>8</v>
      </c>
      <c r="C10" s="18" t="s">
        <v>40</v>
      </c>
      <c r="D10" s="18" t="s">
        <v>31</v>
      </c>
      <c r="E10" s="18" t="s">
        <v>32</v>
      </c>
      <c r="F10" s="18" t="s">
        <v>41</v>
      </c>
      <c r="G10" s="19">
        <v>40</v>
      </c>
      <c r="H10" s="27">
        <v>15</v>
      </c>
      <c r="I10" s="28">
        <f>IFERROR(Table134[[#This Row],[Quantity]]*Table134[[#This Row],[Price Per Unit]],"")</f>
        <v>600</v>
      </c>
    </row>
    <row r="11" spans="1:9">
      <c r="A11" s="26">
        <v>44469</v>
      </c>
      <c r="B11" s="17">
        <v>9</v>
      </c>
      <c r="C11" s="18" t="s">
        <v>42</v>
      </c>
      <c r="D11" s="18" t="s">
        <v>23</v>
      </c>
      <c r="E11" s="18" t="s">
        <v>20</v>
      </c>
      <c r="F11" s="18" t="s">
        <v>43</v>
      </c>
      <c r="G11" s="19">
        <v>45</v>
      </c>
      <c r="H11" s="27">
        <v>12.22</v>
      </c>
      <c r="I11" s="28">
        <f>IFERROR(Table134[[#This Row],[Quantity]]*Table134[[#This Row],[Price Per Unit]],"")</f>
        <v>549.9</v>
      </c>
    </row>
    <row r="12" spans="1:9">
      <c r="A12" s="26">
        <v>44500</v>
      </c>
      <c r="B12" s="17">
        <v>10</v>
      </c>
      <c r="C12" s="18" t="s">
        <v>44</v>
      </c>
      <c r="D12" s="18" t="s">
        <v>19</v>
      </c>
      <c r="E12" s="18" t="s">
        <v>113</v>
      </c>
      <c r="F12" s="18" t="s">
        <v>45</v>
      </c>
      <c r="G12" s="19">
        <v>50</v>
      </c>
      <c r="H12" s="27">
        <v>14</v>
      </c>
      <c r="I12" s="28">
        <f>IFERROR(Table134[[#This Row],[Quantity]]*Table134[[#This Row],[Price Per Unit]],"")</f>
        <v>700</v>
      </c>
    </row>
    <row r="13" spans="1:9">
      <c r="A13" s="26">
        <v>44530</v>
      </c>
      <c r="B13" s="17">
        <v>11</v>
      </c>
      <c r="C13" s="18" t="s">
        <v>46</v>
      </c>
      <c r="D13" s="18" t="s">
        <v>27</v>
      </c>
      <c r="E13" s="18" t="s">
        <v>28</v>
      </c>
      <c r="F13" s="18" t="s">
        <v>47</v>
      </c>
      <c r="G13" s="19">
        <v>5</v>
      </c>
      <c r="H13" s="27">
        <v>160</v>
      </c>
      <c r="I13" s="28">
        <f>IFERROR(Table134[[#This Row],[Quantity]]*Table134[[#This Row],[Price Per Unit]],"")</f>
        <v>800</v>
      </c>
    </row>
    <row r="14" spans="1:9">
      <c r="A14" s="26">
        <v>44561</v>
      </c>
      <c r="B14" s="17">
        <v>12</v>
      </c>
      <c r="C14" s="18" t="s">
        <v>48</v>
      </c>
      <c r="D14" s="18" t="s">
        <v>31</v>
      </c>
      <c r="E14" s="18" t="s">
        <v>32</v>
      </c>
      <c r="F14" s="18" t="s">
        <v>49</v>
      </c>
      <c r="G14" s="19">
        <v>20</v>
      </c>
      <c r="H14" s="27">
        <v>45</v>
      </c>
      <c r="I14" s="28">
        <f>IFERROR(Table134[[#This Row],[Quantity]]*Table134[[#This Row],[Price Per Unit]],"")</f>
        <v>900</v>
      </c>
    </row>
    <row r="15" spans="1:9">
      <c r="A15" s="26">
        <v>44592</v>
      </c>
      <c r="B15" s="17">
        <v>13</v>
      </c>
      <c r="C15" s="18" t="s">
        <v>50</v>
      </c>
      <c r="D15" s="18" t="s">
        <v>23</v>
      </c>
      <c r="E15" s="18" t="s">
        <v>20</v>
      </c>
      <c r="F15" s="18" t="s">
        <v>51</v>
      </c>
      <c r="G15" s="19">
        <v>0</v>
      </c>
      <c r="H15" s="18" t="s">
        <v>102</v>
      </c>
      <c r="I15" s="28" t="str">
        <f>IFERROR(Table134[[#This Row],[Quantity]]*Table134[[#This Row],[Price Per Unit]],"")</f>
        <v/>
      </c>
    </row>
    <row r="16" spans="1:9">
      <c r="A16" s="26">
        <v>44620</v>
      </c>
      <c r="B16" s="17">
        <v>14</v>
      </c>
      <c r="C16" s="18" t="s">
        <v>52</v>
      </c>
      <c r="D16" s="21" t="s">
        <v>111</v>
      </c>
      <c r="E16" s="18" t="s">
        <v>113</v>
      </c>
      <c r="F16" s="18" t="s">
        <v>53</v>
      </c>
      <c r="G16" s="19">
        <v>30</v>
      </c>
      <c r="H16" s="27">
        <v>36.67</v>
      </c>
      <c r="I16" s="28">
        <f>IFERROR(Table134[[#This Row],[Quantity]]*Table134[[#This Row],[Price Per Unit]],"")</f>
        <v>1100.1</v>
      </c>
    </row>
    <row r="17" spans="1:9">
      <c r="A17" s="26">
        <v>44651</v>
      </c>
      <c r="B17" s="17">
        <v>15</v>
      </c>
      <c r="C17" s="18" t="s">
        <v>54</v>
      </c>
      <c r="D17" s="18" t="s">
        <v>27</v>
      </c>
      <c r="E17" s="18" t="s">
        <v>28</v>
      </c>
      <c r="F17" s="18" t="s">
        <v>55</v>
      </c>
      <c r="G17" s="19">
        <v>35</v>
      </c>
      <c r="H17" s="27">
        <v>34.29</v>
      </c>
      <c r="I17" s="28">
        <f>IFERROR(Table134[[#This Row],[Quantity]]*Table134[[#This Row],[Price Per Unit]],"")</f>
        <v>1200.15</v>
      </c>
    </row>
    <row r="18" spans="1:9">
      <c r="A18" s="26">
        <v>44681</v>
      </c>
      <c r="B18" s="17">
        <v>16</v>
      </c>
      <c r="C18" s="18" t="s">
        <v>56</v>
      </c>
      <c r="D18" s="21" t="s">
        <v>111</v>
      </c>
      <c r="E18" s="18" t="s">
        <v>32</v>
      </c>
      <c r="F18" s="18" t="s">
        <v>57</v>
      </c>
      <c r="G18" s="19">
        <v>0</v>
      </c>
      <c r="H18" s="18" t="s">
        <v>102</v>
      </c>
      <c r="I18" s="28" t="str">
        <f>IFERROR(Table134[[#This Row],[Quantity]]*Table134[[#This Row],[Price Per Unit]],"")</f>
        <v/>
      </c>
    </row>
    <row r="19" spans="1:9">
      <c r="A19" s="26">
        <v>44712</v>
      </c>
      <c r="B19" s="17">
        <v>17</v>
      </c>
      <c r="C19" s="18" t="s">
        <v>58</v>
      </c>
      <c r="D19" s="18" t="s">
        <v>23</v>
      </c>
      <c r="E19" s="18" t="s">
        <v>20</v>
      </c>
      <c r="F19" s="18" t="s">
        <v>59</v>
      </c>
      <c r="G19" s="19">
        <v>40</v>
      </c>
      <c r="H19" s="27">
        <v>35</v>
      </c>
      <c r="I19" s="28">
        <f>IFERROR(Table134[[#This Row],[Quantity]]*Table134[[#This Row],[Price Per Unit]],"")</f>
        <v>1400</v>
      </c>
    </row>
    <row r="20" spans="1:9">
      <c r="A20" s="26">
        <v>44742</v>
      </c>
      <c r="B20" s="17">
        <v>18</v>
      </c>
      <c r="C20" s="18" t="s">
        <v>60</v>
      </c>
      <c r="D20" s="18" t="s">
        <v>19</v>
      </c>
      <c r="E20" s="18" t="s">
        <v>113</v>
      </c>
      <c r="F20" s="18" t="s">
        <v>61</v>
      </c>
      <c r="G20" s="19">
        <v>45</v>
      </c>
      <c r="H20" s="27">
        <v>33.33</v>
      </c>
      <c r="I20" s="28">
        <f>IFERROR(Table134[[#This Row],[Quantity]]*Table134[[#This Row],[Price Per Unit]],"")</f>
        <v>1499.85</v>
      </c>
    </row>
    <row r="21" spans="1:9">
      <c r="A21" s="26">
        <v>44773</v>
      </c>
      <c r="B21" s="17">
        <v>19</v>
      </c>
      <c r="C21" s="18" t="s">
        <v>62</v>
      </c>
      <c r="D21" s="18" t="s">
        <v>27</v>
      </c>
      <c r="E21" s="18" t="s">
        <v>28</v>
      </c>
      <c r="F21" s="18" t="s">
        <v>63</v>
      </c>
      <c r="G21" s="19">
        <v>50</v>
      </c>
      <c r="H21" s="27">
        <v>32</v>
      </c>
      <c r="I21" s="28">
        <f>IFERROR(Table134[[#This Row],[Quantity]]*Table134[[#This Row],[Price Per Unit]],"")</f>
        <v>1600</v>
      </c>
    </row>
    <row r="22" spans="1:9">
      <c r="A22" s="26">
        <v>44804</v>
      </c>
      <c r="B22" s="17">
        <v>20</v>
      </c>
      <c r="C22" s="18" t="s">
        <v>64</v>
      </c>
      <c r="D22" s="18" t="s">
        <v>31</v>
      </c>
      <c r="E22" s="18" t="s">
        <v>32</v>
      </c>
      <c r="F22" s="18" t="s">
        <v>65</v>
      </c>
      <c r="G22" s="19">
        <v>55</v>
      </c>
      <c r="H22" s="27">
        <v>30.91</v>
      </c>
      <c r="I22" s="28">
        <f>IFERROR(Table134[[#This Row],[Quantity]]*Table134[[#This Row],[Price Per Unit]],"")</f>
        <v>1700.05</v>
      </c>
    </row>
    <row r="23" spans="1:9">
      <c r="A23" s="26">
        <v>44834</v>
      </c>
      <c r="B23" s="17">
        <v>21</v>
      </c>
      <c r="C23" s="18" t="s">
        <v>66</v>
      </c>
      <c r="D23" s="18" t="s">
        <v>23</v>
      </c>
      <c r="E23" s="18" t="s">
        <v>20</v>
      </c>
      <c r="F23" s="18" t="s">
        <v>67</v>
      </c>
      <c r="G23" s="19">
        <v>60</v>
      </c>
      <c r="H23" s="27">
        <v>30</v>
      </c>
      <c r="I23" s="28">
        <f>IFERROR(Table134[[#This Row],[Quantity]]*Table134[[#This Row],[Price Per Unit]],"")</f>
        <v>1800</v>
      </c>
    </row>
    <row r="24" spans="1:9">
      <c r="A24" s="26">
        <v>44865</v>
      </c>
      <c r="B24" s="17">
        <v>22</v>
      </c>
      <c r="C24" s="18" t="s">
        <v>68</v>
      </c>
      <c r="D24" s="18" t="s">
        <v>19</v>
      </c>
      <c r="E24" s="18" t="s">
        <v>113</v>
      </c>
      <c r="F24" s="18" t="s">
        <v>69</v>
      </c>
      <c r="G24" s="19">
        <v>0</v>
      </c>
      <c r="H24" s="18" t="s">
        <v>102</v>
      </c>
      <c r="I24" s="28" t="str">
        <f>IFERROR(Table134[[#This Row],[Quantity]]*Table134[[#This Row],[Price Per Unit]],"")</f>
        <v/>
      </c>
    </row>
    <row r="25" spans="1:9">
      <c r="A25" s="26">
        <v>44895</v>
      </c>
      <c r="B25" s="17">
        <v>23</v>
      </c>
      <c r="C25" s="18" t="s">
        <v>70</v>
      </c>
      <c r="D25" s="18" t="s">
        <v>27</v>
      </c>
      <c r="E25" s="18" t="s">
        <v>28</v>
      </c>
      <c r="F25" s="18" t="s">
        <v>71</v>
      </c>
      <c r="G25" s="19">
        <v>65</v>
      </c>
      <c r="H25" s="27">
        <v>30.77</v>
      </c>
      <c r="I25" s="28">
        <f>IFERROR(Table134[[#This Row],[Quantity]]*Table134[[#This Row],[Price Per Unit]],"")</f>
        <v>2000.05</v>
      </c>
    </row>
    <row r="26" spans="1:9">
      <c r="A26" s="26">
        <v>44926</v>
      </c>
      <c r="B26" s="17">
        <v>24</v>
      </c>
      <c r="C26" s="18" t="s">
        <v>72</v>
      </c>
      <c r="D26" s="18" t="s">
        <v>31</v>
      </c>
      <c r="E26" s="18" t="s">
        <v>32</v>
      </c>
      <c r="F26" s="18" t="s">
        <v>73</v>
      </c>
      <c r="G26" s="19">
        <v>70</v>
      </c>
      <c r="H26" s="27">
        <v>30</v>
      </c>
      <c r="I26" s="28">
        <f>IFERROR(Table134[[#This Row],[Quantity]]*Table134[[#This Row],[Price Per Unit]],"")</f>
        <v>2100</v>
      </c>
    </row>
    <row r="27" spans="1:9">
      <c r="A27" s="26">
        <v>44957</v>
      </c>
      <c r="B27" s="17">
        <v>25</v>
      </c>
      <c r="C27" s="18" t="s">
        <v>74</v>
      </c>
      <c r="D27" s="18" t="s">
        <v>75</v>
      </c>
      <c r="E27" s="18" t="s">
        <v>76</v>
      </c>
      <c r="F27" s="18" t="s">
        <v>77</v>
      </c>
      <c r="G27" s="19">
        <v>75</v>
      </c>
      <c r="H27" s="27">
        <v>29.33</v>
      </c>
      <c r="I27" s="28">
        <f>IFERROR(Table134[[#This Row],[Quantity]]*Table134[[#This Row],[Price Per Unit]],"")</f>
        <v>2199.75</v>
      </c>
    </row>
    <row r="28" spans="1:9">
      <c r="A28" s="26">
        <v>44985</v>
      </c>
      <c r="B28" s="17">
        <v>26</v>
      </c>
      <c r="C28" s="18" t="s">
        <v>78</v>
      </c>
      <c r="D28" s="18" t="s">
        <v>75</v>
      </c>
      <c r="E28" s="18" t="s">
        <v>79</v>
      </c>
      <c r="F28" s="18" t="s">
        <v>80</v>
      </c>
      <c r="G28" s="19">
        <v>80</v>
      </c>
      <c r="H28" s="27">
        <v>28.75</v>
      </c>
      <c r="I28" s="28">
        <f>IFERROR(Table134[[#This Row],[Quantity]]*Table134[[#This Row],[Price Per Unit]],"")</f>
        <v>2300</v>
      </c>
    </row>
    <row r="29" spans="1:9">
      <c r="A29" s="26">
        <v>45016</v>
      </c>
      <c r="B29" s="17">
        <v>27</v>
      </c>
      <c r="C29" s="18" t="s">
        <v>50</v>
      </c>
      <c r="D29" s="18" t="s">
        <v>23</v>
      </c>
      <c r="E29" s="18" t="s">
        <v>81</v>
      </c>
      <c r="F29" s="18" t="s">
        <v>82</v>
      </c>
      <c r="G29" s="19">
        <v>0</v>
      </c>
      <c r="H29" s="18" t="s">
        <v>102</v>
      </c>
      <c r="I29" s="28" t="str">
        <f>IFERROR(Table134[[#This Row],[Quantity]]*Table134[[#This Row],[Price Per Unit]],"")</f>
        <v/>
      </c>
    </row>
    <row r="30" spans="1:9">
      <c r="A30" s="26">
        <v>45046</v>
      </c>
      <c r="B30" s="17">
        <v>28</v>
      </c>
      <c r="C30" s="18" t="s">
        <v>48</v>
      </c>
      <c r="D30" s="18" t="s">
        <v>31</v>
      </c>
      <c r="E30" s="18" t="s">
        <v>83</v>
      </c>
      <c r="F30" s="18" t="s">
        <v>84</v>
      </c>
      <c r="G30" s="19">
        <v>85</v>
      </c>
      <c r="H30" s="27">
        <v>29.41</v>
      </c>
      <c r="I30" s="28">
        <f>IFERROR(Table134[[#This Row],[Quantity]]*Table134[[#This Row],[Price Per Unit]],"")</f>
        <v>2499.85</v>
      </c>
    </row>
    <row r="31" spans="1:9">
      <c r="A31" s="18" t="s">
        <v>85</v>
      </c>
      <c r="B31" s="17"/>
      <c r="C31" s="18"/>
      <c r="D31" s="18"/>
      <c r="E31" s="18"/>
      <c r="F31" s="18"/>
      <c r="G31" s="19"/>
      <c r="H31" s="27">
        <f>SUBTOTAL(104,Table134[Price Per Unit])</f>
        <v>160</v>
      </c>
      <c r="I31" s="27">
        <f>SUBTOTAL(109,Table134[Sales])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G11" sqref="G11"/>
    </sheetView>
  </sheetViews>
  <sheetFormatPr defaultColWidth="9" defaultRowHeight="15"/>
  <cols>
    <col min="1" max="1" width="12.8571428571429" style="7" customWidth="1"/>
    <col min="2" max="2" width="7.42857142857143" customWidth="1"/>
    <col min="3" max="3" width="17.5714285714286" customWidth="1"/>
    <col min="4" max="4" width="11.7142857142857" customWidth="1"/>
    <col min="5" max="5" width="11.1428571428571" customWidth="1"/>
    <col min="6" max="6" width="23.4285714285714" customWidth="1"/>
    <col min="7" max="7" width="13.2857142857143" style="6" customWidth="1"/>
    <col min="8" max="8" width="17.8571428571429" style="8" customWidth="1"/>
    <col min="9" max="9" width="10.8571428571429" style="8" customWidth="1"/>
    <col min="10" max="11" width="50.8571428571429" customWidth="1"/>
  </cols>
  <sheetData>
    <row r="1" s="5" customFormat="1" ht="48.75" customHeight="1" spans="1:15">
      <c r="A1" s="9" t="s">
        <v>118</v>
      </c>
      <c r="B1" s="1"/>
      <c r="C1" s="1"/>
      <c r="D1" s="1"/>
      <c r="E1" s="1"/>
      <c r="F1" s="1"/>
      <c r="G1" s="10"/>
      <c r="H1" s="11"/>
      <c r="I1" s="11"/>
      <c r="J1" s="1"/>
      <c r="K1" s="1"/>
      <c r="L1" s="1"/>
      <c r="M1" s="1"/>
      <c r="N1" s="1"/>
      <c r="O1" s="1"/>
    </row>
    <row r="2" s="6" customFormat="1" spans="1:9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H2" s="15" t="s">
        <v>16</v>
      </c>
      <c r="I2" s="22" t="s">
        <v>117</v>
      </c>
    </row>
    <row r="3" spans="1:9">
      <c r="A3" s="24">
        <v>44227</v>
      </c>
      <c r="B3" s="17">
        <v>1</v>
      </c>
      <c r="C3" s="18" t="s">
        <v>107</v>
      </c>
      <c r="D3" s="18" t="s">
        <v>19</v>
      </c>
      <c r="E3" s="18" t="s">
        <v>20</v>
      </c>
      <c r="F3" s="18" t="s">
        <v>21</v>
      </c>
      <c r="G3" s="19">
        <v>10</v>
      </c>
      <c r="H3" s="20">
        <v>20</v>
      </c>
      <c r="I3" s="23">
        <f>IFERROR(Table1345[[#This Row],[Quantity]]*Table1345[[#This Row],[Price Per Unit]],"")</f>
        <v>200</v>
      </c>
    </row>
    <row r="4" spans="1:9">
      <c r="A4" s="24">
        <v>44255</v>
      </c>
      <c r="B4" s="17">
        <v>2</v>
      </c>
      <c r="C4" s="18" t="s">
        <v>22</v>
      </c>
      <c r="D4" s="18" t="s">
        <v>23</v>
      </c>
      <c r="E4" s="18" t="s">
        <v>113</v>
      </c>
      <c r="F4" s="18" t="s">
        <v>25</v>
      </c>
      <c r="G4" s="19">
        <v>15</v>
      </c>
      <c r="H4" s="20">
        <v>10</v>
      </c>
      <c r="I4" s="23">
        <f>IFERROR(Table1345[[#This Row],[Quantity]]*Table1345[[#This Row],[Price Per Unit]],"")</f>
        <v>150</v>
      </c>
    </row>
    <row r="5" spans="1:9">
      <c r="A5" s="24">
        <v>44286</v>
      </c>
      <c r="B5" s="17">
        <v>3</v>
      </c>
      <c r="C5" s="18" t="s">
        <v>108</v>
      </c>
      <c r="D5" s="18" t="s">
        <v>27</v>
      </c>
      <c r="E5" s="18" t="s">
        <v>28</v>
      </c>
      <c r="F5" s="18" t="s">
        <v>29</v>
      </c>
      <c r="G5" s="19">
        <v>0</v>
      </c>
      <c r="H5" s="20" t="s">
        <v>102</v>
      </c>
      <c r="I5" s="23" t="str">
        <f>IFERROR(Table1345[[#This Row],[Quantity]]*Table1345[[#This Row],[Price Per Unit]],"")</f>
        <v/>
      </c>
    </row>
    <row r="6" spans="1:9">
      <c r="A6" s="24">
        <v>44316</v>
      </c>
      <c r="B6" s="17">
        <v>4</v>
      </c>
      <c r="C6" s="18" t="s">
        <v>109</v>
      </c>
      <c r="D6" s="18" t="s">
        <v>31</v>
      </c>
      <c r="E6" s="18" t="s">
        <v>32</v>
      </c>
      <c r="F6" s="18" t="s">
        <v>33</v>
      </c>
      <c r="G6" s="19">
        <v>25</v>
      </c>
      <c r="H6" s="20">
        <v>10</v>
      </c>
      <c r="I6" s="23">
        <f>IFERROR(Table1345[[#This Row],[Quantity]]*Table1345[[#This Row],[Price Per Unit]],"")</f>
        <v>250</v>
      </c>
    </row>
    <row r="7" spans="1:9">
      <c r="A7" s="24">
        <v>44347</v>
      </c>
      <c r="B7" s="17">
        <v>5</v>
      </c>
      <c r="C7" s="18" t="s">
        <v>34</v>
      </c>
      <c r="D7" s="18" t="s">
        <v>23</v>
      </c>
      <c r="E7" s="18" t="s">
        <v>20</v>
      </c>
      <c r="F7" s="18" t="s">
        <v>35</v>
      </c>
      <c r="G7" s="19">
        <v>30</v>
      </c>
      <c r="H7" s="20">
        <v>16.67</v>
      </c>
      <c r="I7" s="23">
        <f>IFERROR(Table1345[[#This Row],[Quantity]]*Table1345[[#This Row],[Price Per Unit]],"")</f>
        <v>500.1</v>
      </c>
    </row>
    <row r="8" spans="1:9">
      <c r="A8" s="24">
        <v>44377</v>
      </c>
      <c r="B8" s="17">
        <v>6</v>
      </c>
      <c r="C8" s="18" t="s">
        <v>110</v>
      </c>
      <c r="D8" s="21" t="s">
        <v>111</v>
      </c>
      <c r="E8" s="18" t="s">
        <v>113</v>
      </c>
      <c r="F8" s="18" t="s">
        <v>37</v>
      </c>
      <c r="G8" s="19">
        <v>0</v>
      </c>
      <c r="H8" s="20" t="s">
        <v>102</v>
      </c>
      <c r="I8" s="23" t="str">
        <f>IFERROR(Table1345[[#This Row],[Quantity]]*Table1345[[#This Row],[Price Per Unit]],"")</f>
        <v/>
      </c>
    </row>
    <row r="9" spans="1:9">
      <c r="A9" s="24">
        <v>44408</v>
      </c>
      <c r="B9" s="17">
        <v>7</v>
      </c>
      <c r="C9" s="18" t="s">
        <v>38</v>
      </c>
      <c r="D9" s="18" t="s">
        <v>27</v>
      </c>
      <c r="E9" s="18" t="s">
        <v>28</v>
      </c>
      <c r="F9" s="18" t="s">
        <v>39</v>
      </c>
      <c r="G9" s="19">
        <v>35</v>
      </c>
      <c r="H9" s="20">
        <v>10</v>
      </c>
      <c r="I9" s="23">
        <f>IFERROR(Table1345[[#This Row],[Quantity]]*Table1345[[#This Row],[Price Per Unit]],"")</f>
        <v>350</v>
      </c>
    </row>
    <row r="10" spans="1:9">
      <c r="A10" s="24">
        <v>44439</v>
      </c>
      <c r="B10" s="17">
        <v>8</v>
      </c>
      <c r="C10" s="18" t="s">
        <v>40</v>
      </c>
      <c r="D10" s="18" t="s">
        <v>31</v>
      </c>
      <c r="E10" s="18" t="s">
        <v>32</v>
      </c>
      <c r="F10" s="18" t="s">
        <v>41</v>
      </c>
      <c r="G10" s="19">
        <v>40</v>
      </c>
      <c r="H10" s="20">
        <v>15</v>
      </c>
      <c r="I10" s="23">
        <f>IFERROR(Table1345[[#This Row],[Quantity]]*Table1345[[#This Row],[Price Per Unit]],"")</f>
        <v>600</v>
      </c>
    </row>
    <row r="11" spans="1:9">
      <c r="A11" s="24">
        <v>44469</v>
      </c>
      <c r="B11" s="17">
        <v>9</v>
      </c>
      <c r="C11" s="18" t="s">
        <v>42</v>
      </c>
      <c r="D11" s="18" t="s">
        <v>23</v>
      </c>
      <c r="E11" s="18" t="s">
        <v>20</v>
      </c>
      <c r="F11" s="18" t="s">
        <v>43</v>
      </c>
      <c r="G11" s="19">
        <v>45</v>
      </c>
      <c r="H11" s="20">
        <v>12.22</v>
      </c>
      <c r="I11" s="23">
        <f>IFERROR(Table1345[[#This Row],[Quantity]]*Table1345[[#This Row],[Price Per Unit]],"")</f>
        <v>549.9</v>
      </c>
    </row>
    <row r="12" spans="1:9">
      <c r="A12" s="24">
        <v>44500</v>
      </c>
      <c r="B12" s="17">
        <v>10</v>
      </c>
      <c r="C12" s="18" t="s">
        <v>44</v>
      </c>
      <c r="D12" s="18" t="s">
        <v>19</v>
      </c>
      <c r="E12" s="18" t="s">
        <v>113</v>
      </c>
      <c r="F12" s="18" t="s">
        <v>45</v>
      </c>
      <c r="G12" s="19">
        <v>50</v>
      </c>
      <c r="H12" s="20">
        <v>14</v>
      </c>
      <c r="I12" s="23">
        <f>IFERROR(Table1345[[#This Row],[Quantity]]*Table1345[[#This Row],[Price Per Unit]],"")</f>
        <v>700</v>
      </c>
    </row>
    <row r="13" spans="1:9">
      <c r="A13" s="24">
        <v>44530</v>
      </c>
      <c r="B13" s="17">
        <v>11</v>
      </c>
      <c r="C13" s="18" t="s">
        <v>46</v>
      </c>
      <c r="D13" s="18" t="s">
        <v>27</v>
      </c>
      <c r="E13" s="18" t="s">
        <v>28</v>
      </c>
      <c r="F13" s="18" t="s">
        <v>47</v>
      </c>
      <c r="G13" s="19">
        <v>5</v>
      </c>
      <c r="H13" s="20">
        <v>160</v>
      </c>
      <c r="I13" s="23">
        <f>IFERROR(Table1345[[#This Row],[Quantity]]*Table1345[[#This Row],[Price Per Unit]],"")</f>
        <v>800</v>
      </c>
    </row>
    <row r="14" spans="1:9">
      <c r="A14" s="24">
        <v>44561</v>
      </c>
      <c r="B14" s="17">
        <v>12</v>
      </c>
      <c r="C14" s="18" t="s">
        <v>48</v>
      </c>
      <c r="D14" s="18" t="s">
        <v>31</v>
      </c>
      <c r="E14" s="18" t="s">
        <v>32</v>
      </c>
      <c r="F14" s="18" t="s">
        <v>49</v>
      </c>
      <c r="G14" s="19">
        <v>20</v>
      </c>
      <c r="H14" s="20">
        <v>45</v>
      </c>
      <c r="I14" s="23">
        <f>IFERROR(Table1345[[#This Row],[Quantity]]*Table1345[[#This Row],[Price Per Unit]],"")</f>
        <v>900</v>
      </c>
    </row>
    <row r="15" spans="1:9">
      <c r="A15" s="24">
        <v>44592</v>
      </c>
      <c r="B15" s="17">
        <v>13</v>
      </c>
      <c r="C15" s="18" t="s">
        <v>50</v>
      </c>
      <c r="D15" s="18" t="s">
        <v>23</v>
      </c>
      <c r="E15" s="18" t="s">
        <v>20</v>
      </c>
      <c r="F15" s="18" t="s">
        <v>51</v>
      </c>
      <c r="G15" s="19">
        <v>0</v>
      </c>
      <c r="H15" s="20" t="s">
        <v>102</v>
      </c>
      <c r="I15" s="23" t="str">
        <f>IFERROR(Table1345[[#This Row],[Quantity]]*Table1345[[#This Row],[Price Per Unit]],"")</f>
        <v/>
      </c>
    </row>
    <row r="16" spans="1:9">
      <c r="A16" s="24">
        <v>44620</v>
      </c>
      <c r="B16" s="17">
        <v>14</v>
      </c>
      <c r="C16" s="18" t="s">
        <v>52</v>
      </c>
      <c r="D16" s="21" t="s">
        <v>111</v>
      </c>
      <c r="E16" s="18" t="s">
        <v>113</v>
      </c>
      <c r="F16" s="18" t="s">
        <v>53</v>
      </c>
      <c r="G16" s="19">
        <v>30</v>
      </c>
      <c r="H16" s="20">
        <v>36.67</v>
      </c>
      <c r="I16" s="23">
        <f>IFERROR(Table1345[[#This Row],[Quantity]]*Table1345[[#This Row],[Price Per Unit]],"")</f>
        <v>1100.1</v>
      </c>
    </row>
    <row r="17" spans="1:9">
      <c r="A17" s="24">
        <v>44651</v>
      </c>
      <c r="B17" s="17">
        <v>15</v>
      </c>
      <c r="C17" s="18" t="s">
        <v>54</v>
      </c>
      <c r="D17" s="18" t="s">
        <v>27</v>
      </c>
      <c r="E17" s="18" t="s">
        <v>28</v>
      </c>
      <c r="F17" s="18" t="s">
        <v>55</v>
      </c>
      <c r="G17" s="19">
        <v>35</v>
      </c>
      <c r="H17" s="20">
        <v>34.29</v>
      </c>
      <c r="I17" s="23">
        <f>IFERROR(Table1345[[#This Row],[Quantity]]*Table1345[[#This Row],[Price Per Unit]],"")</f>
        <v>1200.15</v>
      </c>
    </row>
    <row r="18" spans="1:9">
      <c r="A18" s="24">
        <v>44681</v>
      </c>
      <c r="B18" s="17">
        <v>16</v>
      </c>
      <c r="C18" s="18" t="s">
        <v>56</v>
      </c>
      <c r="D18" s="21" t="s">
        <v>111</v>
      </c>
      <c r="E18" s="18" t="s">
        <v>32</v>
      </c>
      <c r="F18" s="18" t="s">
        <v>57</v>
      </c>
      <c r="G18" s="19">
        <v>0</v>
      </c>
      <c r="H18" s="20" t="s">
        <v>102</v>
      </c>
      <c r="I18" s="23" t="str">
        <f>IFERROR(Table1345[[#This Row],[Quantity]]*Table1345[[#This Row],[Price Per Unit]],"")</f>
        <v/>
      </c>
    </row>
    <row r="19" spans="1:9">
      <c r="A19" s="24">
        <v>44712</v>
      </c>
      <c r="B19" s="17">
        <v>17</v>
      </c>
      <c r="C19" s="18" t="s">
        <v>58</v>
      </c>
      <c r="D19" s="18" t="s">
        <v>23</v>
      </c>
      <c r="E19" s="18" t="s">
        <v>20</v>
      </c>
      <c r="F19" s="18" t="s">
        <v>59</v>
      </c>
      <c r="G19" s="19">
        <v>40</v>
      </c>
      <c r="H19" s="20">
        <v>35</v>
      </c>
      <c r="I19" s="23">
        <f>IFERROR(Table1345[[#This Row],[Quantity]]*Table1345[[#This Row],[Price Per Unit]],"")</f>
        <v>1400</v>
      </c>
    </row>
    <row r="20" spans="1:9">
      <c r="A20" s="24">
        <v>44742</v>
      </c>
      <c r="B20" s="17">
        <v>18</v>
      </c>
      <c r="C20" s="18" t="s">
        <v>60</v>
      </c>
      <c r="D20" s="18" t="s">
        <v>19</v>
      </c>
      <c r="E20" s="18" t="s">
        <v>113</v>
      </c>
      <c r="F20" s="18" t="s">
        <v>61</v>
      </c>
      <c r="G20" s="19">
        <v>45</v>
      </c>
      <c r="H20" s="20">
        <v>33.33</v>
      </c>
      <c r="I20" s="23">
        <f>IFERROR(Table1345[[#This Row],[Quantity]]*Table1345[[#This Row],[Price Per Unit]],"")</f>
        <v>1499.85</v>
      </c>
    </row>
    <row r="21" spans="1:9">
      <c r="A21" s="24">
        <v>44773</v>
      </c>
      <c r="B21" s="17">
        <v>19</v>
      </c>
      <c r="C21" s="18" t="s">
        <v>62</v>
      </c>
      <c r="D21" s="18" t="s">
        <v>27</v>
      </c>
      <c r="E21" s="18" t="s">
        <v>28</v>
      </c>
      <c r="F21" s="18" t="s">
        <v>63</v>
      </c>
      <c r="G21" s="19">
        <v>50</v>
      </c>
      <c r="H21" s="20">
        <v>32</v>
      </c>
      <c r="I21" s="23">
        <f>IFERROR(Table1345[[#This Row],[Quantity]]*Table1345[[#This Row],[Price Per Unit]],"")</f>
        <v>1600</v>
      </c>
    </row>
    <row r="22" spans="1:9">
      <c r="A22" s="24">
        <v>44804</v>
      </c>
      <c r="B22" s="17">
        <v>20</v>
      </c>
      <c r="C22" s="18" t="s">
        <v>64</v>
      </c>
      <c r="D22" s="18" t="s">
        <v>31</v>
      </c>
      <c r="E22" s="18" t="s">
        <v>32</v>
      </c>
      <c r="F22" s="18" t="s">
        <v>65</v>
      </c>
      <c r="G22" s="19">
        <v>55</v>
      </c>
      <c r="H22" s="20">
        <v>30.91</v>
      </c>
      <c r="I22" s="23">
        <f>IFERROR(Table1345[[#This Row],[Quantity]]*Table1345[[#This Row],[Price Per Unit]],"")</f>
        <v>1700.05</v>
      </c>
    </row>
    <row r="23" spans="1:9">
      <c r="A23" s="24">
        <v>44834</v>
      </c>
      <c r="B23" s="17">
        <v>21</v>
      </c>
      <c r="C23" s="18" t="s">
        <v>66</v>
      </c>
      <c r="D23" s="18" t="s">
        <v>23</v>
      </c>
      <c r="E23" s="18" t="s">
        <v>20</v>
      </c>
      <c r="F23" s="18" t="s">
        <v>67</v>
      </c>
      <c r="G23" s="19">
        <v>60</v>
      </c>
      <c r="H23" s="20">
        <v>30</v>
      </c>
      <c r="I23" s="23">
        <f>IFERROR(Table1345[[#This Row],[Quantity]]*Table1345[[#This Row],[Price Per Unit]],"")</f>
        <v>1800</v>
      </c>
    </row>
    <row r="24" spans="1:9">
      <c r="A24" s="24">
        <v>44865</v>
      </c>
      <c r="B24" s="17">
        <v>22</v>
      </c>
      <c r="C24" s="18" t="s">
        <v>68</v>
      </c>
      <c r="D24" s="18" t="s">
        <v>19</v>
      </c>
      <c r="E24" s="18" t="s">
        <v>113</v>
      </c>
      <c r="F24" s="18" t="s">
        <v>69</v>
      </c>
      <c r="G24" s="19">
        <v>0</v>
      </c>
      <c r="H24" s="20" t="s">
        <v>102</v>
      </c>
      <c r="I24" s="23" t="str">
        <f>IFERROR(Table1345[[#This Row],[Quantity]]*Table1345[[#This Row],[Price Per Unit]],"")</f>
        <v/>
      </c>
    </row>
    <row r="25" spans="1:9">
      <c r="A25" s="24">
        <v>44895</v>
      </c>
      <c r="B25" s="17">
        <v>23</v>
      </c>
      <c r="C25" s="18" t="s">
        <v>70</v>
      </c>
      <c r="D25" s="18" t="s">
        <v>27</v>
      </c>
      <c r="E25" s="18" t="s">
        <v>28</v>
      </c>
      <c r="F25" s="18" t="s">
        <v>71</v>
      </c>
      <c r="G25" s="19">
        <v>65</v>
      </c>
      <c r="H25" s="20">
        <v>30.77</v>
      </c>
      <c r="I25" s="23">
        <f>IFERROR(Table1345[[#This Row],[Quantity]]*Table1345[[#This Row],[Price Per Unit]],"")</f>
        <v>2000.05</v>
      </c>
    </row>
    <row r="26" spans="1:9">
      <c r="A26" s="24">
        <v>44926</v>
      </c>
      <c r="B26" s="17">
        <v>24</v>
      </c>
      <c r="C26" s="18" t="s">
        <v>72</v>
      </c>
      <c r="D26" s="18" t="s">
        <v>31</v>
      </c>
      <c r="E26" s="18" t="s">
        <v>32</v>
      </c>
      <c r="F26" s="18" t="s">
        <v>73</v>
      </c>
      <c r="G26" s="19">
        <v>70</v>
      </c>
      <c r="H26" s="20">
        <v>30</v>
      </c>
      <c r="I26" s="23">
        <f>IFERROR(Table1345[[#This Row],[Quantity]]*Table1345[[#This Row],[Price Per Unit]],"")</f>
        <v>2100</v>
      </c>
    </row>
    <row r="27" spans="1:9">
      <c r="A27" s="24">
        <v>44957</v>
      </c>
      <c r="B27" s="17">
        <v>25</v>
      </c>
      <c r="C27" s="18" t="s">
        <v>74</v>
      </c>
      <c r="D27" s="18" t="s">
        <v>75</v>
      </c>
      <c r="E27" s="18" t="s">
        <v>76</v>
      </c>
      <c r="F27" s="18" t="s">
        <v>77</v>
      </c>
      <c r="G27" s="19">
        <v>75</v>
      </c>
      <c r="H27" s="20">
        <v>29.33</v>
      </c>
      <c r="I27" s="23">
        <f>IFERROR(Table1345[[#This Row],[Quantity]]*Table1345[[#This Row],[Price Per Unit]],"")</f>
        <v>2199.75</v>
      </c>
    </row>
    <row r="28" spans="1:9">
      <c r="A28" s="24">
        <v>44985</v>
      </c>
      <c r="B28" s="17">
        <v>26</v>
      </c>
      <c r="C28" s="18" t="s">
        <v>78</v>
      </c>
      <c r="D28" s="18" t="s">
        <v>75</v>
      </c>
      <c r="E28" s="18" t="s">
        <v>79</v>
      </c>
      <c r="F28" s="18" t="s">
        <v>80</v>
      </c>
      <c r="G28" s="19">
        <v>80</v>
      </c>
      <c r="H28" s="20">
        <v>28.75</v>
      </c>
      <c r="I28" s="23">
        <f>IFERROR(Table1345[[#This Row],[Quantity]]*Table1345[[#This Row],[Price Per Unit]],"")</f>
        <v>2300</v>
      </c>
    </row>
    <row r="29" spans="1:9">
      <c r="A29" s="24">
        <v>45016</v>
      </c>
      <c r="B29" s="17">
        <v>27</v>
      </c>
      <c r="C29" s="18" t="s">
        <v>50</v>
      </c>
      <c r="D29" s="18" t="s">
        <v>23</v>
      </c>
      <c r="E29" s="18" t="s">
        <v>81</v>
      </c>
      <c r="F29" s="18" t="s">
        <v>82</v>
      </c>
      <c r="G29" s="19">
        <v>0</v>
      </c>
      <c r="H29" s="20" t="s">
        <v>102</v>
      </c>
      <c r="I29" s="23" t="str">
        <f>IFERROR(Table1345[[#This Row],[Quantity]]*Table1345[[#This Row],[Price Per Unit]],"")</f>
        <v/>
      </c>
    </row>
    <row r="30" spans="1:9">
      <c r="A30" s="24">
        <v>45046</v>
      </c>
      <c r="B30" s="17">
        <v>28</v>
      </c>
      <c r="C30" s="18" t="s">
        <v>48</v>
      </c>
      <c r="D30" s="18" t="s">
        <v>31</v>
      </c>
      <c r="E30" s="18" t="s">
        <v>83</v>
      </c>
      <c r="F30" s="18" t="s">
        <v>84</v>
      </c>
      <c r="G30" s="19">
        <v>85</v>
      </c>
      <c r="H30" s="20">
        <v>29.41</v>
      </c>
      <c r="I30" s="23">
        <f>IFERROR(Table1345[[#This Row],[Quantity]]*Table1345[[#This Row],[Price Per Unit]],"")</f>
        <v>2499.85</v>
      </c>
    </row>
    <row r="31" spans="1:9">
      <c r="A31" s="16" t="s">
        <v>85</v>
      </c>
      <c r="B31" s="17"/>
      <c r="C31" s="18"/>
      <c r="D31" s="18"/>
      <c r="E31" s="18"/>
      <c r="F31" s="18"/>
      <c r="G31" s="19"/>
      <c r="H31" s="20">
        <f>SUBTOTAL(104,Table1345[Price Per Unit])</f>
        <v>160</v>
      </c>
      <c r="I31" s="20">
        <f>SUBTOTAL(109,Table1345[Sales])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G6" sqref="G6"/>
    </sheetView>
  </sheetViews>
  <sheetFormatPr defaultColWidth="9" defaultRowHeight="15"/>
  <cols>
    <col min="1" max="1" width="11.4285714285714" style="7" customWidth="1"/>
    <col min="2" max="2" width="7.42857142857143" customWidth="1"/>
    <col min="3" max="3" width="17.5714285714286" customWidth="1"/>
    <col min="4" max="4" width="11.7142857142857" customWidth="1"/>
    <col min="5" max="5" width="11.1428571428571" customWidth="1"/>
    <col min="6" max="6" width="23.4285714285714" customWidth="1"/>
    <col min="7" max="7" width="13.2857142857143" style="6" customWidth="1"/>
    <col min="8" max="8" width="17.8571428571429" style="8" customWidth="1"/>
    <col min="9" max="9" width="10.8571428571429" style="8" customWidth="1"/>
    <col min="10" max="11" width="50.8571428571429" customWidth="1"/>
  </cols>
  <sheetData>
    <row r="1" s="5" customFormat="1" ht="48.75" customHeight="1" spans="1:15">
      <c r="A1" s="9" t="s">
        <v>119</v>
      </c>
      <c r="B1" s="1"/>
      <c r="C1" s="1"/>
      <c r="D1" s="1"/>
      <c r="E1" s="1"/>
      <c r="F1" s="1"/>
      <c r="G1" s="10"/>
      <c r="H1" s="11"/>
      <c r="I1" s="11"/>
      <c r="J1" s="1"/>
      <c r="K1" s="1"/>
      <c r="L1" s="1"/>
      <c r="M1" s="1"/>
      <c r="N1" s="1"/>
      <c r="O1" s="1"/>
    </row>
    <row r="2" s="6" customFormat="1" spans="1:9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 t="s">
        <v>15</v>
      </c>
      <c r="H2" s="15" t="s">
        <v>16</v>
      </c>
      <c r="I2" s="22" t="s">
        <v>117</v>
      </c>
    </row>
    <row r="3" spans="1:9">
      <c r="A3" s="16">
        <v>44227</v>
      </c>
      <c r="B3" s="17">
        <v>1</v>
      </c>
      <c r="C3" s="18" t="s">
        <v>107</v>
      </c>
      <c r="D3" s="18" t="s">
        <v>19</v>
      </c>
      <c r="E3" s="18" t="s">
        <v>20</v>
      </c>
      <c r="F3" s="18" t="s">
        <v>21</v>
      </c>
      <c r="G3" s="19">
        <v>10</v>
      </c>
      <c r="H3" s="20">
        <v>20</v>
      </c>
      <c r="I3" s="23">
        <f>IFERROR(Table13456[[#This Row],[Quantity]]*Table13456[[#This Row],[Price Per Unit]],"")</f>
        <v>200</v>
      </c>
    </row>
    <row r="4" spans="1:9">
      <c r="A4" s="16">
        <v>44255</v>
      </c>
      <c r="B4" s="17">
        <v>2</v>
      </c>
      <c r="C4" s="18" t="s">
        <v>22</v>
      </c>
      <c r="D4" s="18" t="s">
        <v>23</v>
      </c>
      <c r="E4" s="18" t="s">
        <v>113</v>
      </c>
      <c r="F4" s="18" t="s">
        <v>25</v>
      </c>
      <c r="G4" s="19">
        <v>15</v>
      </c>
      <c r="H4" s="20">
        <v>10</v>
      </c>
      <c r="I4" s="23">
        <f>IFERROR(Table13456[[#This Row],[Quantity]]*Table13456[[#This Row],[Price Per Unit]],"")</f>
        <v>150</v>
      </c>
    </row>
    <row r="5" spans="1:9">
      <c r="A5" s="16">
        <v>44286</v>
      </c>
      <c r="B5" s="17">
        <v>3</v>
      </c>
      <c r="C5" s="18" t="s">
        <v>108</v>
      </c>
      <c r="D5" s="18" t="s">
        <v>27</v>
      </c>
      <c r="E5" s="18" t="s">
        <v>28</v>
      </c>
      <c r="F5" s="18" t="s">
        <v>29</v>
      </c>
      <c r="G5" s="19">
        <v>0</v>
      </c>
      <c r="H5" s="20"/>
      <c r="I5" s="23">
        <f>IFERROR(Table13456[[#This Row],[Quantity]]*Table13456[[#This Row],[Price Per Unit]],"")</f>
        <v>0</v>
      </c>
    </row>
    <row r="6" spans="1:9">
      <c r="A6" s="16">
        <v>44316</v>
      </c>
      <c r="B6" s="17">
        <v>4</v>
      </c>
      <c r="C6" s="18" t="s">
        <v>109</v>
      </c>
      <c r="D6" s="18" t="s">
        <v>31</v>
      </c>
      <c r="E6" s="18" t="s">
        <v>32</v>
      </c>
      <c r="F6" s="18" t="s">
        <v>33</v>
      </c>
      <c r="G6" s="19">
        <v>25</v>
      </c>
      <c r="H6" s="20">
        <v>10</v>
      </c>
      <c r="I6" s="23">
        <f>IFERROR(Table13456[[#This Row],[Quantity]]*Table13456[[#This Row],[Price Per Unit]],"")</f>
        <v>250</v>
      </c>
    </row>
    <row r="7" spans="1:9">
      <c r="A7" s="16">
        <v>44347</v>
      </c>
      <c r="B7" s="17">
        <v>5</v>
      </c>
      <c r="C7" s="18" t="s">
        <v>34</v>
      </c>
      <c r="D7" s="18" t="s">
        <v>23</v>
      </c>
      <c r="E7" s="18" t="s">
        <v>20</v>
      </c>
      <c r="F7" s="18" t="s">
        <v>35</v>
      </c>
      <c r="G7" s="19">
        <v>30</v>
      </c>
      <c r="H7" s="20">
        <v>16.67</v>
      </c>
      <c r="I7" s="23">
        <f>IFERROR(Table13456[[#This Row],[Quantity]]*Table13456[[#This Row],[Price Per Unit]],"")</f>
        <v>500.1</v>
      </c>
    </row>
    <row r="8" spans="1:9">
      <c r="A8" s="16">
        <v>44377</v>
      </c>
      <c r="B8" s="17">
        <v>6</v>
      </c>
      <c r="C8" s="18" t="s">
        <v>110</v>
      </c>
      <c r="D8" s="21" t="s">
        <v>111</v>
      </c>
      <c r="E8" s="18" t="s">
        <v>113</v>
      </c>
      <c r="F8" s="18" t="s">
        <v>37</v>
      </c>
      <c r="G8" s="19">
        <v>0</v>
      </c>
      <c r="H8" s="20"/>
      <c r="I8" s="23">
        <f>IFERROR(Table13456[[#This Row],[Quantity]]*Table13456[[#This Row],[Price Per Unit]],"")</f>
        <v>0</v>
      </c>
    </row>
    <row r="9" spans="1:9">
      <c r="A9" s="16">
        <v>44408</v>
      </c>
      <c r="B9" s="17">
        <v>7</v>
      </c>
      <c r="C9" s="18" t="s">
        <v>38</v>
      </c>
      <c r="D9" s="18" t="s">
        <v>27</v>
      </c>
      <c r="E9" s="18" t="s">
        <v>28</v>
      </c>
      <c r="F9" s="18" t="s">
        <v>39</v>
      </c>
      <c r="G9" s="19">
        <v>35</v>
      </c>
      <c r="H9" s="20">
        <v>10</v>
      </c>
      <c r="I9" s="23">
        <f>IFERROR(Table13456[[#This Row],[Quantity]]*Table13456[[#This Row],[Price Per Unit]],"")</f>
        <v>350</v>
      </c>
    </row>
    <row r="10" spans="1:9">
      <c r="A10" s="16">
        <v>44439</v>
      </c>
      <c r="B10" s="17">
        <v>8</v>
      </c>
      <c r="C10" s="18" t="s">
        <v>40</v>
      </c>
      <c r="D10" s="18" t="s">
        <v>31</v>
      </c>
      <c r="E10" s="18" t="s">
        <v>32</v>
      </c>
      <c r="F10" s="18" t="s">
        <v>41</v>
      </c>
      <c r="G10" s="19">
        <v>40</v>
      </c>
      <c r="H10" s="20">
        <v>15</v>
      </c>
      <c r="I10" s="23">
        <f>IFERROR(Table13456[[#This Row],[Quantity]]*Table13456[[#This Row],[Price Per Unit]],"")</f>
        <v>600</v>
      </c>
    </row>
    <row r="11" spans="1:9">
      <c r="A11" s="16">
        <v>44469</v>
      </c>
      <c r="B11" s="17">
        <v>9</v>
      </c>
      <c r="C11" s="18" t="s">
        <v>42</v>
      </c>
      <c r="D11" s="18" t="s">
        <v>23</v>
      </c>
      <c r="E11" s="18" t="s">
        <v>20</v>
      </c>
      <c r="F11" s="18" t="s">
        <v>43</v>
      </c>
      <c r="G11" s="19">
        <v>45</v>
      </c>
      <c r="H11" s="20">
        <v>12.22</v>
      </c>
      <c r="I11" s="23">
        <f>IFERROR(Table13456[[#This Row],[Quantity]]*Table13456[[#This Row],[Price Per Unit]],"")</f>
        <v>549.9</v>
      </c>
    </row>
    <row r="12" spans="1:9">
      <c r="A12" s="16">
        <v>44500</v>
      </c>
      <c r="B12" s="17">
        <v>10</v>
      </c>
      <c r="C12" s="18" t="s">
        <v>44</v>
      </c>
      <c r="D12" s="18" t="s">
        <v>19</v>
      </c>
      <c r="E12" s="18" t="s">
        <v>113</v>
      </c>
      <c r="F12" s="18" t="s">
        <v>45</v>
      </c>
      <c r="G12" s="19">
        <v>50</v>
      </c>
      <c r="H12" s="20">
        <v>14</v>
      </c>
      <c r="I12" s="23">
        <f>IFERROR(Table13456[[#This Row],[Quantity]]*Table13456[[#This Row],[Price Per Unit]],"")</f>
        <v>700</v>
      </c>
    </row>
    <row r="13" spans="1:9">
      <c r="A13" s="16">
        <v>44530</v>
      </c>
      <c r="B13" s="17">
        <v>11</v>
      </c>
      <c r="C13" s="18" t="s">
        <v>46</v>
      </c>
      <c r="D13" s="18" t="s">
        <v>27</v>
      </c>
      <c r="E13" s="18" t="s">
        <v>28</v>
      </c>
      <c r="F13" s="18" t="s">
        <v>47</v>
      </c>
      <c r="G13" s="19">
        <v>5</v>
      </c>
      <c r="H13" s="20">
        <v>160</v>
      </c>
      <c r="I13" s="23">
        <f>IFERROR(Table13456[[#This Row],[Quantity]]*Table13456[[#This Row],[Price Per Unit]],"")</f>
        <v>800</v>
      </c>
    </row>
    <row r="14" spans="1:9">
      <c r="A14" s="16">
        <v>44561</v>
      </c>
      <c r="B14" s="17">
        <v>12</v>
      </c>
      <c r="C14" s="18" t="s">
        <v>48</v>
      </c>
      <c r="D14" s="18" t="s">
        <v>31</v>
      </c>
      <c r="E14" s="18" t="s">
        <v>32</v>
      </c>
      <c r="F14" s="18" t="s">
        <v>49</v>
      </c>
      <c r="G14" s="19">
        <v>20</v>
      </c>
      <c r="H14" s="20">
        <v>45</v>
      </c>
      <c r="I14" s="23">
        <f>IFERROR(Table13456[[#This Row],[Quantity]]*Table13456[[#This Row],[Price Per Unit]],"")</f>
        <v>900</v>
      </c>
    </row>
    <row r="15" spans="1:9">
      <c r="A15" s="16">
        <v>44592</v>
      </c>
      <c r="B15" s="17">
        <v>13</v>
      </c>
      <c r="C15" s="18" t="s">
        <v>50</v>
      </c>
      <c r="D15" s="18" t="s">
        <v>23</v>
      </c>
      <c r="E15" s="18" t="s">
        <v>20</v>
      </c>
      <c r="F15" s="18" t="s">
        <v>51</v>
      </c>
      <c r="G15" s="19">
        <v>0</v>
      </c>
      <c r="H15" s="20"/>
      <c r="I15" s="23">
        <f>IFERROR(Table13456[[#This Row],[Quantity]]*Table13456[[#This Row],[Price Per Unit]],"")</f>
        <v>0</v>
      </c>
    </row>
    <row r="16" spans="1:9">
      <c r="A16" s="16">
        <v>44620</v>
      </c>
      <c r="B16" s="17">
        <v>14</v>
      </c>
      <c r="C16" s="18" t="s">
        <v>52</v>
      </c>
      <c r="D16" s="21" t="s">
        <v>111</v>
      </c>
      <c r="E16" s="18" t="s">
        <v>113</v>
      </c>
      <c r="F16" s="18" t="s">
        <v>53</v>
      </c>
      <c r="G16" s="19">
        <v>30</v>
      </c>
      <c r="H16" s="20">
        <v>36.67</v>
      </c>
      <c r="I16" s="23">
        <f>IFERROR(Table13456[[#This Row],[Quantity]]*Table13456[[#This Row],[Price Per Unit]],"")</f>
        <v>1100.1</v>
      </c>
    </row>
    <row r="17" spans="1:9">
      <c r="A17" s="16">
        <v>44651</v>
      </c>
      <c r="B17" s="17">
        <v>15</v>
      </c>
      <c r="C17" s="18" t="s">
        <v>54</v>
      </c>
      <c r="D17" s="18" t="s">
        <v>27</v>
      </c>
      <c r="E17" s="18" t="s">
        <v>28</v>
      </c>
      <c r="F17" s="18" t="s">
        <v>55</v>
      </c>
      <c r="G17" s="19">
        <v>35</v>
      </c>
      <c r="H17" s="20">
        <v>34.29</v>
      </c>
      <c r="I17" s="23">
        <f>IFERROR(Table13456[[#This Row],[Quantity]]*Table13456[[#This Row],[Price Per Unit]],"")</f>
        <v>1200.15</v>
      </c>
    </row>
    <row r="18" spans="1:9">
      <c r="A18" s="16">
        <v>44681</v>
      </c>
      <c r="B18" s="17">
        <v>16</v>
      </c>
      <c r="C18" s="18" t="s">
        <v>56</v>
      </c>
      <c r="D18" s="21" t="s">
        <v>111</v>
      </c>
      <c r="E18" s="18" t="s">
        <v>32</v>
      </c>
      <c r="F18" s="18" t="s">
        <v>57</v>
      </c>
      <c r="G18" s="19">
        <v>0</v>
      </c>
      <c r="H18" s="20"/>
      <c r="I18" s="23">
        <f>IFERROR(Table13456[[#This Row],[Quantity]]*Table13456[[#This Row],[Price Per Unit]],"")</f>
        <v>0</v>
      </c>
    </row>
    <row r="19" spans="1:9">
      <c r="A19" s="16">
        <v>44712</v>
      </c>
      <c r="B19" s="17">
        <v>17</v>
      </c>
      <c r="C19" s="18" t="s">
        <v>58</v>
      </c>
      <c r="D19" s="18" t="s">
        <v>23</v>
      </c>
      <c r="E19" s="18" t="s">
        <v>20</v>
      </c>
      <c r="F19" s="18" t="s">
        <v>59</v>
      </c>
      <c r="G19" s="19">
        <v>40</v>
      </c>
      <c r="H19" s="20">
        <v>35</v>
      </c>
      <c r="I19" s="23">
        <f>IFERROR(Table13456[[#This Row],[Quantity]]*Table13456[[#This Row],[Price Per Unit]],"")</f>
        <v>1400</v>
      </c>
    </row>
    <row r="20" spans="1:9">
      <c r="A20" s="16">
        <v>44742</v>
      </c>
      <c r="B20" s="17">
        <v>18</v>
      </c>
      <c r="C20" s="18" t="s">
        <v>60</v>
      </c>
      <c r="D20" s="18" t="s">
        <v>19</v>
      </c>
      <c r="E20" s="18" t="s">
        <v>113</v>
      </c>
      <c r="F20" s="18" t="s">
        <v>61</v>
      </c>
      <c r="G20" s="19">
        <v>45</v>
      </c>
      <c r="H20" s="20">
        <v>33.33</v>
      </c>
      <c r="I20" s="23">
        <f>IFERROR(Table13456[[#This Row],[Quantity]]*Table13456[[#This Row],[Price Per Unit]],"")</f>
        <v>1499.85</v>
      </c>
    </row>
    <row r="21" spans="1:9">
      <c r="A21" s="16">
        <v>44773</v>
      </c>
      <c r="B21" s="17">
        <v>19</v>
      </c>
      <c r="C21" s="18" t="s">
        <v>62</v>
      </c>
      <c r="D21" s="18" t="s">
        <v>27</v>
      </c>
      <c r="E21" s="18" t="s">
        <v>28</v>
      </c>
      <c r="F21" s="18" t="s">
        <v>63</v>
      </c>
      <c r="G21" s="19">
        <v>50</v>
      </c>
      <c r="H21" s="20">
        <v>32</v>
      </c>
      <c r="I21" s="23">
        <f>IFERROR(Table13456[[#This Row],[Quantity]]*Table13456[[#This Row],[Price Per Unit]],"")</f>
        <v>1600</v>
      </c>
    </row>
    <row r="22" spans="1:9">
      <c r="A22" s="16">
        <v>44804</v>
      </c>
      <c r="B22" s="17">
        <v>20</v>
      </c>
      <c r="C22" s="18" t="s">
        <v>64</v>
      </c>
      <c r="D22" s="18" t="s">
        <v>31</v>
      </c>
      <c r="E22" s="18" t="s">
        <v>32</v>
      </c>
      <c r="F22" s="18" t="s">
        <v>65</v>
      </c>
      <c r="G22" s="19">
        <v>55</v>
      </c>
      <c r="H22" s="20">
        <v>30.91</v>
      </c>
      <c r="I22" s="23">
        <f>IFERROR(Table13456[[#This Row],[Quantity]]*Table13456[[#This Row],[Price Per Unit]],"")</f>
        <v>1700.05</v>
      </c>
    </row>
    <row r="23" spans="1:9">
      <c r="A23" s="16">
        <v>44834</v>
      </c>
      <c r="B23" s="17">
        <v>21</v>
      </c>
      <c r="C23" s="18" t="s">
        <v>66</v>
      </c>
      <c r="D23" s="18" t="s">
        <v>23</v>
      </c>
      <c r="E23" s="18" t="s">
        <v>20</v>
      </c>
      <c r="F23" s="18" t="s">
        <v>67</v>
      </c>
      <c r="G23" s="19">
        <v>60</v>
      </c>
      <c r="H23" s="20">
        <v>30</v>
      </c>
      <c r="I23" s="23">
        <f>IFERROR(Table13456[[#This Row],[Quantity]]*Table13456[[#This Row],[Price Per Unit]],"")</f>
        <v>1800</v>
      </c>
    </row>
    <row r="24" spans="1:9">
      <c r="A24" s="16">
        <v>44865</v>
      </c>
      <c r="B24" s="17">
        <v>22</v>
      </c>
      <c r="C24" s="18" t="s">
        <v>68</v>
      </c>
      <c r="D24" s="18" t="s">
        <v>19</v>
      </c>
      <c r="E24" s="18" t="s">
        <v>113</v>
      </c>
      <c r="F24" s="18" t="s">
        <v>69</v>
      </c>
      <c r="G24" s="19">
        <v>0</v>
      </c>
      <c r="H24" s="20"/>
      <c r="I24" s="23">
        <f>IFERROR(Table13456[[#This Row],[Quantity]]*Table13456[[#This Row],[Price Per Unit]],"")</f>
        <v>0</v>
      </c>
    </row>
    <row r="25" spans="1:9">
      <c r="A25" s="16">
        <v>44895</v>
      </c>
      <c r="B25" s="17">
        <v>23</v>
      </c>
      <c r="C25" s="18" t="s">
        <v>70</v>
      </c>
      <c r="D25" s="18" t="s">
        <v>27</v>
      </c>
      <c r="E25" s="18" t="s">
        <v>28</v>
      </c>
      <c r="F25" s="18" t="s">
        <v>71</v>
      </c>
      <c r="G25" s="19">
        <v>65</v>
      </c>
      <c r="H25" s="20">
        <v>30.77</v>
      </c>
      <c r="I25" s="23">
        <f>IFERROR(Table13456[[#This Row],[Quantity]]*Table13456[[#This Row],[Price Per Unit]],"")</f>
        <v>2000.05</v>
      </c>
    </row>
    <row r="26" spans="1:9">
      <c r="A26" s="16">
        <v>44926</v>
      </c>
      <c r="B26" s="17">
        <v>24</v>
      </c>
      <c r="C26" s="18" t="s">
        <v>72</v>
      </c>
      <c r="D26" s="18" t="s">
        <v>31</v>
      </c>
      <c r="E26" s="18" t="s">
        <v>32</v>
      </c>
      <c r="F26" s="18" t="s">
        <v>73</v>
      </c>
      <c r="G26" s="19">
        <v>70</v>
      </c>
      <c r="H26" s="20">
        <v>30</v>
      </c>
      <c r="I26" s="23">
        <f>IFERROR(Table13456[[#This Row],[Quantity]]*Table13456[[#This Row],[Price Per Unit]],"")</f>
        <v>2100</v>
      </c>
    </row>
    <row r="27" spans="1:9">
      <c r="A27" s="16">
        <v>44957</v>
      </c>
      <c r="B27" s="17">
        <v>25</v>
      </c>
      <c r="C27" s="18" t="s">
        <v>74</v>
      </c>
      <c r="D27" s="18" t="s">
        <v>75</v>
      </c>
      <c r="E27" s="18" t="s">
        <v>76</v>
      </c>
      <c r="F27" s="18" t="s">
        <v>77</v>
      </c>
      <c r="G27" s="19">
        <v>75</v>
      </c>
      <c r="H27" s="20">
        <v>29.33</v>
      </c>
      <c r="I27" s="23">
        <f>IFERROR(Table13456[[#This Row],[Quantity]]*Table13456[[#This Row],[Price Per Unit]],"")</f>
        <v>2199.75</v>
      </c>
    </row>
    <row r="28" spans="1:9">
      <c r="A28" s="16">
        <v>44985</v>
      </c>
      <c r="B28" s="17">
        <v>26</v>
      </c>
      <c r="C28" s="18" t="s">
        <v>78</v>
      </c>
      <c r="D28" s="18" t="s">
        <v>75</v>
      </c>
      <c r="E28" s="18" t="s">
        <v>79</v>
      </c>
      <c r="F28" s="18" t="s">
        <v>80</v>
      </c>
      <c r="G28" s="19">
        <v>80</v>
      </c>
      <c r="H28" s="20">
        <v>28.75</v>
      </c>
      <c r="I28" s="23">
        <f>IFERROR(Table13456[[#This Row],[Quantity]]*Table13456[[#This Row],[Price Per Unit]],"")</f>
        <v>2300</v>
      </c>
    </row>
    <row r="29" spans="1:9">
      <c r="A29" s="16">
        <v>45016</v>
      </c>
      <c r="B29" s="17">
        <v>27</v>
      </c>
      <c r="C29" s="18" t="s">
        <v>50</v>
      </c>
      <c r="D29" s="18" t="s">
        <v>23</v>
      </c>
      <c r="E29" s="18" t="s">
        <v>81</v>
      </c>
      <c r="F29" s="18" t="s">
        <v>82</v>
      </c>
      <c r="G29" s="19">
        <v>0</v>
      </c>
      <c r="H29" s="20"/>
      <c r="I29" s="23">
        <f>IFERROR(Table13456[[#This Row],[Quantity]]*Table13456[[#This Row],[Price Per Unit]],"")</f>
        <v>0</v>
      </c>
    </row>
    <row r="30" spans="1:9">
      <c r="A30" s="16">
        <v>45046</v>
      </c>
      <c r="B30" s="17">
        <v>28</v>
      </c>
      <c r="C30" s="18" t="s">
        <v>48</v>
      </c>
      <c r="D30" s="18" t="s">
        <v>31</v>
      </c>
      <c r="E30" s="18" t="s">
        <v>83</v>
      </c>
      <c r="F30" s="18" t="s">
        <v>84</v>
      </c>
      <c r="G30" s="19">
        <v>85</v>
      </c>
      <c r="H30" s="20">
        <v>29.41</v>
      </c>
      <c r="I30" s="23">
        <f>IFERROR(Table13456[[#This Row],[Quantity]]*Table13456[[#This Row],[Price Per Unit]],"")</f>
        <v>2499.85</v>
      </c>
    </row>
    <row r="31" spans="1:9">
      <c r="A31" s="16" t="s">
        <v>85</v>
      </c>
      <c r="B31" s="17"/>
      <c r="C31" s="18"/>
      <c r="D31" s="18"/>
      <c r="E31" s="18"/>
      <c r="F31" s="18"/>
      <c r="G31" s="19"/>
      <c r="H31" s="20">
        <f>SUBTOTAL(104,Table13456[Price Per Unit])</f>
        <v>160</v>
      </c>
      <c r="I31" s="20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ignoredErrors>
    <ignoredError sqref="D8" listDataValidation="1"/>
  </ignoredErrors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showGridLines="0" showRowColHeaders="0" topLeftCell="A12" workbookViewId="0">
      <selection activeCell="A1" sqref="A1"/>
    </sheetView>
  </sheetViews>
  <sheetFormatPr defaultColWidth="0" defaultRowHeight="15" zeroHeight="1" outlineLevelCol="7"/>
  <cols>
    <col min="1" max="1" width="4" customWidth="1"/>
    <col min="2" max="2" width="46.2857142857143" customWidth="1"/>
    <col min="3" max="3" width="61" customWidth="1"/>
    <col min="4" max="4" width="1.42857142857143" customWidth="1"/>
    <col min="5" max="7" width="9.14285714285714" customWidth="1"/>
    <col min="8" max="16384" width="9.14285714285714" hidden="1"/>
  </cols>
  <sheetData>
    <row r="1" ht="51" customHeight="1" spans="1:8">
      <c r="A1" s="1" t="s">
        <v>120</v>
      </c>
      <c r="B1" s="1"/>
      <c r="C1" s="1"/>
      <c r="D1" s="1"/>
      <c r="E1" s="1"/>
      <c r="F1" s="1"/>
      <c r="G1" s="1"/>
      <c r="H1" s="1"/>
    </row>
    <row r="2"/>
    <row r="3" spans="2:2">
      <c r="B3" s="2" t="s">
        <v>121</v>
      </c>
    </row>
    <row r="4" spans="2:3">
      <c r="B4" s="3" t="s">
        <v>122</v>
      </c>
      <c r="C4" s="4" t="s">
        <v>123</v>
      </c>
    </row>
    <row r="5" spans="2:3">
      <c r="B5" s="3" t="s">
        <v>124</v>
      </c>
      <c r="C5" s="4" t="s">
        <v>125</v>
      </c>
    </row>
    <row r="6" spans="2:3">
      <c r="B6" s="3" t="s">
        <v>126</v>
      </c>
      <c r="C6" s="4" t="s">
        <v>127</v>
      </c>
    </row>
    <row r="7"/>
    <row r="8" spans="2:2">
      <c r="B8" s="2" t="s">
        <v>128</v>
      </c>
    </row>
    <row r="9" spans="2:3">
      <c r="B9" s="3" t="s">
        <v>129</v>
      </c>
      <c r="C9" s="4" t="s">
        <v>130</v>
      </c>
    </row>
    <row r="10"/>
    <row r="11" spans="2:2">
      <c r="B11" s="2" t="s">
        <v>131</v>
      </c>
    </row>
    <row r="12" spans="2:3">
      <c r="B12" s="3" t="s">
        <v>132</v>
      </c>
      <c r="C12" s="4" t="s">
        <v>133</v>
      </c>
    </row>
    <row r="13" spans="2:3">
      <c r="B13" s="3" t="s">
        <v>134</v>
      </c>
      <c r="C13" s="4" t="s">
        <v>135</v>
      </c>
    </row>
    <row r="14" spans="2:3">
      <c r="B14" s="3" t="s">
        <v>136</v>
      </c>
      <c r="C14" s="4" t="s">
        <v>137</v>
      </c>
    </row>
    <row r="15" spans="2:3">
      <c r="B15" s="3" t="s">
        <v>138</v>
      </c>
      <c r="C15" s="4" t="s">
        <v>139</v>
      </c>
    </row>
    <row r="16" spans="2:3">
      <c r="B16" s="3" t="s">
        <v>140</v>
      </c>
      <c r="C16" s="4" t="s">
        <v>141</v>
      </c>
    </row>
    <row r="17" spans="2:3">
      <c r="B17" s="3" t="s">
        <v>142</v>
      </c>
      <c r="C17" s="4" t="s">
        <v>143</v>
      </c>
    </row>
    <row r="18" spans="2:3">
      <c r="B18" s="3" t="s">
        <v>144</v>
      </c>
      <c r="C18" s="4" t="s">
        <v>145</v>
      </c>
    </row>
    <row r="19" spans="2:3">
      <c r="B19" s="3" t="s">
        <v>146</v>
      </c>
      <c r="C19" s="4" t="s">
        <v>147</v>
      </c>
    </row>
    <row r="20" spans="2:3">
      <c r="B20" s="3" t="s">
        <v>148</v>
      </c>
      <c r="C20" s="4" t="s">
        <v>149</v>
      </c>
    </row>
    <row r="21" spans="2:3">
      <c r="B21" s="3" t="s">
        <v>150</v>
      </c>
      <c r="C21" s="4" t="s">
        <v>151</v>
      </c>
    </row>
    <row r="22" spans="2:3">
      <c r="B22" s="3" t="s">
        <v>152</v>
      </c>
      <c r="C22" s="4" t="s">
        <v>153</v>
      </c>
    </row>
    <row r="23" spans="2:3">
      <c r="B23" s="3" t="s">
        <v>154</v>
      </c>
      <c r="C23" s="4" t="s">
        <v>155</v>
      </c>
    </row>
    <row r="24" spans="2:3">
      <c r="B24" s="3" t="s">
        <v>156</v>
      </c>
      <c r="C24" s="4" t="s">
        <v>157</v>
      </c>
    </row>
    <row r="25" spans="2:3">
      <c r="B25" s="3" t="s">
        <v>158</v>
      </c>
      <c r="C25" s="4" t="s">
        <v>159</v>
      </c>
    </row>
    <row r="26" spans="2:3">
      <c r="B26" s="3"/>
      <c r="C26" s="4"/>
    </row>
    <row r="27" spans="2:2">
      <c r="B27" s="2" t="s">
        <v>160</v>
      </c>
    </row>
    <row r="28" spans="2:3">
      <c r="B28" s="3" t="s">
        <v>161</v>
      </c>
      <c r="C28" s="4" t="s">
        <v>162</v>
      </c>
    </row>
    <row r="29" spans="2:3">
      <c r="B29" s="3"/>
      <c r="C29" s="4"/>
    </row>
    <row r="30" spans="2:3">
      <c r="B30" s="2" t="s">
        <v>163</v>
      </c>
      <c r="C30" s="4"/>
    </row>
    <row r="31"/>
    <row r="32"/>
    <row r="33"/>
    <row r="34"/>
    <row r="35"/>
  </sheetData>
  <hyperlinks>
    <hyperlink ref="C5" r:id="rId2" display="https://www.myonlinetraininghub.com/category/excel-charts"/>
    <hyperlink ref="C6" r:id="rId3" display="https://www.myonlinetraininghub.com/category/excel-dashboard"/>
    <hyperlink ref="C19" r:id="rId4" display="https://www.myonlinetraininghub.com/power-bi-course"/>
    <hyperlink ref="C9" r:id="rId5" display="https://www.myonlinetraininghub.com/excel-webinars"/>
    <hyperlink ref="C28" r:id="rId6" display="https://www.myonlinetraininghub.com/excel-forum"/>
    <hyperlink ref="C18" r:id="rId7" display="https://www.myonlinetraininghub.com/excel-dashboard-course"/>
    <hyperlink ref="C4" r:id="rId8" display="https://www.myonlinetraininghub.com/excel-functions"/>
    <hyperlink ref="C12" r:id="rId9" display="https://www.myonlinetraininghub.com/excel-expert-upgrade"/>
    <hyperlink ref="C13" r:id="rId10" display="https://www.myonlinetraininghub.com/advanced-excel-formulas-course"/>
    <hyperlink ref="C14" r:id="rId11" display="https://www.myonlinetraininghub.com/excel-power-query-course"/>
    <hyperlink ref="C15" r:id="rId12" display="https://www.myonlinetraininghub.com/excel-pivottable-course-quick-start"/>
    <hyperlink ref="C16" r:id="rId13" display="https://www.myonlinetraininghub.com/excel-pivottable-course"/>
    <hyperlink ref="C17" r:id="rId14" display="https://www.myonlinetraininghub.com/power-pivot-course"/>
    <hyperlink ref="C20" r:id="rId15" display="https://www.myonlinetraininghub.com/excel-for-decision-making-course"/>
    <hyperlink ref="C21" r:id="rId16" display="https://www.myonlinetraininghub.com/excel-for-finance-course"/>
    <hyperlink ref="C22" r:id="rId17" display="https://www.myonlinetraininghub.com/excel-analysis-toolpak-course"/>
    <hyperlink ref="C23" r:id="rId18" display="https://www.myonlinetraininghub.com/excel-for-customer-service-professionals"/>
    <hyperlink ref="C24" r:id="rId19" display="https://www.myonlinetraininghub.com/excel-operations-management-course"/>
    <hyperlink ref="C25" r:id="rId20" display="https://www.myonlinetraininghub.com/financial-modelling-course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topLeftCell="A19" workbookViewId="0">
      <selection activeCell="A36" sqref="A36"/>
    </sheetView>
  </sheetViews>
  <sheetFormatPr defaultColWidth="9" defaultRowHeight="15"/>
  <cols>
    <col min="1" max="1" width="24.8571428571429" customWidth="1"/>
    <col min="2" max="2" width="3" customWidth="1"/>
    <col min="3" max="3" width="17.5714285714286" customWidth="1"/>
    <col min="4" max="4" width="7.14285714285714" customWidth="1"/>
    <col min="5" max="5" width="8.57142857142857" customWidth="1"/>
    <col min="6" max="6" width="23.4285714285714" customWidth="1"/>
    <col min="7" max="7" width="8.71428571428571" customWidth="1"/>
    <col min="8" max="8" width="13.2857142857143" customWidth="1"/>
    <col min="9" max="9" width="10.5714285714286"/>
  </cols>
  <sheetData>
    <row r="1" spans="1:9">
      <c r="A1" s="29" t="s">
        <v>9</v>
      </c>
      <c r="B1" s="29" t="s">
        <v>10</v>
      </c>
      <c r="C1" s="29" t="s">
        <v>11</v>
      </c>
      <c r="D1" s="29" t="s">
        <v>12</v>
      </c>
      <c r="E1" s="29" t="s">
        <v>13</v>
      </c>
      <c r="F1" s="29" t="s">
        <v>14</v>
      </c>
      <c r="G1" s="29" t="s">
        <v>15</v>
      </c>
      <c r="H1" s="29" t="s">
        <v>16</v>
      </c>
      <c r="I1" t="s">
        <v>17</v>
      </c>
    </row>
    <row r="2" ht="9.95" customHeight="1" spans="1:9">
      <c r="A2" s="35">
        <v>44227</v>
      </c>
      <c r="B2" s="31">
        <v>1</v>
      </c>
      <c r="C2" s="31" t="s">
        <v>18</v>
      </c>
      <c r="D2" s="31" t="s">
        <v>19</v>
      </c>
      <c r="E2" s="31" t="s">
        <v>20</v>
      </c>
      <c r="F2" s="31" t="s">
        <v>21</v>
      </c>
      <c r="G2" s="31">
        <v>10</v>
      </c>
      <c r="H2" s="32">
        <v>20</v>
      </c>
      <c r="I2">
        <f>PRODUCT(G2:H2)</f>
        <v>200</v>
      </c>
    </row>
    <row r="3" ht="9.95" customHeight="1" spans="1:9">
      <c r="A3" s="35">
        <v>44255</v>
      </c>
      <c r="B3" s="31">
        <v>2</v>
      </c>
      <c r="C3" s="31" t="s">
        <v>22</v>
      </c>
      <c r="D3" s="31" t="s">
        <v>23</v>
      </c>
      <c r="E3" s="31" t="s">
        <v>24</v>
      </c>
      <c r="F3" s="31" t="s">
        <v>25</v>
      </c>
      <c r="G3" s="31">
        <v>15</v>
      </c>
      <c r="H3" s="32">
        <v>10</v>
      </c>
      <c r="I3">
        <f t="shared" ref="I3:I22" si="0">PRODUCT(G3:H3)</f>
        <v>150</v>
      </c>
    </row>
    <row r="4" ht="9.95" customHeight="1" spans="1:9">
      <c r="A4" s="35">
        <v>44286</v>
      </c>
      <c r="B4" s="31">
        <v>3</v>
      </c>
      <c r="C4" s="31" t="s">
        <v>26</v>
      </c>
      <c r="D4" s="31" t="s">
        <v>27</v>
      </c>
      <c r="E4" s="31" t="s">
        <v>28</v>
      </c>
      <c r="F4" s="31" t="s">
        <v>29</v>
      </c>
      <c r="G4" s="31">
        <v>0</v>
      </c>
      <c r="H4" s="31"/>
      <c r="I4">
        <f t="shared" si="0"/>
        <v>0</v>
      </c>
    </row>
    <row r="5" ht="9.95" customHeight="1" spans="1:9">
      <c r="A5" s="35">
        <v>44316</v>
      </c>
      <c r="B5" s="31">
        <v>4</v>
      </c>
      <c r="C5" s="31" t="s">
        <v>30</v>
      </c>
      <c r="D5" s="31" t="s">
        <v>31</v>
      </c>
      <c r="E5" s="31" t="s">
        <v>32</v>
      </c>
      <c r="F5" s="31" t="s">
        <v>33</v>
      </c>
      <c r="G5" s="31">
        <v>25</v>
      </c>
      <c r="H5" s="32">
        <v>10</v>
      </c>
      <c r="I5">
        <f t="shared" si="0"/>
        <v>250</v>
      </c>
    </row>
    <row r="6" spans="1:9">
      <c r="A6" s="35">
        <v>44347</v>
      </c>
      <c r="B6" s="31">
        <v>5</v>
      </c>
      <c r="C6" s="31" t="s">
        <v>34</v>
      </c>
      <c r="D6" s="31" t="s">
        <v>23</v>
      </c>
      <c r="E6" s="31" t="s">
        <v>20</v>
      </c>
      <c r="F6" s="31" t="s">
        <v>35</v>
      </c>
      <c r="G6" s="31">
        <v>30</v>
      </c>
      <c r="H6" s="32">
        <v>16.67</v>
      </c>
      <c r="I6">
        <f t="shared" si="0"/>
        <v>500.1</v>
      </c>
    </row>
    <row r="7" spans="1:9">
      <c r="A7" s="35">
        <v>44377</v>
      </c>
      <c r="B7" s="31">
        <v>6</v>
      </c>
      <c r="C7" s="31" t="s">
        <v>36</v>
      </c>
      <c r="D7" s="31"/>
      <c r="E7" s="31" t="s">
        <v>24</v>
      </c>
      <c r="F7" s="31" t="s">
        <v>37</v>
      </c>
      <c r="G7" s="31">
        <v>0</v>
      </c>
      <c r="H7" s="31"/>
      <c r="I7">
        <f t="shared" si="0"/>
        <v>0</v>
      </c>
    </row>
    <row r="8" spans="1:9">
      <c r="A8" s="35">
        <v>44408</v>
      </c>
      <c r="B8" s="31">
        <v>7</v>
      </c>
      <c r="C8" s="31" t="s">
        <v>38</v>
      </c>
      <c r="D8" s="31" t="s">
        <v>27</v>
      </c>
      <c r="E8" s="31" t="s">
        <v>28</v>
      </c>
      <c r="F8" s="31" t="s">
        <v>39</v>
      </c>
      <c r="G8" s="31">
        <v>35</v>
      </c>
      <c r="H8" s="32">
        <v>10</v>
      </c>
      <c r="I8">
        <f t="shared" si="0"/>
        <v>350</v>
      </c>
    </row>
    <row r="9" spans="1:9">
      <c r="A9" s="35">
        <v>44439</v>
      </c>
      <c r="B9" s="31">
        <v>8</v>
      </c>
      <c r="C9" s="31" t="s">
        <v>40</v>
      </c>
      <c r="D9" s="31" t="s">
        <v>31</v>
      </c>
      <c r="E9" s="31" t="s">
        <v>32</v>
      </c>
      <c r="F9" s="31" t="s">
        <v>41</v>
      </c>
      <c r="G9" s="31">
        <v>40</v>
      </c>
      <c r="H9" s="32">
        <v>15</v>
      </c>
      <c r="I9">
        <f t="shared" si="0"/>
        <v>600</v>
      </c>
    </row>
    <row r="10" spans="1:9">
      <c r="A10" s="35">
        <v>44469</v>
      </c>
      <c r="B10" s="31">
        <v>9</v>
      </c>
      <c r="C10" s="31" t="s">
        <v>42</v>
      </c>
      <c r="D10" s="31" t="s">
        <v>23</v>
      </c>
      <c r="E10" s="31" t="s">
        <v>20</v>
      </c>
      <c r="F10" s="31" t="s">
        <v>43</v>
      </c>
      <c r="G10" s="31">
        <v>45</v>
      </c>
      <c r="H10" s="32">
        <v>12.22</v>
      </c>
      <c r="I10">
        <f t="shared" si="0"/>
        <v>549.9</v>
      </c>
    </row>
    <row r="11" ht="9.95" customHeight="1" spans="1:9">
      <c r="A11" s="35">
        <v>44500</v>
      </c>
      <c r="B11" s="31">
        <v>10</v>
      </c>
      <c r="C11" s="31" t="s">
        <v>44</v>
      </c>
      <c r="D11" s="31" t="s">
        <v>19</v>
      </c>
      <c r="E11" s="31" t="s">
        <v>24</v>
      </c>
      <c r="F11" s="31" t="s">
        <v>45</v>
      </c>
      <c r="G11" s="31">
        <v>50</v>
      </c>
      <c r="H11" s="32">
        <v>14</v>
      </c>
      <c r="I11">
        <f t="shared" si="0"/>
        <v>700</v>
      </c>
    </row>
    <row r="12" ht="9.95" customHeight="1" spans="1:9">
      <c r="A12" s="35">
        <v>44530</v>
      </c>
      <c r="B12" s="31">
        <v>11</v>
      </c>
      <c r="C12" s="31" t="s">
        <v>46</v>
      </c>
      <c r="D12" s="31" t="s">
        <v>27</v>
      </c>
      <c r="E12" s="31" t="s">
        <v>28</v>
      </c>
      <c r="F12" s="31" t="s">
        <v>47</v>
      </c>
      <c r="G12" s="31">
        <v>5</v>
      </c>
      <c r="H12" s="32">
        <v>160</v>
      </c>
      <c r="I12">
        <f t="shared" si="0"/>
        <v>800</v>
      </c>
    </row>
    <row r="13" ht="9.95" customHeight="1" spans="1:9">
      <c r="A13" s="35">
        <v>44561</v>
      </c>
      <c r="B13" s="31">
        <v>12</v>
      </c>
      <c r="C13" s="31" t="s">
        <v>48</v>
      </c>
      <c r="D13" s="31" t="s">
        <v>31</v>
      </c>
      <c r="E13" s="31" t="s">
        <v>32</v>
      </c>
      <c r="F13" s="31" t="s">
        <v>49</v>
      </c>
      <c r="G13" s="31">
        <v>20</v>
      </c>
      <c r="H13" s="32">
        <v>45</v>
      </c>
      <c r="I13">
        <f t="shared" si="0"/>
        <v>900</v>
      </c>
    </row>
    <row r="14" ht="20.1" customHeight="1" spans="1:9">
      <c r="A14" s="35">
        <v>44592</v>
      </c>
      <c r="B14" s="31">
        <v>13</v>
      </c>
      <c r="C14" s="31" t="s">
        <v>50</v>
      </c>
      <c r="D14" s="31" t="s">
        <v>23</v>
      </c>
      <c r="E14" s="31" t="s">
        <v>20</v>
      </c>
      <c r="F14" s="31" t="s">
        <v>51</v>
      </c>
      <c r="G14" s="31">
        <v>0</v>
      </c>
      <c r="H14" s="31">
        <v>0</v>
      </c>
      <c r="I14">
        <f t="shared" si="0"/>
        <v>0</v>
      </c>
    </row>
    <row r="15" ht="20.1" customHeight="1" spans="1:9">
      <c r="A15" s="35">
        <v>44620</v>
      </c>
      <c r="B15" s="31">
        <v>14</v>
      </c>
      <c r="C15" s="31" t="s">
        <v>52</v>
      </c>
      <c r="D15" s="31"/>
      <c r="E15" s="31" t="s">
        <v>24</v>
      </c>
      <c r="F15" s="31" t="s">
        <v>53</v>
      </c>
      <c r="G15" s="31">
        <v>30</v>
      </c>
      <c r="H15" s="32">
        <v>36.67</v>
      </c>
      <c r="I15">
        <f t="shared" si="0"/>
        <v>1100.1</v>
      </c>
    </row>
    <row r="16" ht="20.1" customHeight="1" spans="1:9">
      <c r="A16" s="35">
        <v>44651</v>
      </c>
      <c r="B16" s="31">
        <v>15</v>
      </c>
      <c r="C16" s="31" t="s">
        <v>54</v>
      </c>
      <c r="D16" s="31" t="s">
        <v>27</v>
      </c>
      <c r="E16" s="31" t="s">
        <v>28</v>
      </c>
      <c r="F16" s="31" t="s">
        <v>55</v>
      </c>
      <c r="G16" s="31">
        <v>35</v>
      </c>
      <c r="H16" s="32">
        <v>34.29</v>
      </c>
      <c r="I16">
        <f t="shared" si="0"/>
        <v>1200.15</v>
      </c>
    </row>
    <row r="17" ht="20.1" customHeight="1" spans="1:9">
      <c r="A17" s="35">
        <v>44681</v>
      </c>
      <c r="B17" s="31">
        <v>16</v>
      </c>
      <c r="C17" s="31" t="s">
        <v>56</v>
      </c>
      <c r="D17" s="31"/>
      <c r="E17" s="31" t="s">
        <v>32</v>
      </c>
      <c r="F17" s="31" t="s">
        <v>57</v>
      </c>
      <c r="G17" s="31">
        <v>0</v>
      </c>
      <c r="H17" s="31"/>
      <c r="I17">
        <f t="shared" si="0"/>
        <v>0</v>
      </c>
    </row>
    <row r="18" ht="20.1" customHeight="1" spans="1:9">
      <c r="A18" s="35">
        <v>44712</v>
      </c>
      <c r="B18" s="31">
        <v>17</v>
      </c>
      <c r="C18" s="31" t="s">
        <v>58</v>
      </c>
      <c r="D18" s="31" t="s">
        <v>23</v>
      </c>
      <c r="E18" s="31" t="s">
        <v>20</v>
      </c>
      <c r="F18" s="31" t="s">
        <v>59</v>
      </c>
      <c r="G18" s="31">
        <v>40</v>
      </c>
      <c r="H18" s="32">
        <v>35</v>
      </c>
      <c r="I18">
        <f t="shared" si="0"/>
        <v>1400</v>
      </c>
    </row>
    <row r="19" ht="20.1" customHeight="1" spans="1:9">
      <c r="A19" s="35">
        <v>44742</v>
      </c>
      <c r="B19" s="31">
        <v>18</v>
      </c>
      <c r="C19" s="31" t="s">
        <v>60</v>
      </c>
      <c r="D19" s="31" t="s">
        <v>19</v>
      </c>
      <c r="E19" s="31" t="s">
        <v>24</v>
      </c>
      <c r="F19" s="31" t="s">
        <v>61</v>
      </c>
      <c r="G19" s="31">
        <v>45</v>
      </c>
      <c r="H19" s="32">
        <v>33.33</v>
      </c>
      <c r="I19">
        <f t="shared" si="0"/>
        <v>1499.85</v>
      </c>
    </row>
    <row r="20" ht="20.1" customHeight="1" spans="1:9">
      <c r="A20" s="35">
        <v>44773</v>
      </c>
      <c r="B20" s="31">
        <v>19</v>
      </c>
      <c r="C20" s="31" t="s">
        <v>62</v>
      </c>
      <c r="D20" s="31" t="s">
        <v>27</v>
      </c>
      <c r="E20" s="31" t="s">
        <v>28</v>
      </c>
      <c r="F20" s="31" t="s">
        <v>63</v>
      </c>
      <c r="G20" s="31">
        <v>50</v>
      </c>
      <c r="H20" s="32">
        <v>32</v>
      </c>
      <c r="I20">
        <f t="shared" si="0"/>
        <v>1600</v>
      </c>
    </row>
    <row r="21" ht="20.1" customHeight="1" spans="1:9">
      <c r="A21" s="35">
        <v>44804</v>
      </c>
      <c r="B21" s="31">
        <v>20</v>
      </c>
      <c r="C21" s="31" t="s">
        <v>64</v>
      </c>
      <c r="D21" s="31" t="s">
        <v>31</v>
      </c>
      <c r="E21" s="31" t="s">
        <v>32</v>
      </c>
      <c r="F21" s="31" t="s">
        <v>65</v>
      </c>
      <c r="G21" s="31">
        <v>55</v>
      </c>
      <c r="H21" s="32">
        <v>30.91</v>
      </c>
      <c r="I21">
        <f t="shared" si="0"/>
        <v>1700.05</v>
      </c>
    </row>
    <row r="22" ht="20.1" customHeight="1" spans="1:9">
      <c r="A22" s="35">
        <v>44834</v>
      </c>
      <c r="B22" s="31">
        <v>21</v>
      </c>
      <c r="C22" s="31" t="s">
        <v>66</v>
      </c>
      <c r="D22" s="31" t="s">
        <v>23</v>
      </c>
      <c r="E22" s="31" t="s">
        <v>20</v>
      </c>
      <c r="F22" s="31" t="s">
        <v>67</v>
      </c>
      <c r="G22" s="31">
        <v>60</v>
      </c>
      <c r="H22" s="32">
        <v>30</v>
      </c>
      <c r="I22">
        <f t="shared" si="0"/>
        <v>1800</v>
      </c>
    </row>
    <row r="23" ht="20.1" customHeight="1" spans="1:9">
      <c r="A23" s="35">
        <v>44865</v>
      </c>
      <c r="B23" s="31">
        <v>22</v>
      </c>
      <c r="C23" s="31" t="s">
        <v>68</v>
      </c>
      <c r="D23" s="31" t="s">
        <v>19</v>
      </c>
      <c r="E23" s="31" t="s">
        <v>24</v>
      </c>
      <c r="F23" s="31" t="s">
        <v>69</v>
      </c>
      <c r="G23" s="31">
        <v>0</v>
      </c>
      <c r="H23" s="31"/>
      <c r="I23">
        <f t="shared" ref="I23:I30" si="1">PRODUCT(G23:H23)</f>
        <v>0</v>
      </c>
    </row>
    <row r="24" ht="20.1" customHeight="1" spans="1:9">
      <c r="A24" s="35">
        <v>44895</v>
      </c>
      <c r="B24" s="31">
        <v>23</v>
      </c>
      <c r="C24" s="31" t="s">
        <v>70</v>
      </c>
      <c r="D24" s="31" t="s">
        <v>27</v>
      </c>
      <c r="E24" s="31" t="s">
        <v>28</v>
      </c>
      <c r="F24" s="31" t="s">
        <v>71</v>
      </c>
      <c r="G24" s="31">
        <v>65</v>
      </c>
      <c r="H24" s="32">
        <v>30.77</v>
      </c>
      <c r="I24">
        <f t="shared" si="1"/>
        <v>2000.05</v>
      </c>
    </row>
    <row r="25" ht="20.1" customHeight="1" spans="1:9">
      <c r="A25" s="35">
        <v>44926</v>
      </c>
      <c r="B25" s="31">
        <v>24</v>
      </c>
      <c r="C25" s="31" t="s">
        <v>72</v>
      </c>
      <c r="D25" s="31" t="s">
        <v>31</v>
      </c>
      <c r="E25" s="31" t="s">
        <v>32</v>
      </c>
      <c r="F25" s="31" t="s">
        <v>73</v>
      </c>
      <c r="G25" s="31">
        <v>70</v>
      </c>
      <c r="H25" s="32">
        <v>30</v>
      </c>
      <c r="I25">
        <f t="shared" si="1"/>
        <v>2100</v>
      </c>
    </row>
    <row r="26" ht="20.1" customHeight="1" spans="1:9">
      <c r="A26" s="35">
        <v>44957</v>
      </c>
      <c r="B26" s="31">
        <v>25</v>
      </c>
      <c r="C26" s="31" t="s">
        <v>74</v>
      </c>
      <c r="D26" s="31" t="s">
        <v>75</v>
      </c>
      <c r="E26" s="31" t="s">
        <v>76</v>
      </c>
      <c r="F26" s="31" t="s">
        <v>77</v>
      </c>
      <c r="G26" s="31">
        <v>75</v>
      </c>
      <c r="H26" s="32">
        <v>29.33</v>
      </c>
      <c r="I26">
        <f t="shared" si="1"/>
        <v>2199.75</v>
      </c>
    </row>
    <row r="27" ht="20.1" customHeight="1" spans="1:9">
      <c r="A27" s="35">
        <v>44985</v>
      </c>
      <c r="B27" s="31">
        <v>26</v>
      </c>
      <c r="C27" s="31" t="s">
        <v>78</v>
      </c>
      <c r="D27" s="31" t="s">
        <v>75</v>
      </c>
      <c r="E27" s="31" t="s">
        <v>79</v>
      </c>
      <c r="F27" s="31" t="s">
        <v>80</v>
      </c>
      <c r="G27" s="31">
        <v>80</v>
      </c>
      <c r="H27" s="32">
        <v>28.75</v>
      </c>
      <c r="I27">
        <f t="shared" si="1"/>
        <v>2300</v>
      </c>
    </row>
    <row r="28" ht="20.1" customHeight="1" spans="1:9">
      <c r="A28" s="35">
        <v>45016</v>
      </c>
      <c r="B28" s="31">
        <v>27</v>
      </c>
      <c r="C28" s="31" t="s">
        <v>50</v>
      </c>
      <c r="D28" s="31" t="s">
        <v>23</v>
      </c>
      <c r="E28" s="31" t="s">
        <v>81</v>
      </c>
      <c r="F28" s="31" t="s">
        <v>82</v>
      </c>
      <c r="G28" s="31">
        <v>0</v>
      </c>
      <c r="H28" s="31"/>
      <c r="I28">
        <f t="shared" si="1"/>
        <v>0</v>
      </c>
    </row>
    <row r="29" ht="20.1" customHeight="1" spans="1:9">
      <c r="A29" s="35">
        <v>45046</v>
      </c>
      <c r="B29" s="31">
        <v>28</v>
      </c>
      <c r="C29" s="31" t="s">
        <v>48</v>
      </c>
      <c r="D29" s="31" t="s">
        <v>31</v>
      </c>
      <c r="E29" s="31" t="s">
        <v>83</v>
      </c>
      <c r="F29" s="31" t="s">
        <v>84</v>
      </c>
      <c r="G29" s="31">
        <v>85</v>
      </c>
      <c r="H29" s="32">
        <v>29.41</v>
      </c>
      <c r="I29">
        <f t="shared" si="1"/>
        <v>2499.85</v>
      </c>
    </row>
    <row r="30" ht="20.1" customHeight="1" spans="1:9">
      <c r="A30" s="35"/>
      <c r="B30" s="31"/>
      <c r="C30" s="31"/>
      <c r="D30" s="31"/>
      <c r="E30" s="31"/>
      <c r="F30" s="33" t="s">
        <v>85</v>
      </c>
      <c r="G30" s="46">
        <f>SUM(G2:G29)</f>
        <v>965</v>
      </c>
      <c r="H30" s="32">
        <f>SUM(H2:H29)</f>
        <v>693.35</v>
      </c>
      <c r="I30">
        <f t="shared" si="1"/>
        <v>669082.75</v>
      </c>
    </row>
    <row r="31" ht="20.1" customHeight="1" spans="1:8">
      <c r="A31" s="35"/>
      <c r="B31" s="31"/>
      <c r="C31" s="31"/>
      <c r="D31" s="31"/>
      <c r="E31" s="31"/>
      <c r="F31" s="31"/>
      <c r="G31" s="31"/>
      <c r="H31" s="31"/>
    </row>
    <row r="32" ht="20.1" customHeight="1" spans="1:8">
      <c r="A32" s="35"/>
      <c r="B32" s="31"/>
      <c r="C32" s="31"/>
      <c r="D32" s="31"/>
      <c r="E32" s="31"/>
      <c r="F32" s="31"/>
      <c r="G32" s="31"/>
      <c r="H32" s="32"/>
    </row>
    <row r="33" spans="1:1">
      <c r="A33" t="s">
        <v>86</v>
      </c>
    </row>
    <row r="34" spans="1:1">
      <c r="A34" t="s">
        <v>87</v>
      </c>
    </row>
    <row r="35" spans="1:1">
      <c r="A35" t="s">
        <v>88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K19"/>
  <sheetViews>
    <sheetView topLeftCell="A8" workbookViewId="0">
      <selection activeCell="E11" sqref="E11"/>
    </sheetView>
  </sheetViews>
  <sheetFormatPr defaultColWidth="9" defaultRowHeight="15"/>
  <cols>
    <col min="5" max="5" width="90.4285714285714" customWidth="1"/>
    <col min="10" max="10" width="25" customWidth="1"/>
  </cols>
  <sheetData>
    <row r="2" ht="18" spans="5:5">
      <c r="E2" s="36" t="s">
        <v>89</v>
      </c>
    </row>
    <row r="3" spans="5:5">
      <c r="E3" s="37"/>
    </row>
    <row r="4" spans="5:5">
      <c r="E4" s="38" t="s">
        <v>90</v>
      </c>
    </row>
    <row r="5" ht="30" spans="5:5">
      <c r="E5" s="39" t="s">
        <v>91</v>
      </c>
    </row>
    <row r="6" spans="5:5">
      <c r="E6" s="37"/>
    </row>
    <row r="7" ht="18" spans="5:5">
      <c r="E7" s="40" t="s">
        <v>92</v>
      </c>
    </row>
    <row r="8" spans="5:5">
      <c r="E8" s="41"/>
    </row>
    <row r="9" ht="30" spans="5:5">
      <c r="E9" s="42" t="s">
        <v>93</v>
      </c>
    </row>
    <row r="10" ht="30" spans="5:11">
      <c r="E10" s="42" t="s">
        <v>94</v>
      </c>
      <c r="J10" s="44"/>
      <c r="K10" s="45"/>
    </row>
    <row r="11" ht="30" spans="5:11">
      <c r="E11" s="42" t="s">
        <v>95</v>
      </c>
      <c r="J11" s="44"/>
      <c r="K11" s="45"/>
    </row>
    <row r="12" spans="5:11">
      <c r="E12" s="37"/>
      <c r="J12" s="44"/>
      <c r="K12" s="45"/>
    </row>
    <row r="13" ht="18" spans="5:5">
      <c r="E13" s="36" t="s">
        <v>96</v>
      </c>
    </row>
    <row r="14" spans="5:5">
      <c r="E14" s="43"/>
    </row>
    <row r="15" spans="5:5">
      <c r="E15" s="43" t="s">
        <v>97</v>
      </c>
    </row>
    <row r="16" spans="5:5">
      <c r="E16" s="43" t="s">
        <v>98</v>
      </c>
    </row>
    <row r="17" spans="5:5">
      <c r="E17" s="43" t="s">
        <v>99</v>
      </c>
    </row>
    <row r="18" spans="5:5">
      <c r="E18" s="37"/>
    </row>
    <row r="19" spans="5:5">
      <c r="E19" s="37" t="s">
        <v>100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workbookViewId="0">
      <selection activeCell="H5" sqref="H5"/>
    </sheetView>
  </sheetViews>
  <sheetFormatPr defaultColWidth="9" defaultRowHeight="15"/>
  <cols>
    <col min="1" max="1" width="15" customWidth="1"/>
    <col min="2" max="2" width="3" customWidth="1"/>
    <col min="3" max="3" width="17.5714285714286" customWidth="1"/>
    <col min="4" max="4" width="7.14285714285714" customWidth="1"/>
    <col min="5" max="5" width="8.57142857142857" customWidth="1"/>
    <col min="6" max="6" width="23.4285714285714" customWidth="1"/>
    <col min="7" max="7" width="8.71428571428571" customWidth="1"/>
    <col min="8" max="8" width="13.2857142857143" customWidth="1"/>
  </cols>
  <sheetData>
    <row r="1" s="5" customFormat="1" ht="45.75" customHeight="1" spans="1:16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5">
        <v>44227</v>
      </c>
      <c r="B3" s="31">
        <v>1</v>
      </c>
      <c r="C3" s="31" t="s">
        <v>18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5">
        <v>44255</v>
      </c>
      <c r="B4" s="31">
        <v>2</v>
      </c>
      <c r="C4" s="31" t="s">
        <v>22</v>
      </c>
      <c r="D4" s="31" t="s">
        <v>23</v>
      </c>
      <c r="E4" s="31" t="s">
        <v>24</v>
      </c>
      <c r="F4" s="31" t="s">
        <v>25</v>
      </c>
      <c r="G4" s="31">
        <v>15</v>
      </c>
      <c r="H4" s="32">
        <v>10</v>
      </c>
    </row>
    <row r="5" spans="1:8">
      <c r="A5" s="35">
        <v>44286</v>
      </c>
      <c r="B5" s="31">
        <v>3</v>
      </c>
      <c r="C5" s="31" t="s">
        <v>26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102</v>
      </c>
    </row>
    <row r="6" spans="1:8">
      <c r="A6" s="35">
        <v>44316</v>
      </c>
      <c r="B6" s="31">
        <v>4</v>
      </c>
      <c r="C6" s="31" t="s">
        <v>30</v>
      </c>
      <c r="D6" s="31" t="s">
        <v>31</v>
      </c>
      <c r="E6" s="31" t="s">
        <v>32</v>
      </c>
      <c r="F6" s="31" t="s">
        <v>33</v>
      </c>
      <c r="G6" s="31">
        <v>25</v>
      </c>
      <c r="H6" s="32">
        <v>10</v>
      </c>
    </row>
    <row r="7" spans="1:8">
      <c r="A7" s="35">
        <v>44347</v>
      </c>
      <c r="B7" s="31">
        <v>5</v>
      </c>
      <c r="C7" s="31" t="s">
        <v>34</v>
      </c>
      <c r="D7" s="31" t="s">
        <v>23</v>
      </c>
      <c r="E7" s="31" t="s">
        <v>20</v>
      </c>
      <c r="F7" s="31" t="s">
        <v>35</v>
      </c>
      <c r="G7" s="31">
        <v>30</v>
      </c>
      <c r="H7" s="32">
        <v>16.67</v>
      </c>
    </row>
    <row r="8" spans="1:8">
      <c r="A8" s="35">
        <v>44377</v>
      </c>
      <c r="B8" s="31">
        <v>6</v>
      </c>
      <c r="C8" s="31" t="s">
        <v>36</v>
      </c>
      <c r="D8" s="31"/>
      <c r="E8" s="31" t="s">
        <v>24</v>
      </c>
      <c r="F8" s="31" t="s">
        <v>37</v>
      </c>
      <c r="G8" s="31">
        <v>0</v>
      </c>
      <c r="H8" s="31" t="s">
        <v>102</v>
      </c>
    </row>
    <row r="9" spans="1:8">
      <c r="A9" s="35">
        <v>44408</v>
      </c>
      <c r="B9" s="31">
        <v>7</v>
      </c>
      <c r="C9" s="31" t="s">
        <v>38</v>
      </c>
      <c r="D9" s="31" t="s">
        <v>27</v>
      </c>
      <c r="E9" s="31" t="s">
        <v>28</v>
      </c>
      <c r="F9" s="31" t="s">
        <v>39</v>
      </c>
      <c r="G9" s="31">
        <v>35</v>
      </c>
      <c r="H9" s="32">
        <v>10</v>
      </c>
    </row>
    <row r="10" spans="1:8">
      <c r="A10" s="35">
        <v>44439</v>
      </c>
      <c r="B10" s="31">
        <v>8</v>
      </c>
      <c r="C10" s="31" t="s">
        <v>40</v>
      </c>
      <c r="D10" s="31" t="s">
        <v>31</v>
      </c>
      <c r="E10" s="31" t="s">
        <v>32</v>
      </c>
      <c r="F10" s="31" t="s">
        <v>41</v>
      </c>
      <c r="G10" s="31">
        <v>40</v>
      </c>
      <c r="H10" s="32">
        <v>15</v>
      </c>
    </row>
    <row r="11" spans="1:8">
      <c r="A11" s="35">
        <v>44469</v>
      </c>
      <c r="B11" s="31">
        <v>9</v>
      </c>
      <c r="C11" s="31" t="s">
        <v>42</v>
      </c>
      <c r="D11" s="31" t="s">
        <v>23</v>
      </c>
      <c r="E11" s="31" t="s">
        <v>20</v>
      </c>
      <c r="F11" s="31" t="s">
        <v>43</v>
      </c>
      <c r="G11" s="31">
        <v>45</v>
      </c>
      <c r="H11" s="32">
        <v>12.22</v>
      </c>
    </row>
    <row r="12" spans="1:8">
      <c r="A12" s="35">
        <v>44500</v>
      </c>
      <c r="B12" s="31">
        <v>10</v>
      </c>
      <c r="C12" s="31" t="s">
        <v>44</v>
      </c>
      <c r="D12" s="31" t="s">
        <v>19</v>
      </c>
      <c r="E12" s="31" t="s">
        <v>24</v>
      </c>
      <c r="F12" s="31" t="s">
        <v>45</v>
      </c>
      <c r="G12" s="31">
        <v>50</v>
      </c>
      <c r="H12" s="32">
        <v>14</v>
      </c>
    </row>
    <row r="13" spans="1:8">
      <c r="A13" s="35">
        <v>44530</v>
      </c>
      <c r="B13" s="31">
        <v>11</v>
      </c>
      <c r="C13" s="31" t="s">
        <v>46</v>
      </c>
      <c r="D13" s="31" t="s">
        <v>27</v>
      </c>
      <c r="E13" s="31" t="s">
        <v>28</v>
      </c>
      <c r="F13" s="31" t="s">
        <v>47</v>
      </c>
      <c r="G13" s="31">
        <v>5</v>
      </c>
      <c r="H13" s="32">
        <v>160</v>
      </c>
    </row>
    <row r="14" spans="1:8">
      <c r="A14" s="35">
        <v>44561</v>
      </c>
      <c r="B14" s="31">
        <v>12</v>
      </c>
      <c r="C14" s="31" t="s">
        <v>48</v>
      </c>
      <c r="D14" s="31" t="s">
        <v>31</v>
      </c>
      <c r="E14" s="31" t="s">
        <v>32</v>
      </c>
      <c r="F14" s="31" t="s">
        <v>49</v>
      </c>
      <c r="G14" s="31">
        <v>20</v>
      </c>
      <c r="H14" s="32">
        <v>45</v>
      </c>
    </row>
    <row r="15" spans="1:8">
      <c r="A15" s="35">
        <v>44592</v>
      </c>
      <c r="B15" s="31">
        <v>13</v>
      </c>
      <c r="C15" s="31" t="s">
        <v>50</v>
      </c>
      <c r="D15" s="31" t="s">
        <v>23</v>
      </c>
      <c r="E15" s="31" t="s">
        <v>20</v>
      </c>
      <c r="F15" s="31" t="s">
        <v>51</v>
      </c>
      <c r="G15" s="31">
        <v>0</v>
      </c>
      <c r="H15" s="31" t="s">
        <v>102</v>
      </c>
    </row>
    <row r="16" spans="1:8">
      <c r="A16" s="35">
        <v>44620</v>
      </c>
      <c r="B16" s="31">
        <v>14</v>
      </c>
      <c r="C16" s="31" t="s">
        <v>52</v>
      </c>
      <c r="D16" s="31"/>
      <c r="E16" s="31" t="s">
        <v>24</v>
      </c>
      <c r="F16" s="31" t="s">
        <v>53</v>
      </c>
      <c r="G16" s="31">
        <v>30</v>
      </c>
      <c r="H16" s="32">
        <v>36.67</v>
      </c>
    </row>
    <row r="17" spans="1:8">
      <c r="A17" s="35">
        <v>44316</v>
      </c>
      <c r="B17" s="31">
        <v>4</v>
      </c>
      <c r="C17" s="31" t="s">
        <v>30</v>
      </c>
      <c r="D17" s="31" t="s">
        <v>31</v>
      </c>
      <c r="E17" s="31" t="s">
        <v>32</v>
      </c>
      <c r="F17" s="31" t="s">
        <v>33</v>
      </c>
      <c r="G17" s="31">
        <v>25</v>
      </c>
      <c r="H17" s="32">
        <v>10</v>
      </c>
    </row>
    <row r="18" spans="1:8">
      <c r="A18" s="35">
        <v>44347</v>
      </c>
      <c r="B18" s="31">
        <v>5</v>
      </c>
      <c r="C18" s="31" t="s">
        <v>34</v>
      </c>
      <c r="D18" s="31" t="s">
        <v>23</v>
      </c>
      <c r="E18" s="31" t="s">
        <v>20</v>
      </c>
      <c r="F18" s="31" t="s">
        <v>35</v>
      </c>
      <c r="G18" s="31">
        <v>30</v>
      </c>
      <c r="H18" s="32">
        <v>16.67</v>
      </c>
    </row>
    <row r="19" spans="1:8">
      <c r="A19" s="35">
        <v>44377</v>
      </c>
      <c r="B19" s="31">
        <v>6</v>
      </c>
      <c r="C19" s="31" t="s">
        <v>36</v>
      </c>
      <c r="D19" s="31"/>
      <c r="E19" s="31" t="s">
        <v>24</v>
      </c>
      <c r="F19" s="31" t="s">
        <v>37</v>
      </c>
      <c r="G19" s="31">
        <v>0</v>
      </c>
      <c r="H19" s="31" t="s">
        <v>102</v>
      </c>
    </row>
    <row r="20" spans="1:8">
      <c r="A20" s="35">
        <v>44651</v>
      </c>
      <c r="B20" s="31">
        <v>15</v>
      </c>
      <c r="C20" s="31" t="s">
        <v>54</v>
      </c>
      <c r="D20" s="31" t="s">
        <v>27</v>
      </c>
      <c r="E20" s="31" t="s">
        <v>28</v>
      </c>
      <c r="F20" s="31" t="s">
        <v>55</v>
      </c>
      <c r="G20" s="31">
        <v>35</v>
      </c>
      <c r="H20" s="32">
        <v>34.29</v>
      </c>
    </row>
    <row r="21" spans="1:8">
      <c r="A21" s="35">
        <v>44681</v>
      </c>
      <c r="B21" s="31">
        <v>16</v>
      </c>
      <c r="C21" s="31" t="s">
        <v>56</v>
      </c>
      <c r="D21" s="31"/>
      <c r="E21" s="31" t="s">
        <v>32</v>
      </c>
      <c r="F21" s="31" t="s">
        <v>57</v>
      </c>
      <c r="G21" s="31">
        <v>0</v>
      </c>
      <c r="H21" s="31" t="s">
        <v>102</v>
      </c>
    </row>
    <row r="22" spans="1:8">
      <c r="A22" s="35">
        <v>44712</v>
      </c>
      <c r="B22" s="31">
        <v>17</v>
      </c>
      <c r="C22" s="31" t="s">
        <v>58</v>
      </c>
      <c r="D22" s="31" t="s">
        <v>23</v>
      </c>
      <c r="E22" s="31" t="s">
        <v>20</v>
      </c>
      <c r="F22" s="31" t="s">
        <v>59</v>
      </c>
      <c r="G22" s="31">
        <v>40</v>
      </c>
      <c r="H22" s="32">
        <v>35</v>
      </c>
    </row>
    <row r="23" spans="1:8">
      <c r="A23" s="35">
        <v>44742</v>
      </c>
      <c r="B23" s="31">
        <v>18</v>
      </c>
      <c r="C23" s="31" t="s">
        <v>60</v>
      </c>
      <c r="D23" s="31" t="s">
        <v>19</v>
      </c>
      <c r="E23" s="31" t="s">
        <v>24</v>
      </c>
      <c r="F23" s="31" t="s">
        <v>61</v>
      </c>
      <c r="G23" s="31">
        <v>45</v>
      </c>
      <c r="H23" s="32">
        <v>33.33</v>
      </c>
    </row>
    <row r="24" spans="1:8">
      <c r="A24" s="35">
        <v>44773</v>
      </c>
      <c r="B24" s="31">
        <v>19</v>
      </c>
      <c r="C24" s="31" t="s">
        <v>62</v>
      </c>
      <c r="D24" s="31" t="s">
        <v>27</v>
      </c>
      <c r="E24" s="31" t="s">
        <v>28</v>
      </c>
      <c r="F24" s="31" t="s">
        <v>63</v>
      </c>
      <c r="G24" s="31">
        <v>50</v>
      </c>
      <c r="H24" s="32">
        <v>32</v>
      </c>
    </row>
    <row r="25" spans="1:8">
      <c r="A25" s="35">
        <v>44804</v>
      </c>
      <c r="B25" s="31">
        <v>20</v>
      </c>
      <c r="C25" s="31" t="s">
        <v>64</v>
      </c>
      <c r="D25" s="31" t="s">
        <v>31</v>
      </c>
      <c r="E25" s="31" t="s">
        <v>32</v>
      </c>
      <c r="F25" s="31" t="s">
        <v>65</v>
      </c>
      <c r="G25" s="31">
        <v>55</v>
      </c>
      <c r="H25" s="32">
        <v>30.91</v>
      </c>
    </row>
    <row r="26" spans="1:8">
      <c r="A26" s="35">
        <v>44834</v>
      </c>
      <c r="B26" s="31">
        <v>21</v>
      </c>
      <c r="C26" s="31" t="s">
        <v>66</v>
      </c>
      <c r="D26" s="31" t="s">
        <v>23</v>
      </c>
      <c r="E26" s="31" t="s">
        <v>20</v>
      </c>
      <c r="F26" s="31" t="s">
        <v>67</v>
      </c>
      <c r="G26" s="31">
        <v>60</v>
      </c>
      <c r="H26" s="32">
        <v>30</v>
      </c>
    </row>
    <row r="27" spans="1:8">
      <c r="A27" s="35">
        <v>44865</v>
      </c>
      <c r="B27" s="31">
        <v>22</v>
      </c>
      <c r="C27" s="31" t="s">
        <v>68</v>
      </c>
      <c r="D27" s="31" t="s">
        <v>19</v>
      </c>
      <c r="E27" s="31" t="s">
        <v>24</v>
      </c>
      <c r="F27" s="31" t="s">
        <v>69</v>
      </c>
      <c r="G27" s="31">
        <v>0</v>
      </c>
      <c r="H27" s="31" t="s">
        <v>102</v>
      </c>
    </row>
    <row r="28" spans="1:8">
      <c r="A28" s="35">
        <v>44895</v>
      </c>
      <c r="B28" s="31">
        <v>23</v>
      </c>
      <c r="C28" s="31" t="s">
        <v>70</v>
      </c>
      <c r="D28" s="31" t="s">
        <v>27</v>
      </c>
      <c r="E28" s="31" t="s">
        <v>28</v>
      </c>
      <c r="F28" s="31" t="s">
        <v>71</v>
      </c>
      <c r="G28" s="31">
        <v>65</v>
      </c>
      <c r="H28" s="32">
        <v>30.77</v>
      </c>
    </row>
    <row r="29" spans="1:8">
      <c r="A29" s="35">
        <v>44926</v>
      </c>
      <c r="B29" s="31">
        <v>24</v>
      </c>
      <c r="C29" s="31" t="s">
        <v>72</v>
      </c>
      <c r="D29" s="31" t="s">
        <v>31</v>
      </c>
      <c r="E29" s="31" t="s">
        <v>32</v>
      </c>
      <c r="F29" s="31" t="s">
        <v>73</v>
      </c>
      <c r="G29" s="31">
        <v>70</v>
      </c>
      <c r="H29" s="32">
        <v>30</v>
      </c>
    </row>
    <row r="30" spans="1:8">
      <c r="A30" s="35">
        <v>44957</v>
      </c>
      <c r="B30" s="31">
        <v>25</v>
      </c>
      <c r="C30" s="31" t="s">
        <v>74</v>
      </c>
      <c r="D30" s="31" t="s">
        <v>75</v>
      </c>
      <c r="E30" s="31" t="s">
        <v>76</v>
      </c>
      <c r="F30" s="31" t="s">
        <v>77</v>
      </c>
      <c r="G30" s="31">
        <v>75</v>
      </c>
      <c r="H30" s="32">
        <v>29.33</v>
      </c>
    </row>
    <row r="31" spans="1:8">
      <c r="A31" s="35">
        <v>44985</v>
      </c>
      <c r="B31" s="31">
        <v>26</v>
      </c>
      <c r="C31" s="31" t="s">
        <v>78</v>
      </c>
      <c r="D31" s="31" t="s">
        <v>75</v>
      </c>
      <c r="E31" s="31" t="s">
        <v>79</v>
      </c>
      <c r="F31" s="31" t="s">
        <v>80</v>
      </c>
      <c r="G31" s="31">
        <v>80</v>
      </c>
      <c r="H31" s="32">
        <v>28.75</v>
      </c>
    </row>
    <row r="32" spans="1:8">
      <c r="A32" s="35">
        <v>45016</v>
      </c>
      <c r="B32" s="31">
        <v>27</v>
      </c>
      <c r="C32" s="31" t="s">
        <v>50</v>
      </c>
      <c r="D32" s="31" t="s">
        <v>23</v>
      </c>
      <c r="E32" s="31" t="s">
        <v>81</v>
      </c>
      <c r="F32" s="31" t="s">
        <v>82</v>
      </c>
      <c r="G32" s="31">
        <v>0</v>
      </c>
      <c r="H32" s="31" t="s">
        <v>102</v>
      </c>
    </row>
    <row r="33" spans="1:8">
      <c r="A33" s="35">
        <v>45046</v>
      </c>
      <c r="B33" s="31">
        <v>28</v>
      </c>
      <c r="C33" s="31" t="s">
        <v>48</v>
      </c>
      <c r="D33" s="31" t="s">
        <v>31</v>
      </c>
      <c r="E33" s="31" t="s">
        <v>83</v>
      </c>
      <c r="F33" s="31" t="s">
        <v>84</v>
      </c>
      <c r="G33" s="31">
        <v>85</v>
      </c>
      <c r="H33" s="32">
        <v>29.41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opLeftCell="A2" workbookViewId="0">
      <selection activeCell="E11" sqref="E11"/>
    </sheetView>
  </sheetViews>
  <sheetFormatPr defaultColWidth="9" defaultRowHeight="15"/>
  <cols>
    <col min="1" max="1" width="16" customWidth="1"/>
    <col min="2" max="2" width="3" customWidth="1"/>
    <col min="3" max="3" width="17.5714285714286" customWidth="1"/>
    <col min="4" max="4" width="7.14285714285714" customWidth="1"/>
    <col min="5" max="5" width="8.57142857142857" customWidth="1"/>
    <col min="6" max="6" width="23.4285714285714" customWidth="1"/>
    <col min="7" max="7" width="8.71428571428571" customWidth="1"/>
    <col min="8" max="8" width="13.2857142857143" customWidth="1"/>
  </cols>
  <sheetData>
    <row r="1" s="5" customFormat="1" ht="48.75" customHeight="1" spans="1:16">
      <c r="A1" s="1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5">
        <v>44227</v>
      </c>
      <c r="B3" s="31">
        <v>1</v>
      </c>
      <c r="C3" s="31" t="s">
        <v>18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5">
        <v>44255</v>
      </c>
      <c r="B4" s="31">
        <v>2</v>
      </c>
      <c r="C4" s="31" t="s">
        <v>22</v>
      </c>
      <c r="D4" s="31" t="s">
        <v>23</v>
      </c>
      <c r="E4" s="31" t="s">
        <v>24</v>
      </c>
      <c r="F4" s="31" t="s">
        <v>25</v>
      </c>
      <c r="G4" s="31">
        <v>15</v>
      </c>
      <c r="H4" s="32">
        <v>10</v>
      </c>
    </row>
    <row r="5" spans="1:8">
      <c r="A5" s="35">
        <v>44286</v>
      </c>
      <c r="B5" s="31">
        <v>3</v>
      </c>
      <c r="C5" s="31" t="s">
        <v>26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102</v>
      </c>
    </row>
    <row r="6" spans="1:8">
      <c r="A6" s="35">
        <v>44316</v>
      </c>
      <c r="B6" s="31">
        <v>4</v>
      </c>
      <c r="C6" s="31" t="s">
        <v>30</v>
      </c>
      <c r="D6" s="31" t="s">
        <v>31</v>
      </c>
      <c r="E6" s="31" t="s">
        <v>32</v>
      </c>
      <c r="F6" s="31" t="s">
        <v>33</v>
      </c>
      <c r="G6" s="31">
        <v>25</v>
      </c>
      <c r="H6" s="32">
        <v>10</v>
      </c>
    </row>
    <row r="7" spans="1:8">
      <c r="A7" s="35">
        <v>44347</v>
      </c>
      <c r="B7" s="31">
        <v>5</v>
      </c>
      <c r="C7" s="31" t="s">
        <v>34</v>
      </c>
      <c r="D7" s="31" t="s">
        <v>23</v>
      </c>
      <c r="E7" s="31" t="s">
        <v>20</v>
      </c>
      <c r="F7" s="31" t="s">
        <v>35</v>
      </c>
      <c r="G7" s="31">
        <v>30</v>
      </c>
      <c r="H7" s="32">
        <v>16.67</v>
      </c>
    </row>
    <row r="8" spans="1:8">
      <c r="A8" s="35">
        <v>44377</v>
      </c>
      <c r="B8" s="31">
        <v>6</v>
      </c>
      <c r="C8" s="31" t="s">
        <v>36</v>
      </c>
      <c r="D8" s="31"/>
      <c r="E8" s="31" t="s">
        <v>24</v>
      </c>
      <c r="F8" s="31" t="s">
        <v>37</v>
      </c>
      <c r="G8" s="31">
        <v>0</v>
      </c>
      <c r="H8" s="31" t="s">
        <v>102</v>
      </c>
    </row>
    <row r="9" spans="1:8">
      <c r="A9" s="35">
        <v>44408</v>
      </c>
      <c r="B9" s="31">
        <v>7</v>
      </c>
      <c r="C9" s="31" t="s">
        <v>38</v>
      </c>
      <c r="D9" s="31" t="s">
        <v>27</v>
      </c>
      <c r="E9" s="31" t="s">
        <v>28</v>
      </c>
      <c r="F9" s="31" t="s">
        <v>39</v>
      </c>
      <c r="G9" s="31">
        <v>35</v>
      </c>
      <c r="H9" s="32">
        <v>10</v>
      </c>
    </row>
    <row r="10" spans="1:8">
      <c r="A10" s="35">
        <v>44439</v>
      </c>
      <c r="B10" s="31">
        <v>8</v>
      </c>
      <c r="C10" s="31" t="s">
        <v>40</v>
      </c>
      <c r="D10" s="31" t="s">
        <v>31</v>
      </c>
      <c r="E10" s="31" t="s">
        <v>32</v>
      </c>
      <c r="F10" s="31" t="s">
        <v>41</v>
      </c>
      <c r="G10" s="31">
        <v>40</v>
      </c>
      <c r="H10" s="32">
        <v>15</v>
      </c>
    </row>
    <row r="11" spans="1:8">
      <c r="A11" s="35">
        <v>44469</v>
      </c>
      <c r="B11" s="31">
        <v>9</v>
      </c>
      <c r="C11" s="31" t="s">
        <v>42</v>
      </c>
      <c r="D11" s="31" t="s">
        <v>23</v>
      </c>
      <c r="E11" s="31" t="s">
        <v>20</v>
      </c>
      <c r="F11" s="31" t="s">
        <v>43</v>
      </c>
      <c r="G11" s="31">
        <v>45</v>
      </c>
      <c r="H11" s="32">
        <v>12.22</v>
      </c>
    </row>
    <row r="12" spans="1:8">
      <c r="A12" s="35">
        <v>44500</v>
      </c>
      <c r="B12" s="31">
        <v>10</v>
      </c>
      <c r="C12" s="31" t="s">
        <v>44</v>
      </c>
      <c r="D12" s="31" t="s">
        <v>19</v>
      </c>
      <c r="E12" s="31" t="s">
        <v>24</v>
      </c>
      <c r="F12" s="31" t="s">
        <v>45</v>
      </c>
      <c r="G12" s="31">
        <v>50</v>
      </c>
      <c r="H12" s="32">
        <v>14</v>
      </c>
    </row>
    <row r="13" spans="1:8">
      <c r="A13" s="35">
        <v>44530</v>
      </c>
      <c r="B13" s="31">
        <v>11</v>
      </c>
      <c r="C13" s="31" t="s">
        <v>46</v>
      </c>
      <c r="D13" s="31" t="s">
        <v>27</v>
      </c>
      <c r="E13" s="31" t="s">
        <v>28</v>
      </c>
      <c r="F13" s="31" t="s">
        <v>47</v>
      </c>
      <c r="G13" s="31">
        <v>5</v>
      </c>
      <c r="H13" s="32">
        <v>160</v>
      </c>
    </row>
    <row r="14" spans="1:8">
      <c r="A14" s="35">
        <v>44561</v>
      </c>
      <c r="B14" s="31">
        <v>12</v>
      </c>
      <c r="C14" s="31" t="s">
        <v>48</v>
      </c>
      <c r="D14" s="31" t="s">
        <v>31</v>
      </c>
      <c r="E14" s="31" t="s">
        <v>32</v>
      </c>
      <c r="F14" s="31" t="s">
        <v>49</v>
      </c>
      <c r="G14" s="31">
        <v>20</v>
      </c>
      <c r="H14" s="32">
        <v>45</v>
      </c>
    </row>
    <row r="15" spans="1:8">
      <c r="A15" s="35">
        <v>44592</v>
      </c>
      <c r="B15" s="31">
        <v>13</v>
      </c>
      <c r="C15" s="31" t="s">
        <v>50</v>
      </c>
      <c r="D15" s="31" t="s">
        <v>23</v>
      </c>
      <c r="E15" s="31" t="s">
        <v>20</v>
      </c>
      <c r="F15" s="31" t="s">
        <v>51</v>
      </c>
      <c r="G15" s="31">
        <v>0</v>
      </c>
      <c r="H15" s="31" t="s">
        <v>102</v>
      </c>
    </row>
    <row r="16" spans="1:8">
      <c r="A16" s="35">
        <v>44620</v>
      </c>
      <c r="B16" s="31">
        <v>14</v>
      </c>
      <c r="C16" s="31" t="s">
        <v>52</v>
      </c>
      <c r="D16" s="31"/>
      <c r="E16" s="31" t="s">
        <v>24</v>
      </c>
      <c r="F16" s="31" t="s">
        <v>53</v>
      </c>
      <c r="G16" s="31">
        <v>30</v>
      </c>
      <c r="H16" s="32">
        <v>36.67</v>
      </c>
    </row>
    <row r="17" spans="1:8">
      <c r="A17" s="35">
        <v>44316</v>
      </c>
      <c r="B17" s="31">
        <v>4</v>
      </c>
      <c r="C17" s="31" t="s">
        <v>30</v>
      </c>
      <c r="D17" s="31" t="s">
        <v>31</v>
      </c>
      <c r="E17" s="31" t="s">
        <v>32</v>
      </c>
      <c r="F17" s="31" t="s">
        <v>33</v>
      </c>
      <c r="G17" s="31">
        <v>25</v>
      </c>
      <c r="H17" s="32">
        <v>10</v>
      </c>
    </row>
    <row r="18" spans="1:8">
      <c r="A18" s="35">
        <v>44347</v>
      </c>
      <c r="B18" s="31">
        <v>5</v>
      </c>
      <c r="C18" s="31" t="s">
        <v>34</v>
      </c>
      <c r="D18" s="31" t="s">
        <v>23</v>
      </c>
      <c r="E18" s="31" t="s">
        <v>20</v>
      </c>
      <c r="F18" s="31" t="s">
        <v>35</v>
      </c>
      <c r="G18" s="31">
        <v>30</v>
      </c>
      <c r="H18" s="32">
        <v>16.67</v>
      </c>
    </row>
    <row r="19" spans="1:8">
      <c r="A19" s="35">
        <v>44377</v>
      </c>
      <c r="B19" s="31">
        <v>6</v>
      </c>
      <c r="C19" s="31" t="s">
        <v>36</v>
      </c>
      <c r="D19" s="31"/>
      <c r="E19" s="31" t="s">
        <v>24</v>
      </c>
      <c r="F19" s="31" t="s">
        <v>37</v>
      </c>
      <c r="G19" s="31">
        <v>0</v>
      </c>
      <c r="H19" s="31" t="s">
        <v>102</v>
      </c>
    </row>
    <row r="20" spans="1:8">
      <c r="A20" s="35">
        <v>44651</v>
      </c>
      <c r="B20" s="31">
        <v>15</v>
      </c>
      <c r="C20" s="31" t="s">
        <v>54</v>
      </c>
      <c r="D20" s="31" t="s">
        <v>27</v>
      </c>
      <c r="E20" s="31" t="s">
        <v>28</v>
      </c>
      <c r="F20" s="31" t="s">
        <v>55</v>
      </c>
      <c r="G20" s="31">
        <v>35</v>
      </c>
      <c r="H20" s="32">
        <v>34.29</v>
      </c>
    </row>
    <row r="21" spans="1:8">
      <c r="A21" s="35">
        <v>44681</v>
      </c>
      <c r="B21" s="31">
        <v>16</v>
      </c>
      <c r="C21" s="31" t="s">
        <v>56</v>
      </c>
      <c r="D21" s="31"/>
      <c r="E21" s="31" t="s">
        <v>32</v>
      </c>
      <c r="F21" s="31" t="s">
        <v>57</v>
      </c>
      <c r="G21" s="31">
        <v>0</v>
      </c>
      <c r="H21" s="31" t="s">
        <v>102</v>
      </c>
    </row>
    <row r="22" spans="1:8">
      <c r="A22" s="35">
        <v>44712</v>
      </c>
      <c r="B22" s="31">
        <v>17</v>
      </c>
      <c r="C22" s="31" t="s">
        <v>58</v>
      </c>
      <c r="D22" s="31" t="s">
        <v>23</v>
      </c>
      <c r="E22" s="31" t="s">
        <v>20</v>
      </c>
      <c r="F22" s="31" t="s">
        <v>59</v>
      </c>
      <c r="G22" s="31">
        <v>40</v>
      </c>
      <c r="H22" s="32">
        <v>35</v>
      </c>
    </row>
    <row r="23" spans="1:8">
      <c r="A23" s="35">
        <v>44742</v>
      </c>
      <c r="B23" s="31">
        <v>18</v>
      </c>
      <c r="C23" s="31" t="s">
        <v>60</v>
      </c>
      <c r="D23" s="31" t="s">
        <v>19</v>
      </c>
      <c r="E23" s="31" t="s">
        <v>24</v>
      </c>
      <c r="F23" s="31" t="s">
        <v>61</v>
      </c>
      <c r="G23" s="31">
        <v>45</v>
      </c>
      <c r="H23" s="32">
        <v>33.33</v>
      </c>
    </row>
    <row r="24" spans="1:8">
      <c r="A24" s="35">
        <v>44773</v>
      </c>
      <c r="B24" s="31">
        <v>19</v>
      </c>
      <c r="C24" s="31" t="s">
        <v>62</v>
      </c>
      <c r="D24" s="31" t="s">
        <v>27</v>
      </c>
      <c r="E24" s="31" t="s">
        <v>28</v>
      </c>
      <c r="F24" s="31" t="s">
        <v>63</v>
      </c>
      <c r="G24" s="31">
        <v>50</v>
      </c>
      <c r="H24" s="32">
        <v>32</v>
      </c>
    </row>
    <row r="25" spans="1:8">
      <c r="A25" s="35">
        <v>44804</v>
      </c>
      <c r="B25" s="31">
        <v>20</v>
      </c>
      <c r="C25" s="31" t="s">
        <v>64</v>
      </c>
      <c r="D25" s="31" t="s">
        <v>31</v>
      </c>
      <c r="E25" s="31" t="s">
        <v>32</v>
      </c>
      <c r="F25" s="31" t="s">
        <v>65</v>
      </c>
      <c r="G25" s="31">
        <v>55</v>
      </c>
      <c r="H25" s="32">
        <v>30.91</v>
      </c>
    </row>
    <row r="26" spans="1:8">
      <c r="A26" s="35">
        <v>44834</v>
      </c>
      <c r="B26" s="31">
        <v>21</v>
      </c>
      <c r="C26" s="31" t="s">
        <v>66</v>
      </c>
      <c r="D26" s="31" t="s">
        <v>23</v>
      </c>
      <c r="E26" s="31" t="s">
        <v>20</v>
      </c>
      <c r="F26" s="31" t="s">
        <v>67</v>
      </c>
      <c r="G26" s="31">
        <v>60</v>
      </c>
      <c r="H26" s="32">
        <v>30</v>
      </c>
    </row>
    <row r="27" spans="1:8">
      <c r="A27" s="35">
        <v>44865</v>
      </c>
      <c r="B27" s="31">
        <v>22</v>
      </c>
      <c r="C27" s="31" t="s">
        <v>68</v>
      </c>
      <c r="D27" s="31" t="s">
        <v>19</v>
      </c>
      <c r="E27" s="31" t="s">
        <v>24</v>
      </c>
      <c r="F27" s="31" t="s">
        <v>69</v>
      </c>
      <c r="G27" s="31">
        <v>0</v>
      </c>
      <c r="H27" s="31" t="s">
        <v>102</v>
      </c>
    </row>
    <row r="28" spans="1:8">
      <c r="A28" s="35">
        <v>44895</v>
      </c>
      <c r="B28" s="31">
        <v>23</v>
      </c>
      <c r="C28" s="31" t="s">
        <v>70</v>
      </c>
      <c r="D28" s="31" t="s">
        <v>27</v>
      </c>
      <c r="E28" s="31" t="s">
        <v>28</v>
      </c>
      <c r="F28" s="31" t="s">
        <v>71</v>
      </c>
      <c r="G28" s="31">
        <v>65</v>
      </c>
      <c r="H28" s="32">
        <v>30.77</v>
      </c>
    </row>
    <row r="29" spans="1:8">
      <c r="A29" s="35">
        <v>44926</v>
      </c>
      <c r="B29" s="31">
        <v>24</v>
      </c>
      <c r="C29" s="31" t="s">
        <v>72</v>
      </c>
      <c r="D29" s="31" t="s">
        <v>31</v>
      </c>
      <c r="E29" s="31" t="s">
        <v>32</v>
      </c>
      <c r="F29" s="31" t="s">
        <v>73</v>
      </c>
      <c r="G29" s="31">
        <v>70</v>
      </c>
      <c r="H29" s="32">
        <v>30</v>
      </c>
    </row>
    <row r="30" spans="1:8">
      <c r="A30" s="35">
        <v>44957</v>
      </c>
      <c r="B30" s="31">
        <v>25</v>
      </c>
      <c r="C30" s="31" t="s">
        <v>74</v>
      </c>
      <c r="D30" s="31" t="s">
        <v>75</v>
      </c>
      <c r="E30" s="31" t="s">
        <v>76</v>
      </c>
      <c r="F30" s="31" t="s">
        <v>77</v>
      </c>
      <c r="G30" s="31">
        <v>75</v>
      </c>
      <c r="H30" s="32">
        <v>29.33</v>
      </c>
    </row>
    <row r="31" spans="1:8">
      <c r="A31" s="35">
        <v>44985</v>
      </c>
      <c r="B31" s="31">
        <v>26</v>
      </c>
      <c r="C31" s="31" t="s">
        <v>78</v>
      </c>
      <c r="D31" s="31" t="s">
        <v>75</v>
      </c>
      <c r="E31" s="31" t="s">
        <v>79</v>
      </c>
      <c r="F31" s="31" t="s">
        <v>80</v>
      </c>
      <c r="G31" s="31">
        <v>80</v>
      </c>
      <c r="H31" s="32">
        <v>28.75</v>
      </c>
    </row>
    <row r="32" spans="1:8">
      <c r="A32" s="35">
        <v>45016</v>
      </c>
      <c r="B32" s="31">
        <v>27</v>
      </c>
      <c r="C32" s="31" t="s">
        <v>50</v>
      </c>
      <c r="D32" s="31" t="s">
        <v>23</v>
      </c>
      <c r="E32" s="31" t="s">
        <v>81</v>
      </c>
      <c r="F32" s="31" t="s">
        <v>82</v>
      </c>
      <c r="G32" s="31">
        <v>0</v>
      </c>
      <c r="H32" s="31" t="s">
        <v>102</v>
      </c>
    </row>
    <row r="33" spans="1:8">
      <c r="A33" s="35">
        <v>45046</v>
      </c>
      <c r="B33" s="31">
        <v>28</v>
      </c>
      <c r="C33" s="31" t="s">
        <v>48</v>
      </c>
      <c r="D33" s="31" t="s">
        <v>31</v>
      </c>
      <c r="E33" s="31" t="s">
        <v>83</v>
      </c>
      <c r="F33" s="31" t="s">
        <v>84</v>
      </c>
      <c r="G33" s="31">
        <v>85</v>
      </c>
      <c r="H33" s="32">
        <v>29.41</v>
      </c>
    </row>
  </sheetData>
  <conditionalFormatting sqref="B2:B33">
    <cfRule type="duplicateValues" dxfId="0" priority="3"/>
    <cfRule type="duplicateValues" dxfId="0" priority="2"/>
    <cfRule type="duplicateValues" dxfId="1" priority="1"/>
  </conditionalFormatting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selection activeCell="C10" sqref="C10"/>
    </sheetView>
  </sheetViews>
  <sheetFormatPr defaultColWidth="9" defaultRowHeight="15"/>
  <cols>
    <col min="1" max="1" width="14.8571428571429" customWidth="1"/>
    <col min="2" max="2" width="3" customWidth="1"/>
    <col min="3" max="3" width="17.5714285714286" customWidth="1"/>
    <col min="4" max="4" width="7.14285714285714" customWidth="1"/>
    <col min="5" max="5" width="8.57142857142857" customWidth="1"/>
    <col min="6" max="6" width="23.4285714285714" customWidth="1"/>
    <col min="7" max="7" width="8.71428571428571" customWidth="1"/>
    <col min="8" max="8" width="13.2857142857143" customWidth="1"/>
    <col min="9" max="9" width="17.5714285714286" customWidth="1"/>
  </cols>
  <sheetData>
    <row r="1" s="5" customFormat="1" ht="48.75" customHeight="1" spans="1:16">
      <c r="A1" s="1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9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  <c r="I2" s="29" t="s">
        <v>105</v>
      </c>
    </row>
    <row r="3" spans="1:9">
      <c r="A3" s="35">
        <v>44227</v>
      </c>
      <c r="B3" s="31">
        <v>1</v>
      </c>
      <c r="C3" s="31" t="s">
        <v>18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  <c r="I3" t="str">
        <f>TRIM(C3)</f>
        <v>John Smith</v>
      </c>
    </row>
    <row r="4" spans="1:9">
      <c r="A4" s="35">
        <v>44255</v>
      </c>
      <c r="B4" s="31">
        <v>2</v>
      </c>
      <c r="C4" s="31" t="s">
        <v>22</v>
      </c>
      <c r="D4" s="31" t="s">
        <v>23</v>
      </c>
      <c r="E4" s="31" t="s">
        <v>24</v>
      </c>
      <c r="F4" s="31" t="s">
        <v>25</v>
      </c>
      <c r="G4" s="31">
        <v>15</v>
      </c>
      <c r="H4" s="32">
        <v>10</v>
      </c>
      <c r="I4" t="str">
        <f t="shared" ref="I4:I30" si="0">TRIM(C4)</f>
        <v>Jane Doe</v>
      </c>
    </row>
    <row r="5" spans="1:9">
      <c r="A5" s="35">
        <v>44286</v>
      </c>
      <c r="B5" s="31">
        <v>3</v>
      </c>
      <c r="C5" s="31" t="s">
        <v>26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102</v>
      </c>
      <c r="I5" t="str">
        <f t="shared" si="0"/>
        <v>Mike Tyson</v>
      </c>
    </row>
    <row r="6" spans="1:9">
      <c r="A6" s="35">
        <v>44316</v>
      </c>
      <c r="B6" s="31">
        <v>4</v>
      </c>
      <c r="C6" s="31" t="s">
        <v>30</v>
      </c>
      <c r="D6" s="31" t="s">
        <v>31</v>
      </c>
      <c r="E6" s="31" t="s">
        <v>32</v>
      </c>
      <c r="F6" s="31" t="s">
        <v>33</v>
      </c>
      <c r="G6" s="31">
        <v>25</v>
      </c>
      <c r="H6" s="32">
        <v>10</v>
      </c>
      <c r="I6" t="str">
        <f t="shared" si="0"/>
        <v>Anna Belle</v>
      </c>
    </row>
    <row r="7" spans="1:9">
      <c r="A7" s="35">
        <v>44347</v>
      </c>
      <c r="B7" s="31">
        <v>5</v>
      </c>
      <c r="C7" s="31" t="s">
        <v>34</v>
      </c>
      <c r="D7" s="31" t="s">
        <v>23</v>
      </c>
      <c r="E7" s="31" t="s">
        <v>20</v>
      </c>
      <c r="F7" s="31" t="s">
        <v>35</v>
      </c>
      <c r="G7" s="31">
        <v>30</v>
      </c>
      <c r="H7" s="32">
        <v>16.67</v>
      </c>
      <c r="I7" t="str">
        <f t="shared" si="0"/>
        <v>Chris P. Bacon</v>
      </c>
    </row>
    <row r="8" spans="1:9">
      <c r="A8" s="35">
        <v>44377</v>
      </c>
      <c r="B8" s="31">
        <v>6</v>
      </c>
      <c r="C8" s="31" t="s">
        <v>36</v>
      </c>
      <c r="D8" s="31"/>
      <c r="E8" s="31" t="s">
        <v>24</v>
      </c>
      <c r="F8" s="31" t="s">
        <v>37</v>
      </c>
      <c r="G8" s="31">
        <v>0</v>
      </c>
      <c r="H8" s="31" t="s">
        <v>102</v>
      </c>
      <c r="I8" t="str">
        <f t="shared" si="0"/>
        <v>Peter Parker</v>
      </c>
    </row>
    <row r="9" spans="1:9">
      <c r="A9" s="35">
        <v>44408</v>
      </c>
      <c r="B9" s="31">
        <v>7</v>
      </c>
      <c r="C9" s="31" t="s">
        <v>38</v>
      </c>
      <c r="D9" s="31" t="s">
        <v>27</v>
      </c>
      <c r="E9" s="31" t="s">
        <v>28</v>
      </c>
      <c r="F9" s="31" t="s">
        <v>39</v>
      </c>
      <c r="G9" s="31">
        <v>35</v>
      </c>
      <c r="H9" s="32">
        <v>10</v>
      </c>
      <c r="I9" t="str">
        <f t="shared" si="0"/>
        <v>Mary Jane</v>
      </c>
    </row>
    <row r="10" spans="1:9">
      <c r="A10" s="35">
        <v>44439</v>
      </c>
      <c r="B10" s="31">
        <v>8</v>
      </c>
      <c r="C10" s="31" t="s">
        <v>40</v>
      </c>
      <c r="D10" s="31" t="s">
        <v>31</v>
      </c>
      <c r="E10" s="31" t="s">
        <v>32</v>
      </c>
      <c r="F10" s="31" t="s">
        <v>41</v>
      </c>
      <c r="G10" s="31">
        <v>40</v>
      </c>
      <c r="H10" s="32">
        <v>15</v>
      </c>
      <c r="I10" t="str">
        <f t="shared" si="0"/>
        <v>Bruce Wayne</v>
      </c>
    </row>
    <row r="11" spans="1:9">
      <c r="A11" s="35">
        <v>44469</v>
      </c>
      <c r="B11" s="31">
        <v>9</v>
      </c>
      <c r="C11" s="31" t="s">
        <v>42</v>
      </c>
      <c r="D11" s="31" t="s">
        <v>23</v>
      </c>
      <c r="E11" s="31" t="s">
        <v>20</v>
      </c>
      <c r="F11" s="31" t="s">
        <v>43</v>
      </c>
      <c r="G11" s="31">
        <v>45</v>
      </c>
      <c r="H11" s="32">
        <v>12.22</v>
      </c>
      <c r="I11" t="str">
        <f t="shared" si="0"/>
        <v>Clark Kent</v>
      </c>
    </row>
    <row r="12" spans="1:9">
      <c r="A12" s="35">
        <v>44500</v>
      </c>
      <c r="B12" s="31">
        <v>10</v>
      </c>
      <c r="C12" s="31" t="s">
        <v>44</v>
      </c>
      <c r="D12" s="31" t="s">
        <v>19</v>
      </c>
      <c r="E12" s="31" t="s">
        <v>24</v>
      </c>
      <c r="F12" s="31" t="s">
        <v>45</v>
      </c>
      <c r="G12" s="31">
        <v>50</v>
      </c>
      <c r="H12" s="32">
        <v>14</v>
      </c>
      <c r="I12" t="str">
        <f t="shared" si="0"/>
        <v>Diana Prince</v>
      </c>
    </row>
    <row r="13" spans="1:9">
      <c r="A13" s="35">
        <v>44530</v>
      </c>
      <c r="B13" s="31">
        <v>11</v>
      </c>
      <c r="C13" s="31" t="s">
        <v>46</v>
      </c>
      <c r="D13" s="31" t="s">
        <v>27</v>
      </c>
      <c r="E13" s="31" t="s">
        <v>28</v>
      </c>
      <c r="F13" s="31" t="s">
        <v>47</v>
      </c>
      <c r="G13" s="31">
        <v>5</v>
      </c>
      <c r="H13" s="32">
        <v>160</v>
      </c>
      <c r="I13" t="str">
        <f t="shared" si="0"/>
        <v>Tony Stark</v>
      </c>
    </row>
    <row r="14" spans="1:9">
      <c r="A14" s="35">
        <v>44561</v>
      </c>
      <c r="B14" s="31">
        <v>12</v>
      </c>
      <c r="C14" s="31" t="s">
        <v>48</v>
      </c>
      <c r="D14" s="31" t="s">
        <v>31</v>
      </c>
      <c r="E14" s="31" t="s">
        <v>32</v>
      </c>
      <c r="F14" s="31" t="s">
        <v>49</v>
      </c>
      <c r="G14" s="31">
        <v>20</v>
      </c>
      <c r="H14" s="32">
        <v>45</v>
      </c>
      <c r="I14" t="str">
        <f t="shared" si="0"/>
        <v>Steve Rogers</v>
      </c>
    </row>
    <row r="15" spans="1:9">
      <c r="A15" s="35">
        <v>44592</v>
      </c>
      <c r="B15" s="31">
        <v>13</v>
      </c>
      <c r="C15" s="31" t="s">
        <v>50</v>
      </c>
      <c r="D15" s="31" t="s">
        <v>23</v>
      </c>
      <c r="E15" s="31" t="s">
        <v>20</v>
      </c>
      <c r="F15" s="31" t="s">
        <v>51</v>
      </c>
      <c r="G15" s="31">
        <v>0</v>
      </c>
      <c r="H15" s="31" t="s">
        <v>102</v>
      </c>
      <c r="I15" t="str">
        <f t="shared" si="0"/>
        <v>Natasha Romanoff</v>
      </c>
    </row>
    <row r="16" spans="1:9">
      <c r="A16" s="35">
        <v>44620</v>
      </c>
      <c r="B16" s="31">
        <v>14</v>
      </c>
      <c r="C16" s="31" t="s">
        <v>52</v>
      </c>
      <c r="D16" s="31"/>
      <c r="E16" s="31" t="s">
        <v>24</v>
      </c>
      <c r="F16" s="31" t="s">
        <v>53</v>
      </c>
      <c r="G16" s="31">
        <v>30</v>
      </c>
      <c r="H16" s="32">
        <v>36.67</v>
      </c>
      <c r="I16" t="str">
        <f t="shared" si="0"/>
        <v>Bruce Banner</v>
      </c>
    </row>
    <row r="17" spans="1:9">
      <c r="A17" s="35">
        <v>44651</v>
      </c>
      <c r="B17" s="31">
        <v>15</v>
      </c>
      <c r="C17" s="31" t="s">
        <v>54</v>
      </c>
      <c r="D17" s="31" t="s">
        <v>27</v>
      </c>
      <c r="E17" s="31" t="s">
        <v>28</v>
      </c>
      <c r="F17" s="31" t="s">
        <v>55</v>
      </c>
      <c r="G17" s="31">
        <v>35</v>
      </c>
      <c r="H17" s="32">
        <v>34.29</v>
      </c>
      <c r="I17" t="str">
        <f t="shared" si="0"/>
        <v>Nick Fury</v>
      </c>
    </row>
    <row r="18" spans="1:9">
      <c r="A18" s="35">
        <v>44681</v>
      </c>
      <c r="B18" s="31">
        <v>16</v>
      </c>
      <c r="C18" s="31" t="s">
        <v>56</v>
      </c>
      <c r="D18" s="31"/>
      <c r="E18" s="31" t="s">
        <v>32</v>
      </c>
      <c r="F18" s="31" t="s">
        <v>57</v>
      </c>
      <c r="G18" s="31">
        <v>0</v>
      </c>
      <c r="H18" s="31" t="s">
        <v>102</v>
      </c>
      <c r="I18" t="str">
        <f t="shared" si="0"/>
        <v>Phil Coulson</v>
      </c>
    </row>
    <row r="19" spans="1:9">
      <c r="A19" s="35">
        <v>44712</v>
      </c>
      <c r="B19" s="31">
        <v>17</v>
      </c>
      <c r="C19" s="31" t="s">
        <v>58</v>
      </c>
      <c r="D19" s="31" t="s">
        <v>23</v>
      </c>
      <c r="E19" s="31" t="s">
        <v>20</v>
      </c>
      <c r="F19" s="31" t="s">
        <v>59</v>
      </c>
      <c r="G19" s="31">
        <v>40</v>
      </c>
      <c r="H19" s="32">
        <v>35</v>
      </c>
      <c r="I19" t="str">
        <f t="shared" si="0"/>
        <v>Peggy Carter</v>
      </c>
    </row>
    <row r="20" spans="1:9">
      <c r="A20" s="35">
        <v>44742</v>
      </c>
      <c r="B20" s="31">
        <v>18</v>
      </c>
      <c r="C20" s="31" t="s">
        <v>60</v>
      </c>
      <c r="D20" s="31" t="s">
        <v>19</v>
      </c>
      <c r="E20" s="31" t="s">
        <v>24</v>
      </c>
      <c r="F20" s="31" t="s">
        <v>61</v>
      </c>
      <c r="G20" s="31">
        <v>45</v>
      </c>
      <c r="H20" s="32">
        <v>33.33</v>
      </c>
      <c r="I20" t="str">
        <f t="shared" si="0"/>
        <v>Howard Stark</v>
      </c>
    </row>
    <row r="21" spans="1:9">
      <c r="A21" s="35">
        <v>44773</v>
      </c>
      <c r="B21" s="31">
        <v>19</v>
      </c>
      <c r="C21" s="31" t="s">
        <v>62</v>
      </c>
      <c r="D21" s="31" t="s">
        <v>27</v>
      </c>
      <c r="E21" s="31" t="s">
        <v>28</v>
      </c>
      <c r="F21" s="31" t="s">
        <v>63</v>
      </c>
      <c r="G21" s="31">
        <v>50</v>
      </c>
      <c r="H21" s="32">
        <v>32</v>
      </c>
      <c r="I21" t="str">
        <f t="shared" si="0"/>
        <v>Hank Pym</v>
      </c>
    </row>
    <row r="22" spans="1:9">
      <c r="A22" s="35">
        <v>44804</v>
      </c>
      <c r="B22" s="31">
        <v>20</v>
      </c>
      <c r="C22" s="31" t="s">
        <v>64</v>
      </c>
      <c r="D22" s="31" t="s">
        <v>31</v>
      </c>
      <c r="E22" s="31" t="s">
        <v>32</v>
      </c>
      <c r="F22" s="31" t="s">
        <v>65</v>
      </c>
      <c r="G22" s="31">
        <v>55</v>
      </c>
      <c r="H22" s="32">
        <v>30.91</v>
      </c>
      <c r="I22" t="str">
        <f t="shared" si="0"/>
        <v>Janet van Dyne</v>
      </c>
    </row>
    <row r="23" spans="1:9">
      <c r="A23" s="35">
        <v>44834</v>
      </c>
      <c r="B23" s="31">
        <v>21</v>
      </c>
      <c r="C23" s="31" t="s">
        <v>66</v>
      </c>
      <c r="D23" s="31" t="s">
        <v>23</v>
      </c>
      <c r="E23" s="31" t="s">
        <v>20</v>
      </c>
      <c r="F23" s="31" t="s">
        <v>67</v>
      </c>
      <c r="G23" s="31">
        <v>60</v>
      </c>
      <c r="H23" s="32">
        <v>30</v>
      </c>
      <c r="I23" t="str">
        <f t="shared" si="0"/>
        <v>Kurt Busiek</v>
      </c>
    </row>
    <row r="24" spans="1:9">
      <c r="A24" s="35">
        <v>44865</v>
      </c>
      <c r="B24" s="31">
        <v>22</v>
      </c>
      <c r="C24" s="31" t="s">
        <v>68</v>
      </c>
      <c r="D24" s="31" t="s">
        <v>19</v>
      </c>
      <c r="E24" s="31" t="s">
        <v>24</v>
      </c>
      <c r="F24" s="31" t="s">
        <v>69</v>
      </c>
      <c r="G24" s="31">
        <v>0</v>
      </c>
      <c r="H24" s="31" t="s">
        <v>102</v>
      </c>
      <c r="I24" t="str">
        <f t="shared" si="0"/>
        <v>George Perez</v>
      </c>
    </row>
    <row r="25" spans="1:9">
      <c r="A25" s="35">
        <v>44895</v>
      </c>
      <c r="B25" s="31">
        <v>23</v>
      </c>
      <c r="C25" s="31" t="s">
        <v>70</v>
      </c>
      <c r="D25" s="31" t="s">
        <v>27</v>
      </c>
      <c r="E25" s="31" t="s">
        <v>28</v>
      </c>
      <c r="F25" s="31" t="s">
        <v>71</v>
      </c>
      <c r="G25" s="31">
        <v>65</v>
      </c>
      <c r="H25" s="32">
        <v>30.77</v>
      </c>
      <c r="I25" t="str">
        <f t="shared" si="0"/>
        <v>Roger Stern</v>
      </c>
    </row>
    <row r="26" spans="1:9">
      <c r="A26" s="35">
        <v>44926</v>
      </c>
      <c r="B26" s="31">
        <v>24</v>
      </c>
      <c r="C26" s="31" t="s">
        <v>72</v>
      </c>
      <c r="D26" s="31" t="s">
        <v>31</v>
      </c>
      <c r="E26" s="31" t="s">
        <v>32</v>
      </c>
      <c r="F26" s="31" t="s">
        <v>73</v>
      </c>
      <c r="G26" s="31">
        <v>70</v>
      </c>
      <c r="H26" s="32">
        <v>30</v>
      </c>
      <c r="I26" t="str">
        <f t="shared" si="0"/>
        <v>Tom DeFalco</v>
      </c>
    </row>
    <row r="27" spans="1:9">
      <c r="A27" s="35">
        <v>44957</v>
      </c>
      <c r="B27" s="31">
        <v>25</v>
      </c>
      <c r="C27" s="31" t="s">
        <v>74</v>
      </c>
      <c r="D27" s="31" t="s">
        <v>75</v>
      </c>
      <c r="E27" s="31" t="s">
        <v>76</v>
      </c>
      <c r="F27" s="31" t="s">
        <v>77</v>
      </c>
      <c r="G27" s="31">
        <v>75</v>
      </c>
      <c r="H27" s="32">
        <v>29.33</v>
      </c>
      <c r="I27" t="str">
        <f t="shared" si="0"/>
        <v>Loki Laufeyson</v>
      </c>
    </row>
    <row r="28" spans="1:9">
      <c r="A28" s="35">
        <v>44985</v>
      </c>
      <c r="B28" s="31">
        <v>26</v>
      </c>
      <c r="C28" s="31" t="s">
        <v>78</v>
      </c>
      <c r="D28" s="31" t="s">
        <v>75</v>
      </c>
      <c r="E28" s="31" t="s">
        <v>79</v>
      </c>
      <c r="F28" s="31" t="s">
        <v>80</v>
      </c>
      <c r="G28" s="31">
        <v>80</v>
      </c>
      <c r="H28" s="32">
        <v>28.75</v>
      </c>
      <c r="I28" t="str">
        <f t="shared" si="0"/>
        <v>Thor Odinson</v>
      </c>
    </row>
    <row r="29" spans="1:9">
      <c r="A29" s="35">
        <v>45016</v>
      </c>
      <c r="B29" s="31">
        <v>27</v>
      </c>
      <c r="C29" s="31" t="s">
        <v>50</v>
      </c>
      <c r="D29" s="31" t="s">
        <v>23</v>
      </c>
      <c r="E29" s="31" t="s">
        <v>81</v>
      </c>
      <c r="F29" s="31" t="s">
        <v>82</v>
      </c>
      <c r="G29" s="31">
        <v>0</v>
      </c>
      <c r="H29" s="31" t="s">
        <v>102</v>
      </c>
      <c r="I29" t="str">
        <f t="shared" si="0"/>
        <v>Natasha Romanoff</v>
      </c>
    </row>
    <row r="30" spans="1:9">
      <c r="A30" s="35">
        <v>45046</v>
      </c>
      <c r="B30" s="31">
        <v>28</v>
      </c>
      <c r="C30" s="31" t="s">
        <v>48</v>
      </c>
      <c r="D30" s="31" t="s">
        <v>31</v>
      </c>
      <c r="E30" s="31" t="s">
        <v>83</v>
      </c>
      <c r="F30" s="31" t="s">
        <v>84</v>
      </c>
      <c r="G30" s="31">
        <v>85</v>
      </c>
      <c r="H30" s="32">
        <v>29.41</v>
      </c>
      <c r="I30" t="str">
        <f t="shared" si="0"/>
        <v>Steve Rogers</v>
      </c>
    </row>
  </sheetData>
  <conditionalFormatting sqref="B2:B30">
    <cfRule type="duplicateValues" dxfId="0" priority="1"/>
  </conditionalFormatting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G8" sqref="G8"/>
    </sheetView>
  </sheetViews>
  <sheetFormatPr defaultColWidth="9" defaultRowHeight="15"/>
  <cols>
    <col min="1" max="1" width="16" customWidth="1"/>
    <col min="2" max="2" width="3" customWidth="1"/>
    <col min="3" max="3" width="17.5714285714286" customWidth="1"/>
    <col min="4" max="4" width="7.14285714285714" customWidth="1"/>
    <col min="5" max="5" width="8.57142857142857" customWidth="1"/>
    <col min="6" max="6" width="23.4285714285714" customWidth="1"/>
    <col min="7" max="7" width="8.71428571428571" customWidth="1"/>
    <col min="8" max="8" width="13.2857142857143" customWidth="1"/>
  </cols>
  <sheetData>
    <row r="1" s="5" customFormat="1" ht="48.75" customHeight="1" spans="1:15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5">
        <v>44227</v>
      </c>
      <c r="B3" s="31">
        <v>1</v>
      </c>
      <c r="C3" s="31" t="s">
        <v>107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5">
        <v>44255</v>
      </c>
      <c r="B4" s="31">
        <v>2</v>
      </c>
      <c r="C4" s="31" t="s">
        <v>22</v>
      </c>
      <c r="D4" s="31" t="s">
        <v>23</v>
      </c>
      <c r="E4" s="31" t="s">
        <v>24</v>
      </c>
      <c r="F4" s="31" t="s">
        <v>25</v>
      </c>
      <c r="G4" s="31">
        <v>15</v>
      </c>
      <c r="H4" s="32">
        <v>10</v>
      </c>
    </row>
    <row r="5" spans="1:8">
      <c r="A5" s="35">
        <v>44286</v>
      </c>
      <c r="B5" s="31">
        <v>3</v>
      </c>
      <c r="C5" s="31" t="s">
        <v>108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102</v>
      </c>
    </row>
    <row r="6" spans="1:8">
      <c r="A6" s="35">
        <v>44316</v>
      </c>
      <c r="B6" s="31">
        <v>4</v>
      </c>
      <c r="C6" s="31" t="s">
        <v>109</v>
      </c>
      <c r="D6" s="31" t="s">
        <v>31</v>
      </c>
      <c r="E6" s="31" t="s">
        <v>32</v>
      </c>
      <c r="F6" s="31" t="s">
        <v>33</v>
      </c>
      <c r="G6" s="31">
        <v>25</v>
      </c>
      <c r="H6" s="32">
        <v>10</v>
      </c>
    </row>
    <row r="7" spans="1:8">
      <c r="A7" s="35">
        <v>44347</v>
      </c>
      <c r="B7" s="31">
        <v>5</v>
      </c>
      <c r="C7" s="31" t="s">
        <v>34</v>
      </c>
      <c r="D7" s="31" t="s">
        <v>23</v>
      </c>
      <c r="E7" s="31" t="s">
        <v>20</v>
      </c>
      <c r="F7" s="31" t="s">
        <v>35</v>
      </c>
      <c r="G7" s="31">
        <v>30</v>
      </c>
      <c r="H7" s="32">
        <v>16.67</v>
      </c>
    </row>
    <row r="8" spans="1:8">
      <c r="A8" s="35">
        <v>44377</v>
      </c>
      <c r="B8" s="31">
        <v>6</v>
      </c>
      <c r="C8" s="31" t="s">
        <v>110</v>
      </c>
      <c r="D8" s="33" t="s">
        <v>111</v>
      </c>
      <c r="E8" s="31" t="s">
        <v>24</v>
      </c>
      <c r="F8" s="31" t="s">
        <v>37</v>
      </c>
      <c r="G8" s="31">
        <v>0</v>
      </c>
      <c r="H8" s="31" t="s">
        <v>102</v>
      </c>
    </row>
    <row r="9" spans="1:8">
      <c r="A9" s="35">
        <v>44408</v>
      </c>
      <c r="B9" s="31">
        <v>7</v>
      </c>
      <c r="C9" s="31" t="s">
        <v>38</v>
      </c>
      <c r="D9" s="31" t="s">
        <v>27</v>
      </c>
      <c r="E9" s="31" t="s">
        <v>28</v>
      </c>
      <c r="F9" s="31" t="s">
        <v>39</v>
      </c>
      <c r="G9" s="31">
        <v>35</v>
      </c>
      <c r="H9" s="32">
        <v>10</v>
      </c>
    </row>
    <row r="10" spans="1:8">
      <c r="A10" s="35">
        <v>44439</v>
      </c>
      <c r="B10" s="31">
        <v>8</v>
      </c>
      <c r="C10" s="31" t="s">
        <v>40</v>
      </c>
      <c r="D10" s="31" t="s">
        <v>31</v>
      </c>
      <c r="E10" s="31" t="s">
        <v>32</v>
      </c>
      <c r="F10" s="31" t="s">
        <v>41</v>
      </c>
      <c r="G10" s="31">
        <v>40</v>
      </c>
      <c r="H10" s="32">
        <v>15</v>
      </c>
    </row>
    <row r="11" spans="1:8">
      <c r="A11" s="35">
        <v>44469</v>
      </c>
      <c r="B11" s="31">
        <v>9</v>
      </c>
      <c r="C11" s="31" t="s">
        <v>42</v>
      </c>
      <c r="D11" s="31" t="s">
        <v>23</v>
      </c>
      <c r="E11" s="31" t="s">
        <v>20</v>
      </c>
      <c r="F11" s="31" t="s">
        <v>43</v>
      </c>
      <c r="G11" s="31">
        <v>45</v>
      </c>
      <c r="H11" s="32">
        <v>12.22</v>
      </c>
    </row>
    <row r="12" spans="1:8">
      <c r="A12" s="35">
        <v>44500</v>
      </c>
      <c r="B12" s="31">
        <v>10</v>
      </c>
      <c r="C12" s="31" t="s">
        <v>44</v>
      </c>
      <c r="D12" s="31" t="s">
        <v>19</v>
      </c>
      <c r="E12" s="31" t="s">
        <v>24</v>
      </c>
      <c r="F12" s="31" t="s">
        <v>45</v>
      </c>
      <c r="G12" s="31">
        <v>50</v>
      </c>
      <c r="H12" s="32">
        <v>14</v>
      </c>
    </row>
    <row r="13" spans="1:8">
      <c r="A13" s="35">
        <v>44530</v>
      </c>
      <c r="B13" s="31">
        <v>11</v>
      </c>
      <c r="C13" s="31" t="s">
        <v>46</v>
      </c>
      <c r="D13" s="31" t="s">
        <v>27</v>
      </c>
      <c r="E13" s="31" t="s">
        <v>28</v>
      </c>
      <c r="F13" s="31" t="s">
        <v>47</v>
      </c>
      <c r="G13" s="31">
        <v>5</v>
      </c>
      <c r="H13" s="32">
        <v>160</v>
      </c>
    </row>
    <row r="14" spans="1:8">
      <c r="A14" s="35">
        <v>44561</v>
      </c>
      <c r="B14" s="31">
        <v>12</v>
      </c>
      <c r="C14" s="31" t="s">
        <v>48</v>
      </c>
      <c r="D14" s="31" t="s">
        <v>31</v>
      </c>
      <c r="E14" s="31" t="s">
        <v>32</v>
      </c>
      <c r="F14" s="31" t="s">
        <v>49</v>
      </c>
      <c r="G14" s="31">
        <v>20</v>
      </c>
      <c r="H14" s="32">
        <v>45</v>
      </c>
    </row>
    <row r="15" spans="1:8">
      <c r="A15" s="35">
        <v>44592</v>
      </c>
      <c r="B15" s="31">
        <v>13</v>
      </c>
      <c r="C15" s="31" t="s">
        <v>50</v>
      </c>
      <c r="D15" s="31" t="s">
        <v>23</v>
      </c>
      <c r="E15" s="31" t="s">
        <v>20</v>
      </c>
      <c r="F15" s="31" t="s">
        <v>51</v>
      </c>
      <c r="G15" s="31">
        <v>0</v>
      </c>
      <c r="H15" s="31" t="s">
        <v>102</v>
      </c>
    </row>
    <row r="16" spans="1:8">
      <c r="A16" s="35">
        <v>44620</v>
      </c>
      <c r="B16" s="31">
        <v>14</v>
      </c>
      <c r="C16" s="31" t="s">
        <v>52</v>
      </c>
      <c r="D16" s="33" t="s">
        <v>111</v>
      </c>
      <c r="E16" s="31" t="s">
        <v>24</v>
      </c>
      <c r="F16" s="31" t="s">
        <v>53</v>
      </c>
      <c r="G16" s="31">
        <v>30</v>
      </c>
      <c r="H16" s="32">
        <v>36.67</v>
      </c>
    </row>
    <row r="17" spans="1:8">
      <c r="A17" s="35">
        <v>44651</v>
      </c>
      <c r="B17" s="31">
        <v>15</v>
      </c>
      <c r="C17" s="31" t="s">
        <v>54</v>
      </c>
      <c r="D17" s="31" t="s">
        <v>27</v>
      </c>
      <c r="E17" s="31" t="s">
        <v>28</v>
      </c>
      <c r="F17" s="31" t="s">
        <v>55</v>
      </c>
      <c r="G17" s="31">
        <v>35</v>
      </c>
      <c r="H17" s="32">
        <v>34.29</v>
      </c>
    </row>
    <row r="18" spans="1:8">
      <c r="A18" s="35">
        <v>44681</v>
      </c>
      <c r="B18" s="31">
        <v>16</v>
      </c>
      <c r="C18" s="31" t="s">
        <v>56</v>
      </c>
      <c r="D18" s="33" t="s">
        <v>111</v>
      </c>
      <c r="E18" s="31" t="s">
        <v>32</v>
      </c>
      <c r="F18" s="31" t="s">
        <v>57</v>
      </c>
      <c r="G18" s="31">
        <v>0</v>
      </c>
      <c r="H18" s="31" t="s">
        <v>102</v>
      </c>
    </row>
    <row r="19" spans="1:8">
      <c r="A19" s="35">
        <v>44712</v>
      </c>
      <c r="B19" s="31">
        <v>17</v>
      </c>
      <c r="C19" s="31" t="s">
        <v>58</v>
      </c>
      <c r="D19" s="31" t="s">
        <v>23</v>
      </c>
      <c r="E19" s="31" t="s">
        <v>20</v>
      </c>
      <c r="F19" s="31" t="s">
        <v>59</v>
      </c>
      <c r="G19" s="31">
        <v>40</v>
      </c>
      <c r="H19" s="32">
        <v>35</v>
      </c>
    </row>
    <row r="20" spans="1:8">
      <c r="A20" s="35">
        <v>44742</v>
      </c>
      <c r="B20" s="31">
        <v>18</v>
      </c>
      <c r="C20" s="31" t="s">
        <v>60</v>
      </c>
      <c r="D20" s="31" t="s">
        <v>19</v>
      </c>
      <c r="E20" s="31" t="s">
        <v>24</v>
      </c>
      <c r="F20" s="31" t="s">
        <v>61</v>
      </c>
      <c r="G20" s="31">
        <v>45</v>
      </c>
      <c r="H20" s="32">
        <v>33.33</v>
      </c>
    </row>
    <row r="21" spans="1:8">
      <c r="A21" s="35">
        <v>44773</v>
      </c>
      <c r="B21" s="31">
        <v>19</v>
      </c>
      <c r="C21" s="31" t="s">
        <v>62</v>
      </c>
      <c r="D21" s="31" t="s">
        <v>27</v>
      </c>
      <c r="E21" s="31" t="s">
        <v>28</v>
      </c>
      <c r="F21" s="31" t="s">
        <v>63</v>
      </c>
      <c r="G21" s="31">
        <v>50</v>
      </c>
      <c r="H21" s="32">
        <v>32</v>
      </c>
    </row>
    <row r="22" spans="1:8">
      <c r="A22" s="35">
        <v>44804</v>
      </c>
      <c r="B22" s="31">
        <v>20</v>
      </c>
      <c r="C22" s="31" t="s">
        <v>64</v>
      </c>
      <c r="D22" s="31" t="s">
        <v>31</v>
      </c>
      <c r="E22" s="31" t="s">
        <v>32</v>
      </c>
      <c r="F22" s="31" t="s">
        <v>65</v>
      </c>
      <c r="G22" s="31">
        <v>55</v>
      </c>
      <c r="H22" s="32">
        <v>30.91</v>
      </c>
    </row>
    <row r="23" spans="1:8">
      <c r="A23" s="35">
        <v>44834</v>
      </c>
      <c r="B23" s="31">
        <v>21</v>
      </c>
      <c r="C23" s="31" t="s">
        <v>66</v>
      </c>
      <c r="D23" s="31" t="s">
        <v>23</v>
      </c>
      <c r="E23" s="31" t="s">
        <v>20</v>
      </c>
      <c r="F23" s="31" t="s">
        <v>67</v>
      </c>
      <c r="G23" s="31">
        <v>60</v>
      </c>
      <c r="H23" s="32">
        <v>30</v>
      </c>
    </row>
    <row r="24" spans="1:8">
      <c r="A24" s="35">
        <v>44865</v>
      </c>
      <c r="B24" s="31">
        <v>22</v>
      </c>
      <c r="C24" s="31" t="s">
        <v>68</v>
      </c>
      <c r="D24" s="31" t="s">
        <v>19</v>
      </c>
      <c r="E24" s="31" t="s">
        <v>24</v>
      </c>
      <c r="F24" s="31" t="s">
        <v>69</v>
      </c>
      <c r="G24" s="31">
        <v>0</v>
      </c>
      <c r="H24" s="31" t="s">
        <v>102</v>
      </c>
    </row>
    <row r="25" spans="1:8">
      <c r="A25" s="35">
        <v>44895</v>
      </c>
      <c r="B25" s="31">
        <v>23</v>
      </c>
      <c r="C25" s="31" t="s">
        <v>70</v>
      </c>
      <c r="D25" s="31" t="s">
        <v>27</v>
      </c>
      <c r="E25" s="31" t="s">
        <v>28</v>
      </c>
      <c r="F25" s="31" t="s">
        <v>71</v>
      </c>
      <c r="G25" s="31">
        <v>65</v>
      </c>
      <c r="H25" s="32">
        <v>30.77</v>
      </c>
    </row>
    <row r="26" spans="1:8">
      <c r="A26" s="35">
        <v>44926</v>
      </c>
      <c r="B26" s="31">
        <v>24</v>
      </c>
      <c r="C26" s="31" t="s">
        <v>72</v>
      </c>
      <c r="D26" s="31" t="s">
        <v>31</v>
      </c>
      <c r="E26" s="31" t="s">
        <v>32</v>
      </c>
      <c r="F26" s="31" t="s">
        <v>73</v>
      </c>
      <c r="G26" s="31">
        <v>70</v>
      </c>
      <c r="H26" s="32">
        <v>30</v>
      </c>
    </row>
    <row r="27" spans="1:8">
      <c r="A27" s="35">
        <v>44957</v>
      </c>
      <c r="B27" s="31">
        <v>25</v>
      </c>
      <c r="C27" s="31" t="s">
        <v>74</v>
      </c>
      <c r="D27" s="31" t="s">
        <v>75</v>
      </c>
      <c r="E27" s="31" t="s">
        <v>76</v>
      </c>
      <c r="F27" s="31" t="s">
        <v>77</v>
      </c>
      <c r="G27" s="31">
        <v>75</v>
      </c>
      <c r="H27" s="32">
        <v>29.33</v>
      </c>
    </row>
    <row r="28" spans="1:8">
      <c r="A28" s="35">
        <v>44985</v>
      </c>
      <c r="B28" s="31">
        <v>26</v>
      </c>
      <c r="C28" s="31" t="s">
        <v>78</v>
      </c>
      <c r="D28" s="31" t="s">
        <v>75</v>
      </c>
      <c r="E28" s="31" t="s">
        <v>79</v>
      </c>
      <c r="F28" s="31" t="s">
        <v>80</v>
      </c>
      <c r="G28" s="31">
        <v>80</v>
      </c>
      <c r="H28" s="32">
        <v>28.75</v>
      </c>
    </row>
    <row r="29" spans="1:8">
      <c r="A29" s="35">
        <v>45016</v>
      </c>
      <c r="B29" s="31">
        <v>27</v>
      </c>
      <c r="C29" s="31" t="s">
        <v>50</v>
      </c>
      <c r="D29" s="31" t="s">
        <v>23</v>
      </c>
      <c r="E29" s="31" t="s">
        <v>81</v>
      </c>
      <c r="F29" s="31" t="s">
        <v>82</v>
      </c>
      <c r="G29" s="31">
        <v>0</v>
      </c>
      <c r="H29" s="31" t="s">
        <v>102</v>
      </c>
    </row>
    <row r="30" spans="1:8">
      <c r="A30" s="35">
        <v>45046</v>
      </c>
      <c r="B30" s="31">
        <v>28</v>
      </c>
      <c r="C30" s="31" t="s">
        <v>48</v>
      </c>
      <c r="D30" s="31" t="s">
        <v>31</v>
      </c>
      <c r="E30" s="31" t="s">
        <v>83</v>
      </c>
      <c r="F30" s="31" t="s">
        <v>84</v>
      </c>
      <c r="G30" s="31">
        <v>85</v>
      </c>
      <c r="H30" s="32">
        <v>29.41</v>
      </c>
    </row>
  </sheetData>
  <conditionalFormatting sqref="B2:B30">
    <cfRule type="duplicateValues" dxfId="0" priority="1"/>
  </conditionalFormatting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G7" sqref="G7"/>
    </sheetView>
  </sheetViews>
  <sheetFormatPr defaultColWidth="9" defaultRowHeight="15"/>
  <cols>
    <col min="1" max="1" width="16" customWidth="1"/>
    <col min="2" max="2" width="3" customWidth="1"/>
    <col min="3" max="3" width="17.5714285714286" customWidth="1"/>
    <col min="4" max="4" width="7.14285714285714" customWidth="1"/>
    <col min="5" max="5" width="9.14285714285714" customWidth="1"/>
    <col min="6" max="6" width="23.4285714285714" customWidth="1"/>
    <col min="7" max="7" width="8.71428571428571" customWidth="1"/>
    <col min="8" max="8" width="13.2857142857143" customWidth="1"/>
  </cols>
  <sheetData>
    <row r="1" s="5" customFormat="1" ht="48.75" customHeight="1" spans="1:15">
      <c r="A1" s="1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5">
        <v>44227</v>
      </c>
      <c r="B3" s="31">
        <v>1</v>
      </c>
      <c r="C3" s="31" t="s">
        <v>107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5">
        <v>44255</v>
      </c>
      <c r="B4" s="31">
        <v>2</v>
      </c>
      <c r="C4" s="31" t="s">
        <v>22</v>
      </c>
      <c r="D4" s="31" t="s">
        <v>23</v>
      </c>
      <c r="E4" s="31" t="s">
        <v>113</v>
      </c>
      <c r="F4" s="31" t="s">
        <v>25</v>
      </c>
      <c r="G4" s="31">
        <v>15</v>
      </c>
      <c r="H4" s="32">
        <v>10</v>
      </c>
    </row>
    <row r="5" spans="1:8">
      <c r="A5" s="35">
        <v>44286</v>
      </c>
      <c r="B5" s="31">
        <v>3</v>
      </c>
      <c r="C5" s="31" t="s">
        <v>108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102</v>
      </c>
    </row>
    <row r="6" spans="1:8">
      <c r="A6" s="35">
        <v>44316</v>
      </c>
      <c r="B6" s="31">
        <v>4</v>
      </c>
      <c r="C6" s="31" t="s">
        <v>109</v>
      </c>
      <c r="D6" s="31" t="s">
        <v>31</v>
      </c>
      <c r="E6" s="31" t="s">
        <v>32</v>
      </c>
      <c r="F6" s="31" t="s">
        <v>33</v>
      </c>
      <c r="G6" s="31">
        <v>25</v>
      </c>
      <c r="H6" s="32">
        <v>10</v>
      </c>
    </row>
    <row r="7" spans="1:8">
      <c r="A7" s="35">
        <v>44347</v>
      </c>
      <c r="B7" s="31">
        <v>5</v>
      </c>
      <c r="C7" s="31" t="s">
        <v>34</v>
      </c>
      <c r="D7" s="31" t="s">
        <v>23</v>
      </c>
      <c r="E7" s="31" t="s">
        <v>20</v>
      </c>
      <c r="F7" s="31" t="s">
        <v>35</v>
      </c>
      <c r="G7" s="31">
        <v>30</v>
      </c>
      <c r="H7" s="32">
        <v>16.67</v>
      </c>
    </row>
    <row r="8" spans="1:8">
      <c r="A8" s="35">
        <v>44377</v>
      </c>
      <c r="B8" s="31">
        <v>6</v>
      </c>
      <c r="C8" s="31" t="s">
        <v>110</v>
      </c>
      <c r="D8" s="33" t="s">
        <v>111</v>
      </c>
      <c r="E8" s="31" t="s">
        <v>113</v>
      </c>
      <c r="F8" s="31" t="s">
        <v>37</v>
      </c>
      <c r="G8" s="31">
        <v>0</v>
      </c>
      <c r="H8" s="31" t="s">
        <v>102</v>
      </c>
    </row>
    <row r="9" spans="1:8">
      <c r="A9" s="35">
        <v>44408</v>
      </c>
      <c r="B9" s="31">
        <v>7</v>
      </c>
      <c r="C9" s="31" t="s">
        <v>38</v>
      </c>
      <c r="D9" s="31" t="s">
        <v>27</v>
      </c>
      <c r="E9" s="31" t="s">
        <v>28</v>
      </c>
      <c r="F9" s="31" t="s">
        <v>39</v>
      </c>
      <c r="G9" s="31">
        <v>35</v>
      </c>
      <c r="H9" s="32">
        <v>10</v>
      </c>
    </row>
    <row r="10" spans="1:8">
      <c r="A10" s="35">
        <v>44439</v>
      </c>
      <c r="B10" s="31">
        <v>8</v>
      </c>
      <c r="C10" s="31" t="s">
        <v>40</v>
      </c>
      <c r="D10" s="31" t="s">
        <v>31</v>
      </c>
      <c r="E10" s="31" t="s">
        <v>32</v>
      </c>
      <c r="F10" s="31" t="s">
        <v>41</v>
      </c>
      <c r="G10" s="31">
        <v>40</v>
      </c>
      <c r="H10" s="32">
        <v>15</v>
      </c>
    </row>
    <row r="11" spans="1:8">
      <c r="A11" s="35">
        <v>44469</v>
      </c>
      <c r="B11" s="31">
        <v>9</v>
      </c>
      <c r="C11" s="31" t="s">
        <v>42</v>
      </c>
      <c r="D11" s="31" t="s">
        <v>23</v>
      </c>
      <c r="E11" s="31" t="s">
        <v>20</v>
      </c>
      <c r="F11" s="31" t="s">
        <v>43</v>
      </c>
      <c r="G11" s="31">
        <v>45</v>
      </c>
      <c r="H11" s="32">
        <v>12.22</v>
      </c>
    </row>
    <row r="12" spans="1:8">
      <c r="A12" s="35">
        <v>44500</v>
      </c>
      <c r="B12" s="31">
        <v>10</v>
      </c>
      <c r="C12" s="31" t="s">
        <v>44</v>
      </c>
      <c r="D12" s="31" t="s">
        <v>19</v>
      </c>
      <c r="E12" s="31" t="s">
        <v>113</v>
      </c>
      <c r="F12" s="31" t="s">
        <v>45</v>
      </c>
      <c r="G12" s="31">
        <v>50</v>
      </c>
      <c r="H12" s="32">
        <v>14</v>
      </c>
    </row>
    <row r="13" spans="1:8">
      <c r="A13" s="35">
        <v>44530</v>
      </c>
      <c r="B13" s="31">
        <v>11</v>
      </c>
      <c r="C13" s="31" t="s">
        <v>46</v>
      </c>
      <c r="D13" s="31" t="s">
        <v>27</v>
      </c>
      <c r="E13" s="31" t="s">
        <v>28</v>
      </c>
      <c r="F13" s="31" t="s">
        <v>47</v>
      </c>
      <c r="G13" s="31">
        <v>5</v>
      </c>
      <c r="H13" s="32">
        <v>160</v>
      </c>
    </row>
    <row r="14" spans="1:8">
      <c r="A14" s="35">
        <v>44561</v>
      </c>
      <c r="B14" s="31">
        <v>12</v>
      </c>
      <c r="C14" s="31" t="s">
        <v>48</v>
      </c>
      <c r="D14" s="31" t="s">
        <v>31</v>
      </c>
      <c r="E14" s="31" t="s">
        <v>32</v>
      </c>
      <c r="F14" s="31" t="s">
        <v>49</v>
      </c>
      <c r="G14" s="31">
        <v>20</v>
      </c>
      <c r="H14" s="32">
        <v>45</v>
      </c>
    </row>
    <row r="15" spans="1:8">
      <c r="A15" s="35">
        <v>44592</v>
      </c>
      <c r="B15" s="31">
        <v>13</v>
      </c>
      <c r="C15" s="31" t="s">
        <v>50</v>
      </c>
      <c r="D15" s="31" t="s">
        <v>23</v>
      </c>
      <c r="E15" s="31" t="s">
        <v>20</v>
      </c>
      <c r="F15" s="31" t="s">
        <v>51</v>
      </c>
      <c r="G15" s="31">
        <v>0</v>
      </c>
      <c r="H15" s="31" t="s">
        <v>102</v>
      </c>
    </row>
    <row r="16" spans="1:8">
      <c r="A16" s="35">
        <v>44620</v>
      </c>
      <c r="B16" s="31">
        <v>14</v>
      </c>
      <c r="C16" s="31" t="s">
        <v>52</v>
      </c>
      <c r="D16" s="33" t="s">
        <v>111</v>
      </c>
      <c r="E16" s="31" t="s">
        <v>113</v>
      </c>
      <c r="F16" s="31" t="s">
        <v>53</v>
      </c>
      <c r="G16" s="31">
        <v>30</v>
      </c>
      <c r="H16" s="32">
        <v>36.67</v>
      </c>
    </row>
    <row r="17" spans="1:8">
      <c r="A17" s="35">
        <v>44651</v>
      </c>
      <c r="B17" s="31">
        <v>15</v>
      </c>
      <c r="C17" s="31" t="s">
        <v>54</v>
      </c>
      <c r="D17" s="31" t="s">
        <v>27</v>
      </c>
      <c r="E17" s="31" t="s">
        <v>28</v>
      </c>
      <c r="F17" s="31" t="s">
        <v>55</v>
      </c>
      <c r="G17" s="31">
        <v>35</v>
      </c>
      <c r="H17" s="32">
        <v>34.29</v>
      </c>
    </row>
    <row r="18" spans="1:8">
      <c r="A18" s="35">
        <v>44681</v>
      </c>
      <c r="B18" s="31">
        <v>16</v>
      </c>
      <c r="C18" s="31" t="s">
        <v>56</v>
      </c>
      <c r="D18" s="33" t="s">
        <v>111</v>
      </c>
      <c r="E18" s="31" t="s">
        <v>32</v>
      </c>
      <c r="F18" s="31" t="s">
        <v>57</v>
      </c>
      <c r="G18" s="31">
        <v>0</v>
      </c>
      <c r="H18" s="31" t="s">
        <v>102</v>
      </c>
    </row>
    <row r="19" spans="1:8">
      <c r="A19" s="35">
        <v>44712</v>
      </c>
      <c r="B19" s="31">
        <v>17</v>
      </c>
      <c r="C19" s="31" t="s">
        <v>58</v>
      </c>
      <c r="D19" s="31" t="s">
        <v>23</v>
      </c>
      <c r="E19" s="31" t="s">
        <v>20</v>
      </c>
      <c r="F19" s="31" t="s">
        <v>59</v>
      </c>
      <c r="G19" s="31">
        <v>40</v>
      </c>
      <c r="H19" s="32">
        <v>35</v>
      </c>
    </row>
    <row r="20" spans="1:8">
      <c r="A20" s="35">
        <v>44742</v>
      </c>
      <c r="B20" s="31">
        <v>18</v>
      </c>
      <c r="C20" s="31" t="s">
        <v>60</v>
      </c>
      <c r="D20" s="31" t="s">
        <v>19</v>
      </c>
      <c r="E20" s="31" t="s">
        <v>113</v>
      </c>
      <c r="F20" s="31" t="s">
        <v>61</v>
      </c>
      <c r="G20" s="31">
        <v>45</v>
      </c>
      <c r="H20" s="32">
        <v>33.33</v>
      </c>
    </row>
    <row r="21" spans="1:8">
      <c r="A21" s="35">
        <v>44773</v>
      </c>
      <c r="B21" s="31">
        <v>19</v>
      </c>
      <c r="C21" s="31" t="s">
        <v>62</v>
      </c>
      <c r="D21" s="31" t="s">
        <v>27</v>
      </c>
      <c r="E21" s="31" t="s">
        <v>28</v>
      </c>
      <c r="F21" s="31" t="s">
        <v>63</v>
      </c>
      <c r="G21" s="31">
        <v>50</v>
      </c>
      <c r="H21" s="32">
        <v>32</v>
      </c>
    </row>
    <row r="22" spans="1:8">
      <c r="A22" s="35">
        <v>44804</v>
      </c>
      <c r="B22" s="31">
        <v>20</v>
      </c>
      <c r="C22" s="31" t="s">
        <v>64</v>
      </c>
      <c r="D22" s="31" t="s">
        <v>31</v>
      </c>
      <c r="E22" s="31" t="s">
        <v>32</v>
      </c>
      <c r="F22" s="31" t="s">
        <v>65</v>
      </c>
      <c r="G22" s="31">
        <v>55</v>
      </c>
      <c r="H22" s="32">
        <v>30.91</v>
      </c>
    </row>
    <row r="23" spans="1:8">
      <c r="A23" s="35">
        <v>44834</v>
      </c>
      <c r="B23" s="31">
        <v>21</v>
      </c>
      <c r="C23" s="31" t="s">
        <v>66</v>
      </c>
      <c r="D23" s="31" t="s">
        <v>23</v>
      </c>
      <c r="E23" s="31" t="s">
        <v>20</v>
      </c>
      <c r="F23" s="31" t="s">
        <v>67</v>
      </c>
      <c r="G23" s="31">
        <v>60</v>
      </c>
      <c r="H23" s="32">
        <v>30</v>
      </c>
    </row>
    <row r="24" spans="1:8">
      <c r="A24" s="35">
        <v>44865</v>
      </c>
      <c r="B24" s="31">
        <v>22</v>
      </c>
      <c r="C24" s="31" t="s">
        <v>68</v>
      </c>
      <c r="D24" s="31" t="s">
        <v>19</v>
      </c>
      <c r="E24" s="31" t="s">
        <v>113</v>
      </c>
      <c r="F24" s="31" t="s">
        <v>69</v>
      </c>
      <c r="G24" s="31">
        <v>0</v>
      </c>
      <c r="H24" s="31" t="s">
        <v>102</v>
      </c>
    </row>
    <row r="25" spans="1:8">
      <c r="A25" s="35">
        <v>44895</v>
      </c>
      <c r="B25" s="31">
        <v>23</v>
      </c>
      <c r="C25" s="31" t="s">
        <v>70</v>
      </c>
      <c r="D25" s="31" t="s">
        <v>27</v>
      </c>
      <c r="E25" s="31" t="s">
        <v>28</v>
      </c>
      <c r="F25" s="31" t="s">
        <v>71</v>
      </c>
      <c r="G25" s="31">
        <v>65</v>
      </c>
      <c r="H25" s="32">
        <v>30.77</v>
      </c>
    </row>
    <row r="26" spans="1:8">
      <c r="A26" s="35">
        <v>44926</v>
      </c>
      <c r="B26" s="31">
        <v>24</v>
      </c>
      <c r="C26" s="31" t="s">
        <v>72</v>
      </c>
      <c r="D26" s="31" t="s">
        <v>31</v>
      </c>
      <c r="E26" s="31" t="s">
        <v>32</v>
      </c>
      <c r="F26" s="31" t="s">
        <v>73</v>
      </c>
      <c r="G26" s="31">
        <v>70</v>
      </c>
      <c r="H26" s="32">
        <v>30</v>
      </c>
    </row>
    <row r="27" spans="1:8">
      <c r="A27" s="35">
        <v>44957</v>
      </c>
      <c r="B27" s="31">
        <v>25</v>
      </c>
      <c r="C27" s="31" t="s">
        <v>74</v>
      </c>
      <c r="D27" s="31" t="s">
        <v>75</v>
      </c>
      <c r="E27" s="31" t="s">
        <v>76</v>
      </c>
      <c r="F27" s="31" t="s">
        <v>77</v>
      </c>
      <c r="G27" s="31">
        <v>75</v>
      </c>
      <c r="H27" s="32">
        <v>29.33</v>
      </c>
    </row>
    <row r="28" spans="1:8">
      <c r="A28" s="35">
        <v>44985</v>
      </c>
      <c r="B28" s="31">
        <v>26</v>
      </c>
      <c r="C28" s="31" t="s">
        <v>78</v>
      </c>
      <c r="D28" s="31" t="s">
        <v>75</v>
      </c>
      <c r="E28" s="31" t="s">
        <v>79</v>
      </c>
      <c r="F28" s="31" t="s">
        <v>80</v>
      </c>
      <c r="G28" s="31">
        <v>80</v>
      </c>
      <c r="H28" s="32">
        <v>28.75</v>
      </c>
    </row>
    <row r="29" spans="1:8">
      <c r="A29" s="35">
        <v>45016</v>
      </c>
      <c r="B29" s="31">
        <v>27</v>
      </c>
      <c r="C29" s="31" t="s">
        <v>50</v>
      </c>
      <c r="D29" s="31" t="s">
        <v>23</v>
      </c>
      <c r="E29" s="31" t="s">
        <v>81</v>
      </c>
      <c r="F29" s="31" t="s">
        <v>82</v>
      </c>
      <c r="G29" s="31">
        <v>0</v>
      </c>
      <c r="H29" s="31" t="s">
        <v>102</v>
      </c>
    </row>
    <row r="30" spans="1:8">
      <c r="A30" s="35">
        <v>45046</v>
      </c>
      <c r="B30" s="31">
        <v>28</v>
      </c>
      <c r="C30" s="31" t="s">
        <v>48</v>
      </c>
      <c r="D30" s="31" t="s">
        <v>31</v>
      </c>
      <c r="E30" s="31" t="s">
        <v>83</v>
      </c>
      <c r="F30" s="31" t="s">
        <v>84</v>
      </c>
      <c r="G30" s="31">
        <v>85</v>
      </c>
      <c r="H30" s="32">
        <v>29.41</v>
      </c>
    </row>
  </sheetData>
  <conditionalFormatting sqref="B2:B30">
    <cfRule type="duplicateValues" dxfId="0" priority="1"/>
  </conditionalFormatting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J14" sqref="J14"/>
    </sheetView>
  </sheetViews>
  <sheetFormatPr defaultColWidth="9" defaultRowHeight="15"/>
  <cols>
    <col min="1" max="1" width="12.8571428571429" customWidth="1"/>
    <col min="2" max="2" width="3" customWidth="1"/>
    <col min="3" max="3" width="17.5714285714286" customWidth="1"/>
    <col min="4" max="4" width="7.14285714285714" customWidth="1"/>
    <col min="5" max="5" width="8.57142857142857" customWidth="1"/>
    <col min="6" max="6" width="23.4285714285714" customWidth="1"/>
    <col min="7" max="7" width="8.71428571428571" customWidth="1"/>
    <col min="8" max="8" width="13.2857142857143" customWidth="1"/>
  </cols>
  <sheetData>
    <row r="1" s="5" customFormat="1" ht="48.75" customHeight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8">
      <c r="A2" s="29" t="s">
        <v>9</v>
      </c>
      <c r="B2" s="29" t="s">
        <v>10</v>
      </c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15</v>
      </c>
      <c r="H2" s="29" t="s">
        <v>16</v>
      </c>
    </row>
    <row r="3" spans="1:8">
      <c r="A3" s="30">
        <v>44227</v>
      </c>
      <c r="B3" s="31">
        <v>1</v>
      </c>
      <c r="C3" s="31" t="s">
        <v>107</v>
      </c>
      <c r="D3" s="31" t="s">
        <v>19</v>
      </c>
      <c r="E3" s="31" t="s">
        <v>20</v>
      </c>
      <c r="F3" s="31" t="s">
        <v>21</v>
      </c>
      <c r="G3" s="31">
        <v>10</v>
      </c>
      <c r="H3" s="32">
        <v>20</v>
      </c>
    </row>
    <row r="4" spans="1:8">
      <c r="A4" s="30">
        <v>44255</v>
      </c>
      <c r="B4" s="31">
        <v>2</v>
      </c>
      <c r="C4" s="31" t="s">
        <v>22</v>
      </c>
      <c r="D4" s="31" t="s">
        <v>23</v>
      </c>
      <c r="E4" s="31" t="s">
        <v>113</v>
      </c>
      <c r="F4" s="31" t="s">
        <v>25</v>
      </c>
      <c r="G4" s="31">
        <v>15</v>
      </c>
      <c r="H4" s="32">
        <v>10</v>
      </c>
    </row>
    <row r="5" spans="1:8">
      <c r="A5" s="30">
        <v>44286</v>
      </c>
      <c r="B5" s="31">
        <v>3</v>
      </c>
      <c r="C5" s="31" t="s">
        <v>108</v>
      </c>
      <c r="D5" s="31" t="s">
        <v>27</v>
      </c>
      <c r="E5" s="31" t="s">
        <v>28</v>
      </c>
      <c r="F5" s="31" t="s">
        <v>29</v>
      </c>
      <c r="G5" s="31">
        <v>0</v>
      </c>
      <c r="H5" s="31" t="s">
        <v>102</v>
      </c>
    </row>
    <row r="6" spans="1:8">
      <c r="A6" s="30">
        <v>44316</v>
      </c>
      <c r="B6" s="31">
        <v>4</v>
      </c>
      <c r="C6" s="31" t="s">
        <v>109</v>
      </c>
      <c r="D6" s="31" t="s">
        <v>31</v>
      </c>
      <c r="E6" s="31" t="s">
        <v>32</v>
      </c>
      <c r="F6" s="31" t="s">
        <v>33</v>
      </c>
      <c r="G6" s="31">
        <v>25</v>
      </c>
      <c r="H6" s="32">
        <v>10</v>
      </c>
    </row>
    <row r="7" spans="1:8">
      <c r="A7" s="30">
        <v>44347</v>
      </c>
      <c r="B7" s="31">
        <v>5</v>
      </c>
      <c r="C7" s="31" t="s">
        <v>34</v>
      </c>
      <c r="D7" s="31" t="s">
        <v>23</v>
      </c>
      <c r="E7" s="31" t="s">
        <v>20</v>
      </c>
      <c r="F7" s="31" t="s">
        <v>35</v>
      </c>
      <c r="G7" s="31">
        <v>30</v>
      </c>
      <c r="H7" s="32">
        <v>16.67</v>
      </c>
    </row>
    <row r="8" spans="1:8">
      <c r="A8" s="30">
        <v>44377</v>
      </c>
      <c r="B8" s="31">
        <v>6</v>
      </c>
      <c r="C8" s="31" t="s">
        <v>110</v>
      </c>
      <c r="D8" s="33" t="s">
        <v>111</v>
      </c>
      <c r="E8" s="31" t="s">
        <v>113</v>
      </c>
      <c r="F8" s="31" t="s">
        <v>37</v>
      </c>
      <c r="G8" s="31">
        <v>0</v>
      </c>
      <c r="H8" s="31" t="s">
        <v>102</v>
      </c>
    </row>
    <row r="9" spans="1:8">
      <c r="A9" s="30">
        <v>44408</v>
      </c>
      <c r="B9" s="31">
        <v>7</v>
      </c>
      <c r="C9" s="31" t="s">
        <v>38</v>
      </c>
      <c r="D9" s="31" t="s">
        <v>27</v>
      </c>
      <c r="E9" s="31" t="s">
        <v>28</v>
      </c>
      <c r="F9" s="31" t="s">
        <v>39</v>
      </c>
      <c r="G9" s="31">
        <v>35</v>
      </c>
      <c r="H9" s="32">
        <v>10</v>
      </c>
    </row>
    <row r="10" spans="1:8">
      <c r="A10" s="30">
        <v>44439</v>
      </c>
      <c r="B10" s="31">
        <v>8</v>
      </c>
      <c r="C10" s="31" t="s">
        <v>40</v>
      </c>
      <c r="D10" s="31" t="s">
        <v>31</v>
      </c>
      <c r="E10" s="31" t="s">
        <v>32</v>
      </c>
      <c r="F10" s="31" t="s">
        <v>41</v>
      </c>
      <c r="G10" s="31">
        <v>40</v>
      </c>
      <c r="H10" s="32">
        <v>15</v>
      </c>
    </row>
    <row r="11" spans="1:8">
      <c r="A11" s="30">
        <v>44469</v>
      </c>
      <c r="B11" s="31">
        <v>9</v>
      </c>
      <c r="C11" s="31" t="s">
        <v>42</v>
      </c>
      <c r="D11" s="31" t="s">
        <v>23</v>
      </c>
      <c r="E11" s="31" t="s">
        <v>20</v>
      </c>
      <c r="F11" s="31" t="s">
        <v>43</v>
      </c>
      <c r="G11" s="31">
        <v>45</v>
      </c>
      <c r="H11" s="32">
        <v>12.22</v>
      </c>
    </row>
    <row r="12" spans="1:8">
      <c r="A12" s="30">
        <v>44500</v>
      </c>
      <c r="B12" s="31">
        <v>10</v>
      </c>
      <c r="C12" s="31" t="s">
        <v>44</v>
      </c>
      <c r="D12" s="31" t="s">
        <v>19</v>
      </c>
      <c r="E12" s="31" t="s">
        <v>113</v>
      </c>
      <c r="F12" s="31" t="s">
        <v>45</v>
      </c>
      <c r="G12" s="31">
        <v>50</v>
      </c>
      <c r="H12" s="32">
        <v>14</v>
      </c>
    </row>
    <row r="13" spans="1:8">
      <c r="A13" s="30">
        <v>44530</v>
      </c>
      <c r="B13" s="31">
        <v>11</v>
      </c>
      <c r="C13" s="31" t="s">
        <v>46</v>
      </c>
      <c r="D13" s="31" t="s">
        <v>27</v>
      </c>
      <c r="E13" s="31" t="s">
        <v>28</v>
      </c>
      <c r="F13" s="31" t="s">
        <v>47</v>
      </c>
      <c r="G13" s="31">
        <v>5</v>
      </c>
      <c r="H13" s="32">
        <v>160</v>
      </c>
    </row>
    <row r="14" spans="1:8">
      <c r="A14" s="30">
        <v>44561</v>
      </c>
      <c r="B14" s="31">
        <v>12</v>
      </c>
      <c r="C14" s="31" t="s">
        <v>48</v>
      </c>
      <c r="D14" s="31" t="s">
        <v>31</v>
      </c>
      <c r="E14" s="31" t="s">
        <v>32</v>
      </c>
      <c r="F14" s="31" t="s">
        <v>49</v>
      </c>
      <c r="G14" s="31">
        <v>20</v>
      </c>
      <c r="H14" s="32">
        <v>45</v>
      </c>
    </row>
    <row r="15" spans="1:8">
      <c r="A15" s="30">
        <v>44592</v>
      </c>
      <c r="B15" s="31">
        <v>13</v>
      </c>
      <c r="C15" s="31" t="s">
        <v>50</v>
      </c>
      <c r="D15" s="31" t="s">
        <v>23</v>
      </c>
      <c r="E15" s="31" t="s">
        <v>20</v>
      </c>
      <c r="F15" s="31" t="s">
        <v>51</v>
      </c>
      <c r="G15" s="31">
        <v>0</v>
      </c>
      <c r="H15" s="31" t="s">
        <v>102</v>
      </c>
    </row>
    <row r="16" spans="1:8">
      <c r="A16" s="30">
        <v>44620</v>
      </c>
      <c r="B16" s="31">
        <v>14</v>
      </c>
      <c r="C16" s="31" t="s">
        <v>52</v>
      </c>
      <c r="D16" s="33" t="s">
        <v>111</v>
      </c>
      <c r="E16" s="31" t="s">
        <v>113</v>
      </c>
      <c r="F16" s="31" t="s">
        <v>53</v>
      </c>
      <c r="G16" s="31">
        <v>30</v>
      </c>
      <c r="H16" s="32">
        <v>36.67</v>
      </c>
    </row>
    <row r="17" spans="1:8">
      <c r="A17" s="30">
        <v>44651</v>
      </c>
      <c r="B17" s="31">
        <v>15</v>
      </c>
      <c r="C17" s="31" t="s">
        <v>54</v>
      </c>
      <c r="D17" s="31" t="s">
        <v>27</v>
      </c>
      <c r="E17" s="31" t="s">
        <v>28</v>
      </c>
      <c r="F17" s="31" t="s">
        <v>55</v>
      </c>
      <c r="G17" s="31">
        <v>35</v>
      </c>
      <c r="H17" s="32">
        <v>34.29</v>
      </c>
    </row>
    <row r="18" spans="1:8">
      <c r="A18" s="30">
        <v>44681</v>
      </c>
      <c r="B18" s="31">
        <v>16</v>
      </c>
      <c r="C18" s="31" t="s">
        <v>56</v>
      </c>
      <c r="D18" s="33" t="s">
        <v>111</v>
      </c>
      <c r="E18" s="31" t="s">
        <v>32</v>
      </c>
      <c r="F18" s="31" t="s">
        <v>57</v>
      </c>
      <c r="G18" s="31">
        <v>0</v>
      </c>
      <c r="H18" s="31" t="s">
        <v>102</v>
      </c>
    </row>
    <row r="19" spans="1:8">
      <c r="A19" s="30">
        <v>44712</v>
      </c>
      <c r="B19" s="31">
        <v>17</v>
      </c>
      <c r="C19" s="31" t="s">
        <v>58</v>
      </c>
      <c r="D19" s="31" t="s">
        <v>23</v>
      </c>
      <c r="E19" s="31" t="s">
        <v>20</v>
      </c>
      <c r="F19" s="31" t="s">
        <v>59</v>
      </c>
      <c r="G19" s="31">
        <v>40</v>
      </c>
      <c r="H19" s="32">
        <v>35</v>
      </c>
    </row>
    <row r="20" spans="1:8">
      <c r="A20" s="30">
        <v>44742</v>
      </c>
      <c r="B20" s="31">
        <v>18</v>
      </c>
      <c r="C20" s="31" t="s">
        <v>60</v>
      </c>
      <c r="D20" s="31" t="s">
        <v>19</v>
      </c>
      <c r="E20" s="31" t="s">
        <v>113</v>
      </c>
      <c r="F20" s="31" t="s">
        <v>61</v>
      </c>
      <c r="G20" s="31">
        <v>45</v>
      </c>
      <c r="H20" s="32">
        <v>33.33</v>
      </c>
    </row>
    <row r="21" spans="1:8">
      <c r="A21" s="30">
        <v>44773</v>
      </c>
      <c r="B21" s="31">
        <v>19</v>
      </c>
      <c r="C21" s="31" t="s">
        <v>62</v>
      </c>
      <c r="D21" s="31" t="s">
        <v>27</v>
      </c>
      <c r="E21" s="31" t="s">
        <v>28</v>
      </c>
      <c r="F21" s="31" t="s">
        <v>63</v>
      </c>
      <c r="G21" s="31">
        <v>50</v>
      </c>
      <c r="H21" s="32">
        <v>32</v>
      </c>
    </row>
    <row r="22" spans="1:8">
      <c r="A22" s="30">
        <v>44804</v>
      </c>
      <c r="B22" s="31">
        <v>20</v>
      </c>
      <c r="C22" s="31" t="s">
        <v>64</v>
      </c>
      <c r="D22" s="31" t="s">
        <v>31</v>
      </c>
      <c r="E22" s="31" t="s">
        <v>32</v>
      </c>
      <c r="F22" s="31" t="s">
        <v>65</v>
      </c>
      <c r="G22" s="31">
        <v>55</v>
      </c>
      <c r="H22" s="32">
        <v>30.91</v>
      </c>
    </row>
    <row r="23" spans="1:8">
      <c r="A23" s="30">
        <v>44834</v>
      </c>
      <c r="B23" s="31">
        <v>21</v>
      </c>
      <c r="C23" s="31" t="s">
        <v>66</v>
      </c>
      <c r="D23" s="31" t="s">
        <v>23</v>
      </c>
      <c r="E23" s="31" t="s">
        <v>20</v>
      </c>
      <c r="F23" s="31" t="s">
        <v>67</v>
      </c>
      <c r="G23" s="31">
        <v>60</v>
      </c>
      <c r="H23" s="32">
        <v>30</v>
      </c>
    </row>
    <row r="24" spans="1:8">
      <c r="A24" s="30">
        <v>44865</v>
      </c>
      <c r="B24" s="31">
        <v>22</v>
      </c>
      <c r="C24" s="31" t="s">
        <v>68</v>
      </c>
      <c r="D24" s="31" t="s">
        <v>19</v>
      </c>
      <c r="E24" s="31" t="s">
        <v>113</v>
      </c>
      <c r="F24" s="31" t="s">
        <v>69</v>
      </c>
      <c r="G24" s="31">
        <v>0</v>
      </c>
      <c r="H24" s="31" t="s">
        <v>102</v>
      </c>
    </row>
    <row r="25" spans="1:8">
      <c r="A25" s="30">
        <v>44895</v>
      </c>
      <c r="B25" s="31">
        <v>23</v>
      </c>
      <c r="C25" s="31" t="s">
        <v>70</v>
      </c>
      <c r="D25" s="31" t="s">
        <v>27</v>
      </c>
      <c r="E25" s="31" t="s">
        <v>28</v>
      </c>
      <c r="F25" s="31" t="s">
        <v>71</v>
      </c>
      <c r="G25" s="31">
        <v>65</v>
      </c>
      <c r="H25" s="32">
        <v>30.77</v>
      </c>
    </row>
    <row r="26" spans="1:8">
      <c r="A26" s="30">
        <v>44926</v>
      </c>
      <c r="B26" s="31">
        <v>24</v>
      </c>
      <c r="C26" s="31" t="s">
        <v>72</v>
      </c>
      <c r="D26" s="31" t="s">
        <v>31</v>
      </c>
      <c r="E26" s="31" t="s">
        <v>32</v>
      </c>
      <c r="F26" s="31" t="s">
        <v>73</v>
      </c>
      <c r="G26" s="31">
        <v>70</v>
      </c>
      <c r="H26" s="32">
        <v>30</v>
      </c>
    </row>
    <row r="27" spans="1:8">
      <c r="A27" s="30">
        <v>44957</v>
      </c>
      <c r="B27" s="31">
        <v>25</v>
      </c>
      <c r="C27" s="31" t="s">
        <v>74</v>
      </c>
      <c r="D27" s="31" t="s">
        <v>75</v>
      </c>
      <c r="E27" s="31" t="s">
        <v>76</v>
      </c>
      <c r="F27" s="31" t="s">
        <v>77</v>
      </c>
      <c r="G27" s="31">
        <v>75</v>
      </c>
      <c r="H27" s="32">
        <v>29.33</v>
      </c>
    </row>
    <row r="28" spans="1:8">
      <c r="A28" s="30">
        <v>44985</v>
      </c>
      <c r="B28" s="31">
        <v>26</v>
      </c>
      <c r="C28" s="31" t="s">
        <v>78</v>
      </c>
      <c r="D28" s="31" t="s">
        <v>75</v>
      </c>
      <c r="E28" s="31" t="s">
        <v>79</v>
      </c>
      <c r="F28" s="31" t="s">
        <v>80</v>
      </c>
      <c r="G28" s="31">
        <v>80</v>
      </c>
      <c r="H28" s="32">
        <v>28.75</v>
      </c>
    </row>
    <row r="29" spans="1:8">
      <c r="A29" s="30">
        <v>45016</v>
      </c>
      <c r="B29" s="31">
        <v>27</v>
      </c>
      <c r="C29" s="31" t="s">
        <v>50</v>
      </c>
      <c r="D29" s="31" t="s">
        <v>23</v>
      </c>
      <c r="E29" s="31" t="s">
        <v>81</v>
      </c>
      <c r="F29" s="31" t="s">
        <v>82</v>
      </c>
      <c r="G29" s="31">
        <v>0</v>
      </c>
      <c r="H29" s="31" t="s">
        <v>102</v>
      </c>
    </row>
    <row r="30" spans="1:8">
      <c r="A30" s="30">
        <v>45046</v>
      </c>
      <c r="B30" s="31">
        <v>28</v>
      </c>
      <c r="C30" s="31" t="s">
        <v>48</v>
      </c>
      <c r="D30" s="31" t="s">
        <v>31</v>
      </c>
      <c r="E30" s="31" t="s">
        <v>83</v>
      </c>
      <c r="F30" s="31" t="s">
        <v>84</v>
      </c>
      <c r="G30" s="31">
        <v>85</v>
      </c>
      <c r="H30" s="32">
        <v>29.41</v>
      </c>
    </row>
    <row r="31" spans="1:1">
      <c r="A31" s="34"/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0 4 e c 5 a 1 a - e 2 9 c - 4 0 7 e - 9 6 6 0 - c b 4 e a a f f 0 3 a b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6 A 9 E 4 9 C 5 6 4 8 6 8 4 4 A E A 3 4 9 3 4 7 0 A 3 B A 7 F "   m a : c o n t e n t T y p e V e r s i o n = " 1 8 "   m a : c o n t e n t T y p e D e s c r i p t i o n = " C r e a t e   a   n e w   d o c u m e n t . "   m a : c o n t e n t T y p e S c o p e = " "   m a : v e r s i o n I D = " e 1 1 3 d d 8 c 6 d 9 d 6 d 8 e 5 0 c 3 3 c d 3 5 5 e e b 8 1 4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4 c c c 4 b 0 7 2 c 8 b a 4 2 f 6 f 0 6 4 a b 7 b 3 a 1 2 b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0 4 e c 5 a 1 a - e 2 9 c - 4 0 7 e - 9 6 6 0 - c b 4 e a a f f 0 3 a b "   x m l n s : n s 4 = " 9 8 5 8 7 d 8 b - 3 2 f f - 4 6 9 4 - 8 d 3 a - 6 f 6 6 e b 6 4 3 b 0 d " >  
 < x s d : i m p o r t   n a m e s p a c e = " 0 4 e c 5 a 1 a - e 2 9 c - 4 0 7 e - 9 6 6 0 - c b 4 e a a f f 0 3 a b " / >  
 < x s d : i m p o r t   n a m e s p a c e = " 9 8 5 8 7 d 8 b - 3 2 f f - 4 6 9 4 - 8 d 3 a - 6 f 6 6 e b 6 4 3 b 0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D a t e T a k e n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L e n g t h I n S e c o n d s "   m i n O c c u r s = " 0 " / >  
 < x s d : e l e m e n t   r e f = " n s 3 : M e d i a S e r v i c e S e a r c h P r o p e r t i e s "   m i n O c c u r s = " 0 " / >  
 < x s d : e l e m e n t   r e f = " n s 3 : M e d i a S e r v i c e L o c a t i o n "   m i n O c c u r s = " 0 " / >  
 < x s d : e l e m e n t   r e f = " n s 3 : _ a c t i v i t y "   m i n O c c u r s = " 0 " / >  
 < x s d : e l e m e n t   r e f = " n s 3 : M e d i a S e r v i c e O b j e c t D e t e c t o r V e r s i o n s "   m i n O c c u r s = " 0 " / >  
 < x s d : e l e m e n t   r e f = " n s 3 : M e d i a S e r v i c e S y s t e m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4 e c 5 a 1 a - e 2 9 c - 4 0 7 e - 9 6 6 0 - c b 4 e a a f f 0 3 a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1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4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K e y P o i n t s "   m a : i n d e x = " 1 8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9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2 0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2 1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L o c a t i o n "   m a : i n d e x = " 2 2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_ a c t i v i t y "   m a : i n d e x = " 2 3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2 5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9 8 5 8 7 d 8 b - 3 2 f f - 4 6 9 4 - 8 d 3 a - 6 f 6 6 e b 6 4 3 b 0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5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6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7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C00B319-165B-4AE8-A6AE-EED707A1FDFE}">
  <ds:schemaRefs/>
</ds:datastoreItem>
</file>

<file path=customXml/itemProps2.xml><?xml version="1.0" encoding="utf-8"?>
<ds:datastoreItem xmlns:ds="http://schemas.openxmlformats.org/officeDocument/2006/customXml" ds:itemID="{76F14EA0-1B09-4BA6-A1E0-FED8521C2BE1}">
  <ds:schemaRefs/>
</ds:datastoreItem>
</file>

<file path=customXml/itemProps3.xml><?xml version="1.0" encoding="utf-8"?>
<ds:datastoreItem xmlns:ds="http://schemas.openxmlformats.org/officeDocument/2006/customXml" ds:itemID="{8184B4C1-4F0A-455C-A4C4-43B4C034F928}">
  <ds:schemaRefs/>
</ds:datastoreItem>
</file>

<file path=customXml/itemProps4.xml><?xml version="1.0" encoding="utf-8"?>
<ds:datastoreItem xmlns:ds="http://schemas.openxmlformats.org/officeDocument/2006/customXml" ds:itemID="{84B241E6-AE4C-4EA5-96CC-6E77ABF1BB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Copyright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LAWAL</cp:lastModifiedBy>
  <dcterms:created xsi:type="dcterms:W3CDTF">2019-12-23T04:48:00Z</dcterms:created>
  <dcterms:modified xsi:type="dcterms:W3CDTF">2025-07-01T13:37:21Z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  <property fmtid="{D5CDD505-2E9C-101B-9397-08002B2CF9AE}" pid="3" name="ICV">
    <vt:lpwstr>FEC0929566CC46E1ADF174ED6DF3BC5C_13</vt:lpwstr>
  </property>
  <property fmtid="{D5CDD505-2E9C-101B-9397-08002B2CF9AE}" pid="4" name="KSOProductBuildVer">
    <vt:lpwstr>1033-12.2.0.17562</vt:lpwstr>
  </property>
</Properties>
</file>