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E23" i="24" l="1"/>
  <c r="E17" i="24"/>
  <c r="G23" i="24" l="1"/>
  <c r="G20" i="24"/>
  <c r="G17" i="24"/>
  <c r="C75" i="23"/>
  <c r="C93" i="23" s="1"/>
  <c r="C104" i="23" s="1"/>
  <c r="C74" i="23"/>
  <c r="B42" i="5" l="1"/>
  <c r="C26" i="5"/>
  <c r="C20" i="5"/>
  <c r="C18" i="5"/>
  <c r="C17" i="5"/>
  <c r="B11" i="5"/>
  <c r="B10" i="5"/>
  <c r="D20" i="7"/>
  <c r="D19" i="7"/>
  <c r="B69" i="7"/>
  <c r="B68" i="7"/>
  <c r="F59" i="7"/>
  <c r="D59" i="7"/>
  <c r="C59" i="7"/>
  <c r="F34" i="7"/>
  <c r="E34" i="7"/>
  <c r="D34" i="7"/>
  <c r="C34" i="7"/>
  <c r="B34" i="7"/>
  <c r="D23" i="7"/>
  <c r="F48" i="23"/>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<sst xmlns="http://schemas.openxmlformats.org/spreadsheetml/2006/main" count="650" uniqueCount="500">
  <si>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</si>
  <si>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</si>
  <si>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</si>
  <si>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</si>
  <si>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</si>
  <si>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</si>
  <si>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</si>
  <si>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</si>
  <si>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</si>
  <si>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</si>
  <si>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</si>
  <si>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</si>
  <si>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</si>
  <si>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</si>
  <si>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</si>
  <si>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</si>
  <si>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</si>
  <si>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</si>
  <si>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</si>
  <si>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</si>
  <si>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</si>
  <si>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</si>
  <si>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</si>
  <si>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</si>
  <si>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</si>
  <si>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</si>
  <si>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</si>
  <si>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</si>
  <si>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</si>
  <si>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</si>
  <si>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</si>
  <si>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</si>
  <si>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</si>
  <si>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</si>
  <si>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</si>
  <si>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</si>
  <si>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</si>
  <si>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</si>
  <si>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</si>
  <si>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</si>
  <si>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</si>
  <si>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</si>
  <si>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</si>
  <si>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</si>
  <si>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</si>
  <si>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</si>
  <si>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</si>
  <si>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</si>
  <si>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</si>
  <si>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</si>
  <si>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</si>
  <si>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</si>
  <si>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</si>
  <si>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</si>
  <si>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</si>
  <si>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</si>
  <si>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</si>
  <si>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</si>
  <si>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</si>
  <si>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</si>
  <si>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</si>
  <si>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</si>
  <si>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</si>
  <si>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</si>
  <si>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</si>
  <si>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</si>
  <si>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</si>
  <si>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</si>
  <si>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</si>
  <si>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</si>
  <si>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</si>
  <si>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</si>
  <si>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</si>
  <si>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</si>
  <si>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</si>
  <si>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</si>
  <si>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</si>
  <si>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</si>
  <si>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</si>
  <si>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</si>
  <si>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</si>
  <si>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</si>
  <si>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</si>
  <si>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</si>
  <si>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</si>
  <si>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</si>
  <si>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</si>
  <si>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</si>
  <si>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</si>
  <si>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</si>
  <si>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</si>
  <si>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</si>
  <si>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</si>
  <si>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</si>
  <si>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</si>
  <si>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</si>
  <si>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</si>
  <si>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</si>
  <si>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</si>
  <si>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</si>
  <si>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</si>
  <si>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</si>
  <si>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</si>
  <si>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</si>
  <si>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</si>
  <si>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</si>
  <si>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</si>
  <si>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</si>
  <si>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</si>
  <si>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</si>
  <si>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</si>
  <si>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</si>
  <si>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</si>
  <si>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</si>
  <si>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</si>
  <si>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</si>
  <si>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</si>
  <si>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</si>
  <si>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</si>
  <si>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</si>
  <si>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</si>
  <si>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</si>
  <si>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</si>
  <si>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</si>
  <si>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</si>
  <si>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</si>
  <si>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</si>
  <si>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</si>
  <si>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</si>
  <si>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</si>
  <si>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</si>
  <si>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</si>
  <si>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</si>
  <si>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</si>
  <si>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</si>
  <si>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</si>
  <si>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</si>
  <si>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</si>
  <si>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</si>
  <si>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</si>
  <si>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</si>
  <si>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</si>
  <si>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</si>
  <si>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</si>
  <si>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</si>
  <si>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</si>
  <si>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</si>
  <si>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</si>
  <si>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</si>
  <si>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</si>
  <si>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</si>
  <si>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</si>
  <si>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</si>
  <si>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</si>
  <si>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</si>
  <si>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</si>
  <si>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</si>
  <si>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</si>
  <si>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</si>
  <si>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</si>
  <si>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</si>
  <si>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</si>
  <si>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</si>
  <si>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</si>
  <si>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</si>
  <si>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</si>
  <si>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</si>
  <si>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</si>
  <si>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</si>
  <si>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</si>
  <si>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</si>
  <si>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</si>
  <si>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</si>
  <si>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</si>
  <si>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</si>
  <si>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</si>
  <si>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</si>
  <si>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</si>
  <si>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</si>
  <si>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</si>
  <si>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</si>
  <si>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</si>
  <si>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</si>
  <si>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</si>
  <si>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</si>
  <si>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</si>
  <si>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</si>
  <si>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</si>
  <si>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</si>
  <si>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</si>
  <si>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</si>
  <si>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</si>
  <si>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</si>
  <si>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</si>
  <si>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</si>
  <si>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</si>
  <si>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</si>
  <si>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</si>
  <si>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</si>
  <si>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</si>
  <si>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</si>
  <si>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</si>
  <si>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</si>
  <si>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</si>
  <si>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</si>
  <si>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</si>
  <si>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</si>
  <si>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</si>
  <si>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</si>
  <si>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</si>
  <si>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</si>
  <si>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</si>
  <si>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</si>
  <si>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</si>
  <si>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</si>
  <si>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</si>
  <si>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</si>
  <si>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</si>
  <si>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</si>
  <si>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</si>
  <si>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</si>
  <si>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</si>
  <si>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</si>
  <si>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</si>
  <si>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</si>
  <si>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</si>
  <si>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</si>
  <si>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</si>
  <si>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</si>
  <si>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</si>
  <si>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</si>
  <si>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</si>
  <si>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</si>
  <si>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</si>
  <si>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</si>
  <si>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</si>
  <si>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</si>
  <si>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</si>
  <si>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</si>
  <si>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</si>
  <si>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</si>
  <si>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</si>
  <si>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</si>
  <si>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</si>
  <si>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</si>
  <si>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</si>
  <si>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</si>
  <si>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</si>
  <si>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</si>
  <si>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</si>
  <si>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</si>
  <si>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</si>
  <si>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</si>
  <si>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</si>
  <si>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</si>
  <si>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</si>
  <si>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</si>
  <si>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</si>
  <si>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</si>
  <si>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</si>
  <si>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</si>
  <si>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</si>
  <si>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</si>
  <si>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</si>
  <si>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</si>
  <si>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</si>
  <si>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</si>
  <si>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</si>
  <si>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</si>
  <si>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</si>
  <si>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</si>
  <si>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</si>
  <si>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</si>
  <si>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</si>
  <si>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</si>
  <si>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</si>
  <si>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</si>
  <si>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</si>
  <si>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</si>
  <si>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</si>
  <si>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</si>
  <si>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</si>
  <si>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</si>
  <si>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</si>
  <si>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</si>
  <si>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</si>
  <si>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</si>
  <si>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</si>
  <si>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</si>
  <si>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</si>
  <si>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</si>
  <si>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</si>
  <si>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</si>
  <si>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</si>
  <si>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</si>
  <si>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</si>
  <si>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</si>
  <si>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</si>
  <si>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</si>
  <si>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</si>
  <si>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</si>
  <si>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</si>
  <si>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</si>
  <si>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</si>
  <si>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</si>
  <si>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</si>
  <si>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</si>
  <si>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</si>
  <si>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</si>
  <si>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</si>
  <si>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</si>
  <si>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</si>
  <si>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</si>
  <si>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</si>
  <si>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</si>
  <si>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</si>
  <si>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</si>
  <si>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</si>
  <si>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</si>
  <si>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</si>
  <si>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</si>
  <si>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</si>
  <si>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</si>
  <si>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</si>
  <si>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</si>
  <si>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</si>
  <si>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</si>
  <si>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</si>
  <si>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</si>
  <si>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</si>
  <si>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</si>
  <si>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</si>
  <si>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</si>
  <si>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</si>
  <si>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</si>
  <si>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</si>
  <si>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</si>
  <si>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</si>
  <si>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</si>
  <si>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</si>
  <si>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</si>
  <si>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</si>
  <si>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</si>
  <si>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</si>
  <si>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</si>
  <si>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</si>
  <si>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</si>
  <si>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</si>
  <si>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</si>
  <si>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</si>
  <si>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</si>
  <si>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</si>
  <si>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</si>
  <si>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</si>
  <si>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</si>
  <si>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</si>
  <si>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</si>
  <si>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</si>
  <si>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</si>
  <si>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</si>
  <si>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</si>
  <si>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</si>
  <si>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</si>
  <si>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</si>
  <si>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</si>
  <si>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</si>
  <si>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</si>
  <si>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</si>
  <si>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</si>
  <si>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</si>
  <si>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</si>
  <si>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</si>
  <si>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</si>
  <si>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</si>
  <si>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</si>
  <si>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</si>
  <si>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</si>
  <si>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</si>
  <si>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</si>
  <si>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</si>
  <si>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</si>
  <si>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</si>
  <si>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</si>
  <si>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</si>
  <si>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</si>
  <si>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</si>
  <si>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</si>
  <si>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</si>
  <si>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</si>
  <si>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</si>
  <si>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</si>
  <si>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</si>
  <si>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</si>
  <si>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</si>
  <si>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</si>
  <si>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</si>
  <si>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</si>
  <si>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</si>
  <si>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</si>
  <si>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</si>
  <si>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</si>
  <si>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</si>
  <si>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</si>
  <si>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</si>
  <si>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</si>
  <si>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</si>
  <si>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</si>
  <si>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</si>
  <si>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</si>
  <si>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</si>
  <si>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</si>
  <si>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</si>
  <si>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</si>
  <si>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</si>
  <si>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</si>
  <si>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</si>
  <si>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</si>
  <si>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</si>
  <si>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</si>
  <si>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</si>
  <si>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</si>
  <si>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</si>
  <si>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</si>
  <si>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</si>
  <si>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</si>
  <si>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</si>
  <si>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</si>
  <si>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</si>
  <si>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</si>
  <si>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</si>
  <si>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</si>
  <si>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</si>
  <si>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</si>
  <si>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</si>
  <si>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</si>
  <si>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</si>
  <si>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</si>
  <si>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</si>
  <si>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</si>
  <si>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</si>
  <si>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</si>
  <si>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</si>
  <si>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</si>
  <si>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</si>
  <si>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</si>
  <si>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</si>
  <si>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</si>
  <si>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</si>
  <si>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</si>
  <si>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</si>
  <si>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</si>
  <si>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</si>
  <si>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</si>
  <si>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</si>
  <si>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</si>
  <si>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</si>
  <si>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</si>
  <si>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</si>
  <si>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</si>
  <si>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</si>
  <si>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</si>
  <si>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</si>
  <si>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</si>
  <si>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</si>
  <si>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</si>
  <si>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</si>
  <si>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</si>
  <si>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</si>
  <si>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</si>
  <si>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</si>
  <si>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Laxmi</t>
  </si>
  <si>
    <t>Kush</t>
  </si>
  <si>
    <t>Bugade</t>
  </si>
  <si>
    <t>Analyst</t>
  </si>
  <si>
    <t>laxmibugade@gmail.com</t>
  </si>
  <si>
    <t>Unmarried</t>
  </si>
  <si>
    <t>Solapur</t>
  </si>
  <si>
    <t>Female</t>
  </si>
  <si>
    <t>ICICI-119601537495</t>
  </si>
  <si>
    <t>C-90/91</t>
  </si>
  <si>
    <t>Mahalaxmi society</t>
  </si>
  <si>
    <t>Vijapur Road,</t>
  </si>
  <si>
    <t>Maharashtra-410004</t>
  </si>
  <si>
    <t>Kush Bugade(Father)</t>
  </si>
  <si>
    <t>Same as permenant address</t>
  </si>
  <si>
    <t>plot-95/57</t>
  </si>
  <si>
    <t>Patil house</t>
  </si>
  <si>
    <t>Sector-2</t>
  </si>
  <si>
    <t>Airoli</t>
  </si>
  <si>
    <t>Maharashtra</t>
  </si>
  <si>
    <t>English-Yes</t>
  </si>
  <si>
    <t>Yes</t>
  </si>
  <si>
    <t>Hindi-Yes</t>
  </si>
  <si>
    <t>Marathi-Yes</t>
  </si>
  <si>
    <t>Kannada-No</t>
  </si>
  <si>
    <t>Kush Bugade</t>
  </si>
  <si>
    <t>Father</t>
  </si>
  <si>
    <t>C-90/91,Mahalaxmi Society,Solapur</t>
  </si>
  <si>
    <t>Mumbai</t>
  </si>
  <si>
    <t>KUSH SHIVLINGAPPA BUGADE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</si>
</sst>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laxmibugade@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Laxmi Kush Bugade</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43502</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Laxmi Kush Bugade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Laxmi</v>
      </c>
      <c r="C31" s="41" t="str">
        <f>MASTERSHEET!D4</f>
        <v>Kush</v>
      </c>
      <c r="D31" s="40"/>
      <c r="E31" s="41" t="str">
        <f>MASTERSHEET!F4</f>
        <v>Bugade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Laxmi</v>
      </c>
      <c r="C11" s="41" t="str">
        <f>MASTERSHEET!F4</f>
        <v>Bugade</v>
      </c>
      <c r="D11" s="48"/>
      <c r="E11" s="38"/>
    </row>
    <row r="12" spans="1:5" ht="15" customHeight="1" x14ac:dyDescent="0.25">
      <c r="A12" s="49" t="s">
        <v>121</v>
      </c>
      <c r="B12" s="57">
        <f>MASTERSHEET!B6</f>
        <v>43502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Laxmi</v>
      </c>
      <c r="C28" s="41" t="str">
        <f>MASTERSHEET!F4</f>
        <v>Bugade</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Laxmi</v>
      </c>
      <c r="D28" s="41" t="str">
        <f>MASTERSHEET!F4</f>
        <v>Bugade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4" zoomScale="80" zoomScaleNormal="80" workbookViewId="0">
      <selection activeCell="G38" sqref="G3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 xml:space="preserve">  </v>
      </c>
      <c r="S3" s="172" t="str">
        <f>CONCATENATE(B18," ",C18," ",D18)</f>
        <v xml:space="preserve">  </v>
      </c>
      <c r="T3" s="173" t="str">
        <f>CONCATENATE(B19," ",C19," ",D19)</f>
        <v xml:space="preserve">  </v>
      </c>
      <c r="W3" s="165" t="s">
        <v>188</v>
      </c>
    </row>
    <row r="4" spans="1:41" s="165" customFormat="1" ht="18" customHeight="1" x14ac:dyDescent="0.3">
      <c r="A4" s="447" t="s">
        <v>155</v>
      </c>
      <c r="B4" s="418" t="s">
        <v>470</v>
      </c>
      <c r="C4" s="450" t="s">
        <v>31</v>
      </c>
      <c r="D4" s="418" t="s">
        <v>471</v>
      </c>
      <c r="E4" s="450" t="s">
        <v>156</v>
      </c>
      <c r="F4" s="413" t="s">
        <v>472</v>
      </c>
      <c r="G4" s="144"/>
      <c r="H4" s="141"/>
      <c r="J4" s="167" t="s">
        <v>205</v>
      </c>
      <c r="L4" s="168" t="s">
        <v>191</v>
      </c>
      <c r="N4" s="169" t="s">
        <v>268</v>
      </c>
      <c r="R4" s="165" t="str">
        <f>CONCATENATE(B4," ",D4," ",F4)</f>
        <v>Laxmi Kush Bugade</v>
      </c>
      <c r="W4" s="165" t="s">
        <v>190</v>
      </c>
    </row>
    <row r="5" spans="1:41" s="165" customFormat="1" ht="30.95" customHeight="1" x14ac:dyDescent="0.3">
      <c r="A5" s="449" t="s">
        <v>157</v>
      </c>
      <c r="B5" s="418" t="s">
        <v>473</v>
      </c>
      <c r="C5" s="430" t="s">
        <v>195</v>
      </c>
      <c r="D5" s="418"/>
      <c r="E5" s="430" t="s">
        <v>197</v>
      </c>
      <c r="F5" s="413"/>
      <c r="G5" s="144"/>
      <c r="H5" s="141"/>
      <c r="J5" s="167" t="s">
        <v>198</v>
      </c>
      <c r="L5" s="168" t="s">
        <v>189</v>
      </c>
      <c r="N5" s="169" t="s">
        <v>302</v>
      </c>
      <c r="R5" s="165" t="str">
        <f>F4</f>
        <v>Bugade</v>
      </c>
      <c r="W5" s="165" t="s">
        <v>107</v>
      </c>
    </row>
    <row r="6" spans="1:41" s="165" customFormat="1" ht="18" customHeight="1" x14ac:dyDescent="0.3">
      <c r="A6" s="448" t="s">
        <v>158</v>
      </c>
      <c r="B6" s="419">
        <v>43502</v>
      </c>
      <c r="C6" s="430" t="s">
        <v>159</v>
      </c>
      <c r="D6" s="418"/>
      <c r="E6" s="430" t="s">
        <v>196</v>
      </c>
      <c r="F6" s="413">
        <v>8421244140</v>
      </c>
      <c r="G6" s="144"/>
      <c r="H6" s="141"/>
      <c r="J6" s="167" t="s">
        <v>199</v>
      </c>
      <c r="L6" s="168" t="s">
        <v>188</v>
      </c>
      <c r="N6" s="169" t="s">
        <v>303</v>
      </c>
      <c r="W6" s="165" t="s">
        <v>108</v>
      </c>
    </row>
    <row r="7" spans="1:41" s="165" customFormat="1" ht="18" customHeight="1" thickBot="1" x14ac:dyDescent="0.35">
      <c r="A7" s="448" t="s">
        <v>161</v>
      </c>
      <c r="B7" s="418" t="s">
        <v>477</v>
      </c>
      <c r="C7" s="430" t="s">
        <v>52</v>
      </c>
      <c r="D7" s="418" t="s">
        <v>475</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34920</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C-90/91 Mahalaxmi society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Vijapur Road, Solapur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Maharashtra-410004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C-90/91 Mahalaxmi society Vijapur Road, Solapur Maharashtra-410004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c r="C18" s="418"/>
      <c r="D18" s="418"/>
      <c r="E18" s="430" t="s">
        <v>443</v>
      </c>
      <c r="F18" s="419"/>
      <c r="G18" s="418"/>
      <c r="H18" s="420"/>
    </row>
    <row r="19" spans="1:41" s="165" customFormat="1" ht="18" customHeight="1" thickBot="1" x14ac:dyDescent="0.35">
      <c r="A19" s="429" t="s">
        <v>75</v>
      </c>
      <c r="B19" s="421"/>
      <c r="C19" s="418"/>
      <c r="D19" s="418"/>
      <c r="E19" s="431" t="s">
        <v>442</v>
      </c>
      <c r="F19" s="422"/>
      <c r="G19" s="418"/>
      <c r="H19" s="420"/>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478</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479</v>
      </c>
      <c r="C25" s="433" t="s">
        <v>485</v>
      </c>
      <c r="D25" s="433" t="s">
        <v>484</v>
      </c>
      <c r="E25" s="434" t="s">
        <v>490</v>
      </c>
      <c r="F25" s="434" t="s">
        <v>491</v>
      </c>
      <c r="G25" s="434" t="s">
        <v>491</v>
      </c>
      <c r="H25" s="432"/>
    </row>
    <row r="26" spans="1:41" ht="18" customHeight="1" x14ac:dyDescent="0.3">
      <c r="A26" s="428" t="s">
        <v>262</v>
      </c>
      <c r="B26" s="418" t="s">
        <v>480</v>
      </c>
      <c r="C26" s="433" t="s">
        <v>486</v>
      </c>
      <c r="D26" s="433"/>
      <c r="E26" s="434" t="s">
        <v>492</v>
      </c>
      <c r="F26" s="434" t="s">
        <v>491</v>
      </c>
      <c r="G26" s="434" t="s">
        <v>491</v>
      </c>
      <c r="H26" s="432"/>
    </row>
    <row r="27" spans="1:41" ht="18" customHeight="1" x14ac:dyDescent="0.3">
      <c r="A27" s="428" t="s">
        <v>263</v>
      </c>
      <c r="B27" s="418" t="s">
        <v>481</v>
      </c>
      <c r="C27" s="433" t="s">
        <v>487</v>
      </c>
      <c r="D27" s="433"/>
      <c r="E27" s="434" t="s">
        <v>493</v>
      </c>
      <c r="F27" s="434" t="s">
        <v>491</v>
      </c>
      <c r="G27" s="434" t="s">
        <v>491</v>
      </c>
      <c r="H27" s="432"/>
    </row>
    <row r="28" spans="1:41" ht="18" customHeight="1" x14ac:dyDescent="0.3">
      <c r="A28" s="445" t="s">
        <v>264</v>
      </c>
      <c r="B28" s="418" t="s">
        <v>476</v>
      </c>
      <c r="C28" s="433" t="s">
        <v>488</v>
      </c>
      <c r="D28" s="433"/>
      <c r="E28" s="434" t="s">
        <v>494</v>
      </c>
      <c r="F28" s="434" t="s">
        <v>81</v>
      </c>
      <c r="G28" s="434" t="s">
        <v>491</v>
      </c>
      <c r="H28" s="432"/>
    </row>
    <row r="29" spans="1:41" ht="18" customHeight="1" x14ac:dyDescent="0.3">
      <c r="A29" s="445" t="s">
        <v>265</v>
      </c>
      <c r="B29" s="418" t="s">
        <v>482</v>
      </c>
      <c r="C29" s="433" t="s">
        <v>489</v>
      </c>
      <c r="D29" s="433"/>
      <c r="E29" s="434"/>
      <c r="F29" s="434"/>
      <c r="G29" s="435"/>
      <c r="H29" s="432"/>
    </row>
    <row r="30" spans="1:41" ht="18" customHeight="1" x14ac:dyDescent="0.3">
      <c r="A30" s="445" t="s">
        <v>64</v>
      </c>
      <c r="B30" s="433" t="s">
        <v>483</v>
      </c>
      <c r="C30" s="433"/>
      <c r="D30" s="433"/>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9175160660</v>
      </c>
      <c r="C32" s="433"/>
      <c r="D32" s="433"/>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495</v>
      </c>
      <c r="C36" s="418" t="s">
        <v>496</v>
      </c>
      <c r="D36" s="418" t="s">
        <v>497</v>
      </c>
      <c r="E36" s="418">
        <v>54</v>
      </c>
      <c r="F36" s="440">
        <v>1</v>
      </c>
      <c r="G36" s="439"/>
      <c r="H36" s="432"/>
    </row>
    <row r="37" spans="1:8" ht="18" customHeight="1" x14ac:dyDescent="0.3">
      <c r="A37" s="428" t="s">
        <v>37</v>
      </c>
      <c r="B37" s="418" t="s">
        <v>495</v>
      </c>
      <c r="C37" s="418" t="s">
        <v>496</v>
      </c>
      <c r="D37" s="418" t="s">
        <v>497</v>
      </c>
      <c r="E37" s="418">
        <v>54</v>
      </c>
      <c r="F37" s="440">
        <v>1</v>
      </c>
      <c r="G37" s="439"/>
      <c r="H37" s="432"/>
    </row>
    <row r="38" spans="1:8" ht="28.5" customHeight="1" x14ac:dyDescent="0.3">
      <c r="A38" s="446" t="s">
        <v>450</v>
      </c>
      <c r="B38" s="418" t="s">
        <v>495</v>
      </c>
      <c r="C38" s="418" t="s">
        <v>496</v>
      </c>
      <c r="D38" s="418" t="s">
        <v>497</v>
      </c>
      <c r="E38" s="418">
        <v>54</v>
      </c>
      <c r="F38" s="440">
        <v>1</v>
      </c>
      <c r="G38" s="439"/>
      <c r="H38" s="432"/>
    </row>
    <row r="39" spans="1:8" ht="18" customHeight="1" x14ac:dyDescent="0.3">
      <c r="A39" s="428" t="s">
        <v>60</v>
      </c>
      <c r="B39" s="418" t="s">
        <v>495</v>
      </c>
      <c r="C39" s="418" t="s">
        <v>496</v>
      </c>
      <c r="D39" s="418" t="s">
        <v>497</v>
      </c>
      <c r="E39" s="418">
        <v>54</v>
      </c>
      <c r="F39" s="440">
        <v>1</v>
      </c>
      <c r="G39" s="439"/>
      <c r="H39" s="432"/>
    </row>
    <row r="40" spans="1:8" ht="18" customHeight="1" thickBot="1" x14ac:dyDescent="0.35">
      <c r="A40" s="429" t="s">
        <v>182</v>
      </c>
      <c r="B40" s="418" t="s">
        <v>495</v>
      </c>
      <c r="C40" s="418" t="s">
        <v>496</v>
      </c>
      <c r="D40" s="418" t="s">
        <v>497</v>
      </c>
      <c r="E40" s="418">
        <v>54</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Laxmi</v>
      </c>
      <c r="B10" s="503" t="str">
        <f>MASTERSHEET!D4</f>
        <v>Kush</v>
      </c>
      <c r="C10" s="504" t="str">
        <f>MASTERSHEET!F4</f>
        <v>Bugade</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43502</v>
      </c>
      <c r="C14" s="498"/>
    </row>
    <row r="15" spans="1:3" ht="14.25" x14ac:dyDescent="0.2">
      <c r="A15" s="19" t="s">
        <v>67</v>
      </c>
      <c r="B15" s="495" t="str">
        <f>MASTERSHEET!B5</f>
        <v>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C-90/91</v>
      </c>
      <c r="B19" s="30" t="str">
        <f>MASTERSHEET!C25</f>
        <v>plot-95/57</v>
      </c>
      <c r="C19" s="31" t="str">
        <f>MASTERSHEET!D25</f>
        <v>Same as permenant address</v>
      </c>
    </row>
    <row r="20" spans="1:3" x14ac:dyDescent="0.25">
      <c r="A20" s="29" t="str">
        <f>MASTERSHEET!B26</f>
        <v>Mahalaxmi society</v>
      </c>
      <c r="B20" s="30" t="str">
        <f>MASTERSHEET!C26</f>
        <v>Patil house</v>
      </c>
      <c r="C20" s="31">
        <f>MASTERSHEET!D26</f>
        <v>0</v>
      </c>
    </row>
    <row r="21" spans="1:3" x14ac:dyDescent="0.25">
      <c r="A21" s="29" t="str">
        <f>MASTERSHEET!B27</f>
        <v>Vijapur Road,</v>
      </c>
      <c r="B21" s="30" t="str">
        <f>MASTERSHEET!C27</f>
        <v>Sector-2</v>
      </c>
      <c r="C21" s="31">
        <f>MASTERSHEET!D27</f>
        <v>0</v>
      </c>
    </row>
    <row r="22" spans="1:3" x14ac:dyDescent="0.25">
      <c r="A22" s="29" t="str">
        <f>MASTERSHEET!B28</f>
        <v>Solapur</v>
      </c>
      <c r="B22" s="30" t="str">
        <f>MASTERSHEET!C28</f>
        <v>Airoli</v>
      </c>
      <c r="C22" s="31">
        <f>MASTERSHEET!D28</f>
        <v>0</v>
      </c>
    </row>
    <row r="23" spans="1:3" x14ac:dyDescent="0.25">
      <c r="A23" s="29" t="str">
        <f>MASTERSHEET!B29</f>
        <v>Maharashtra-410004</v>
      </c>
      <c r="B23" s="30" t="str">
        <f>MASTERSHEET!C29</f>
        <v>Maharashtra</v>
      </c>
      <c r="C23" s="31">
        <f>MASTERSHEET!D29</f>
        <v>0</v>
      </c>
    </row>
    <row r="24" spans="1:3" ht="14.25" x14ac:dyDescent="0.2">
      <c r="A24" s="28" t="s">
        <v>64</v>
      </c>
      <c r="B24" s="192" t="s">
        <v>64</v>
      </c>
      <c r="C24" s="193" t="s">
        <v>64</v>
      </c>
    </row>
    <row r="25" spans="1:3" x14ac:dyDescent="0.25">
      <c r="A25" s="29" t="str">
        <f>MASTERSHEET!B30</f>
        <v>Kush Bugade(Father)</v>
      </c>
      <c r="B25" s="30">
        <f>MASTERSHEET!C30</f>
        <v>0</v>
      </c>
      <c r="C25" s="31">
        <f>MASTERSHEET!D30</f>
        <v>0</v>
      </c>
    </row>
    <row r="26" spans="1:3" ht="14.25" x14ac:dyDescent="0.2">
      <c r="A26" s="28" t="s">
        <v>62</v>
      </c>
      <c r="B26" s="192" t="s">
        <v>62</v>
      </c>
      <c r="C26" s="193" t="s">
        <v>62</v>
      </c>
    </row>
    <row r="27" spans="1:3" x14ac:dyDescent="0.25">
      <c r="A27" s="29">
        <f>MASTERSHEET!B32</f>
        <v>9175160660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laxmibugade@gmail.com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34920</v>
      </c>
      <c r="C41" s="21"/>
    </row>
    <row r="42" spans="1:3" x14ac:dyDescent="0.25">
      <c r="A42" s="29"/>
      <c r="B42" s="30"/>
      <c r="C42" s="21"/>
    </row>
    <row r="43" spans="1:3" x14ac:dyDescent="0.25">
      <c r="A43" s="32" t="s">
        <v>15</v>
      </c>
      <c r="B43" s="30" t="str">
        <f>MASTERSHEET!D8</f>
        <v>Solapur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8421244140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F43" sqref="F4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LAXMI  KUSH  BUGADE</v>
      </c>
      <c r="C11" s="518"/>
      <c r="D11" s="518"/>
      <c r="E11" s="250" t="s">
        <v>426</v>
      </c>
      <c r="F11" s="278"/>
      <c r="G11" s="250"/>
      <c r="H11" s="251"/>
    </row>
    <row r="12" spans="1:13" ht="32.25" customHeight="1" x14ac:dyDescent="0.25">
      <c r="A12" s="519" t="str">
        <f>PROPER(MASTERSHEET!B25&amp;" "&amp;MASTERSHEET!B26&amp;" "&amp;MASTERSHEET!B27&amp;" "&amp;MASTERSHEET!B28&amp;" "&amp;MASTERSHEET!B29)</f>
        <v>C-90/91 Mahalaxmi Society Vijapur Road, Solapur Maharashtra-410004</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Kush Bugade</v>
      </c>
      <c r="E17" s="269">
        <f>+MASTERSHEET!H15</f>
        <v>0</v>
      </c>
      <c r="F17" s="266" t="str">
        <f>+MASTERSHEET!D36</f>
        <v>C-90/91,Mahalaxmi Society,Solapur</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Kush Bugade</v>
      </c>
      <c r="E20" s="266">
        <f>+MASTERSHEET!H15</f>
        <v>0</v>
      </c>
      <c r="F20" s="266" t="str">
        <f>+MASTERSHEET!D36</f>
        <v>C-90/91,Mahalaxmi Society,Solapur</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Kush Bugade</v>
      </c>
      <c r="E23" s="416" t="str">
        <f>+MASTERSHEET!C36</f>
        <v>Father</v>
      </c>
      <c r="F23" s="266" t="str">
        <f>+MASTERSHEET!D36</f>
        <v>C-90/91,Mahalaxmi Society,Solapur</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43502</v>
      </c>
      <c r="C42" s="250"/>
      <c r="D42" s="250"/>
      <c r="E42" s="250"/>
      <c r="F42" s="250"/>
      <c r="G42" s="250"/>
      <c r="H42" s="251"/>
    </row>
    <row r="43" spans="1:8" x14ac:dyDescent="0.25">
      <c r="A43" s="249"/>
      <c r="B43" s="250"/>
      <c r="C43" s="250"/>
      <c r="D43" s="250"/>
      <c r="E43" s="250"/>
      <c r="F43" s="262"/>
      <c r="G43" s="250"/>
      <c r="H43" s="251"/>
    </row>
    <row r="44" spans="1:8" x14ac:dyDescent="0.25">
      <c r="A44" s="249" t="s">
        <v>440</v>
      </c>
      <c r="B44" s="250" t="s">
        <v>498</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5"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Laxmi Kush Bugade</v>
      </c>
      <c r="C10" s="529"/>
      <c r="D10" s="405" t="s">
        <v>454</v>
      </c>
      <c r="E10" s="404">
        <v>173582</v>
      </c>
      <c r="F10" s="38"/>
      <c r="G10" s="48"/>
    </row>
    <row r="11" spans="1:7" ht="21" customHeight="1" x14ac:dyDescent="0.25">
      <c r="A11" s="49" t="s">
        <v>54</v>
      </c>
      <c r="B11" s="37" t="str">
        <f>PROPER(MASTERSHEET!B25&amp;" "&amp;MASTERSHEET!B26&amp;" "&amp;MASTERSHEET!B27&amp;" "&amp;MASTERSHEET!B28&amp;" "&amp;MASTERSHEET!B29)</f>
        <v>C-90/91 Mahalaxmi Society Vijapur Road, Solapur Maharashtra-410004</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Kush Bugade</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C-90/91,Mahalaxmi Society,Solapur</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43502</v>
      </c>
      <c r="C42" s="250"/>
      <c r="D42" s="250"/>
      <c r="E42" s="250"/>
      <c r="F42" s="250"/>
      <c r="G42" s="48"/>
    </row>
    <row r="43" spans="1:7" x14ac:dyDescent="0.25">
      <c r="A43" s="249"/>
      <c r="B43" s="250"/>
      <c r="C43" s="250"/>
      <c r="D43" s="250"/>
      <c r="E43" s="250"/>
      <c r="F43" s="262"/>
      <c r="G43" s="48"/>
    </row>
    <row r="44" spans="1:7" x14ac:dyDescent="0.25">
      <c r="A44" s="249" t="s">
        <v>440</v>
      </c>
      <c r="B44" s="403" t="s">
        <v>498</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83" workbookViewId="0">
      <selection activeCell="B85" sqref="B8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173582</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LAXMI KUSH BUGADE</v>
      </c>
      <c r="E16" s="297"/>
      <c r="F16" s="297"/>
      <c r="G16" s="298"/>
    </row>
    <row r="17" spans="2:7" x14ac:dyDescent="0.25">
      <c r="B17" s="302" t="s">
        <v>310</v>
      </c>
      <c r="C17" s="303" t="s">
        <v>330</v>
      </c>
      <c r="D17" s="417" t="s">
        <v>499</v>
      </c>
      <c r="E17" s="297"/>
      <c r="F17" s="297"/>
      <c r="G17" s="298"/>
    </row>
    <row r="18" spans="2:7" x14ac:dyDescent="0.25">
      <c r="B18" s="302" t="s">
        <v>311</v>
      </c>
      <c r="C18" s="303" t="s">
        <v>330</v>
      </c>
      <c r="D18" s="305">
        <f>MASTERSHEET!B8</f>
        <v>34920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C-90/91, Mahalaxmi Society ,Vijapur Road,, Solapur , Maharashtra-410004</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Kush Bugade</v>
      </c>
      <c r="C34" s="325" t="str">
        <f>+MASTERSHEET!D38</f>
        <v>C-90/91,Mahalaxmi Society,Solapur</v>
      </c>
      <c r="D34" s="326" t="str">
        <f>+MASTERSHEET!C38</f>
        <v>Father</v>
      </c>
      <c r="E34" s="326">
        <f>+MASTERSHEET!E38</f>
        <v>54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 xml:space="preserve">  </v>
      </c>
      <c r="C68" s="573"/>
      <c r="D68" s="562"/>
      <c r="E68" s="562"/>
      <c r="F68" s="574"/>
      <c r="G68" s="574"/>
    </row>
    <row r="69" spans="2:9" ht="15.75" customHeight="1" x14ac:dyDescent="0.25">
      <c r="B69" s="560" t="str">
        <f>+MASTERSHEET!B19&amp;" "&amp;MASTERSHEET!C19&amp;" "&amp;MASTERSHEET!D19</f>
        <v xml:space="preserve">  </v>
      </c>
      <c r="C69" s="561"/>
      <c r="D69" s="562"/>
      <c r="E69" s="562"/>
      <c r="F69" s="563"/>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43502</v>
      </c>
      <c r="D72" s="555"/>
      <c r="E72" s="297"/>
      <c r="F72" s="297"/>
      <c r="G72" s="298"/>
    </row>
    <row r="73" spans="2:9" ht="15" customHeight="1" x14ac:dyDescent="0.25">
      <c r="B73" s="329"/>
      <c r="C73" s="297"/>
      <c r="D73" s="297"/>
      <c r="E73" s="297"/>
      <c r="F73" s="330"/>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Laxmi Kush Bugade</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498</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43502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1" workbookViewId="0">
      <selection activeCell="I10" sqref="I1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LAXMI KUSH BUGADE</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Kush Bugade</v>
      </c>
      <c r="C32" s="650"/>
      <c r="D32" s="650"/>
      <c r="E32" s="651"/>
      <c r="F32" s="649" t="str">
        <f>+MASTERSHEET!C39</f>
        <v>Father</v>
      </c>
      <c r="G32" s="651"/>
      <c r="H32" s="393">
        <f>+MASTERSHEET!E39</f>
        <v>54</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LAXMI KUSH BUGADE</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UNMARRIED</v>
      </c>
      <c r="G44" s="643"/>
      <c r="H44" s="643"/>
      <c r="I44" s="644"/>
    </row>
    <row r="45" spans="1:256" ht="18.75" customHeight="1" x14ac:dyDescent="0.2">
      <c r="A45" s="227">
        <v>5</v>
      </c>
      <c r="B45" s="639" t="s">
        <v>383</v>
      </c>
      <c r="C45" s="639"/>
      <c r="D45" s="639"/>
      <c r="E45" s="396" t="s">
        <v>330</v>
      </c>
      <c r="F45" s="642" t="str">
        <f>UPPER(+MASTERSHEET!D6)</f>
        <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43502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C-90/91, Mahalaxmi Society ,Vijapur Road,, Solapur , Maharashtra-410004</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43502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43502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43502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43502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Laxmi</v>
      </c>
      <c r="D31" s="37" t="str">
        <f>MASTERSHEET!D4</f>
        <v>Kush</v>
      </c>
      <c r="E31" s="37" t="str">
        <f>MASTERSHEET!F4</f>
        <v>Bugade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Bugade, Laxmi</cp:lastModifiedBy>
  <cp:lastPrinted>2015-12-01T11:26:18Z</cp:lastPrinted>
  <dcterms:created xsi:type="dcterms:W3CDTF">2006-10-17T09:26:01Z</dcterms:created>
  <dcterms:modified xsi:type="dcterms:W3CDTF">2019-05-02T04:21:01Z</dcterms:modified>
</cp:coreProperties>
</file>