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OnPepperModule_1\leverageModelling\"/>
    </mc:Choice>
  </mc:AlternateContent>
  <xr:revisionPtr revIDLastSave="0" documentId="13_ncr:1_{897DF3F9-8B91-423A-BBE0-EE502ACB8ABD}" xr6:coauthVersionLast="47" xr6:coauthVersionMax="47" xr10:uidLastSave="{00000000-0000-0000-0000-000000000000}"/>
  <bookViews>
    <workbookView xWindow="-120" yWindow="-120" windowWidth="20730" windowHeight="11160" xr2:uid="{C0D0FE7E-D3F0-4122-894E-652E8D516845}"/>
  </bookViews>
  <sheets>
    <sheet name="Portfolio" sheetId="1" r:id="rId1"/>
    <sheet name="VAE" sheetId="2" r:id="rId2"/>
    <sheet name="Availability" sheetId="3" r:id="rId3"/>
    <sheet name="Concentration limit Tiers" sheetId="4" r:id="rId4"/>
    <sheet name="Concentration limit EBITDA" sheetId="5" r:id="rId5"/>
    <sheet name="Excess Concentration Values" sheetId="7" r:id="rId6"/>
    <sheet name="Industries" sheetId="8" r:id="rId7"/>
    <sheet name="Borrower Outstandings" sheetId="9" r:id="rId8"/>
  </sheets>
  <definedNames>
    <definedName name="Tier_3_2L">'Borrower Outstandings'!$E$139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9" l="1"/>
  <c r="B17" i="9" s="1"/>
  <c r="B10" i="9" l="1"/>
  <c r="B13" i="9"/>
  <c r="B15" i="9"/>
  <c r="B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 Kratka</author>
  </authors>
  <commentList>
    <comment ref="J9" authorId="0" shapeId="0" xr:uid="{F7BE6B62-5E97-4B97-A478-912F2729EB81}">
      <text>
        <r>
          <rPr>
            <b/>
            <sz val="9"/>
            <color indexed="81"/>
            <rFont val="Tahoma"/>
            <family val="2"/>
          </rPr>
          <t>Steve Kratka:</t>
        </r>
        <r>
          <rPr>
            <sz val="9"/>
            <color indexed="81"/>
            <rFont val="Tahoma"/>
            <family val="2"/>
          </rPr>
          <t xml:space="preserve">
override to reset intial per 1-24-22 email</t>
        </r>
      </text>
    </comment>
    <comment ref="E10" authorId="0" shapeId="0" xr:uid="{D9CD7CB6-FB64-4E3E-B39F-85441D043098}">
      <text>
        <r>
          <rPr>
            <b/>
            <sz val="9"/>
            <color indexed="81"/>
            <rFont val="Tahoma"/>
            <family val="2"/>
          </rPr>
          <t>Steve Kratka:</t>
        </r>
        <r>
          <rPr>
            <sz val="9"/>
            <color indexed="81"/>
            <rFont val="Tahoma"/>
            <family val="2"/>
          </rPr>
          <t xml:space="preserve">
overide comp file for PIK
</t>
        </r>
      </text>
    </comment>
    <comment ref="J18" authorId="0" shapeId="0" xr:uid="{89B60DEF-618F-4412-B1AE-2B405647AC3F}">
      <text>
        <r>
          <rPr>
            <b/>
            <sz val="9"/>
            <color indexed="81"/>
            <rFont val="Tahoma"/>
            <family val="2"/>
          </rPr>
          <t>Steve Kratka:</t>
        </r>
        <r>
          <rPr>
            <sz val="9"/>
            <color indexed="81"/>
            <rFont val="Tahoma"/>
            <family val="2"/>
          </rPr>
          <t xml:space="preserve">
overode to match current per 1-24-22 email</t>
        </r>
      </text>
    </comment>
    <comment ref="O22" authorId="0" shapeId="0" xr:uid="{A912AA3F-9C43-4FB7-9D39-2CF9909ACA7C}">
      <text>
        <r>
          <rPr>
            <b/>
            <sz val="9"/>
            <color indexed="81"/>
            <rFont val="Tahoma"/>
            <family val="2"/>
          </rPr>
          <t>Steve Kratka:</t>
        </r>
        <r>
          <rPr>
            <sz val="9"/>
            <color indexed="81"/>
            <rFont val="Tahoma"/>
            <family val="2"/>
          </rPr>
          <t xml:space="preserve">
incl 30 DD for part I iacquisitoin per Jon Sh
</t>
        </r>
      </text>
    </comment>
    <comment ref="E31" authorId="0" shapeId="0" xr:uid="{5706BB6F-742C-4A38-AA77-38A1544312A2}">
      <text>
        <r>
          <rPr>
            <b/>
            <sz val="9"/>
            <color indexed="81"/>
            <rFont val="Tahoma"/>
            <family val="2"/>
          </rPr>
          <t>Steve Kratka:</t>
        </r>
        <r>
          <rPr>
            <sz val="9"/>
            <color indexed="81"/>
            <rFont val="Tahoma"/>
            <family val="2"/>
          </rPr>
          <t xml:space="preserve">
overide comp file PIK
</t>
        </r>
      </text>
    </comment>
    <comment ref="K39" authorId="0" shapeId="0" xr:uid="{6B26E11E-05EA-424B-B86B-69243636952B}">
      <text>
        <r>
          <rPr>
            <b/>
            <sz val="9"/>
            <color indexed="81"/>
            <rFont val="Tahoma"/>
            <family val="2"/>
          </rPr>
          <t>Steve Kratka:</t>
        </r>
        <r>
          <rPr>
            <sz val="9"/>
            <color indexed="81"/>
            <rFont val="Tahoma"/>
            <family val="2"/>
          </rPr>
          <t xml:space="preserve">
5.2mm adback ok Per Kathi Inorio 9/7/22</t>
        </r>
      </text>
    </comment>
    <comment ref="A42" authorId="0" shapeId="0" xr:uid="{EF75894C-2F15-4981-92D4-74595552292B}">
      <text>
        <r>
          <rPr>
            <b/>
            <sz val="9"/>
            <color indexed="81"/>
            <rFont val="Tahoma"/>
            <family val="2"/>
          </rPr>
          <t>Steve Kratka:</t>
        </r>
        <r>
          <rPr>
            <sz val="9"/>
            <color indexed="81"/>
            <rFont val="Tahoma"/>
            <family val="2"/>
          </rPr>
          <t xml:space="preserve">
paradigm</t>
        </r>
      </text>
    </comment>
    <comment ref="AC61" authorId="0" shapeId="0" xr:uid="{0FB5CA6A-6A64-4D37-B71E-1D9F4B08353B}">
      <text>
        <r>
          <rPr>
            <b/>
            <sz val="9"/>
            <color indexed="81"/>
            <rFont val="Tahoma"/>
            <family val="2"/>
          </rPr>
          <t>Steve Kratka:</t>
        </r>
        <r>
          <rPr>
            <sz val="9"/>
            <color indexed="81"/>
            <rFont val="Tahoma"/>
            <family val="2"/>
          </rPr>
          <t xml:space="preserve">
overide maturity date to correct per Jill</t>
        </r>
      </text>
    </comment>
  </commentList>
</comments>
</file>

<file path=xl/sharedStrings.xml><?xml version="1.0" encoding="utf-8"?>
<sst xmlns="http://schemas.openxmlformats.org/spreadsheetml/2006/main" count="1243" uniqueCount="252">
  <si>
    <t>Borrower</t>
  </si>
  <si>
    <t>Ad.net Acquisition LLC</t>
  </si>
  <si>
    <t>Altamira</t>
  </si>
  <si>
    <t>American Insulated Glass</t>
  </si>
  <si>
    <t>Any Hour Group LLC</t>
  </si>
  <si>
    <t>Apex Service Partners, LLC</t>
  </si>
  <si>
    <t>Applied Technical Services, LLC</t>
  </si>
  <si>
    <t xml:space="preserve">Blackhawk Industrial Distribution, Inc. </t>
  </si>
  <si>
    <t>By Light Professional IT Services, LLC</t>
  </si>
  <si>
    <t>Cadence Aerospace, LLC</t>
  </si>
  <si>
    <t>CF512, Inc.</t>
  </si>
  <si>
    <t>Compex Legal Services, Inc.</t>
  </si>
  <si>
    <t>CRANE 1 SERVICES, INC.</t>
  </si>
  <si>
    <t>Dr. Squatch, LLC</t>
  </si>
  <si>
    <t xml:space="preserve">DRS Holdings III, Inc. </t>
  </si>
  <si>
    <t>ECM Industries</t>
  </si>
  <si>
    <t>Exigo Intermediate II</t>
  </si>
  <si>
    <t>Gantech Acquisition Corp.</t>
  </si>
  <si>
    <t>Global Holdings InterCo LLC</t>
  </si>
  <si>
    <t>GRAFFITI BUYER, INC.</t>
  </si>
  <si>
    <t>HW Holdco, LLC</t>
  </si>
  <si>
    <t>IDC Infusion Services, Inc.</t>
  </si>
  <si>
    <t>IG Investments Holdings, LLC</t>
  </si>
  <si>
    <t>Imagine Acquisitionco, LLC</t>
  </si>
  <si>
    <t>Inception Fertility Ventures, LLC</t>
  </si>
  <si>
    <t>Infolinks Media Buyco, LLC</t>
  </si>
  <si>
    <t>Integrity Marketing Acquisition, LLC</t>
  </si>
  <si>
    <t>ITI Holdings, Inc.</t>
  </si>
  <si>
    <t>KINETIC PURCHASER, LLC</t>
  </si>
  <si>
    <t>Lash Opco, LLC</t>
  </si>
  <si>
    <t>LAV Gear Holdings, Inc.</t>
  </si>
  <si>
    <t>Ledge Lounger, Inc.</t>
  </si>
  <si>
    <t>LIGHTSPEED BUYER, INC</t>
  </si>
  <si>
    <t>Management Consulting &amp; Research, LLC</t>
  </si>
  <si>
    <t>Marketplace</t>
  </si>
  <si>
    <t>Mars Acquisition Holdings Corp.</t>
  </si>
  <si>
    <t>MBS Holdings, Inc.</t>
  </si>
  <si>
    <t xml:space="preserve">Meadowlark Acquirer, LLC </t>
  </si>
  <si>
    <t>MeritDirect</t>
  </si>
  <si>
    <t>Municipal Emergency Services, Inc.</t>
  </si>
  <si>
    <t>NBH GROUP LLC</t>
  </si>
  <si>
    <t>OIS Management Services, LLC</t>
  </si>
  <si>
    <t>One Stop Mailing, LLC</t>
  </si>
  <si>
    <t>ORL Acquisition, Inc.</t>
  </si>
  <si>
    <t>Output Services Group, Inc.</t>
  </si>
  <si>
    <t>Ox Two, LLC</t>
  </si>
  <si>
    <t>PL Acquisitionco, LLC</t>
  </si>
  <si>
    <t>Pragmatic Institute, LLC</t>
  </si>
  <si>
    <t>Quantic Electronics, LLC</t>
  </si>
  <si>
    <t>QuantiTech LLC</t>
  </si>
  <si>
    <t>Rancho Medical</t>
  </si>
  <si>
    <t>Research Now / SSI</t>
  </si>
  <si>
    <t>Riverpoint Medical, LLC</t>
  </si>
  <si>
    <t>RTIC</t>
  </si>
  <si>
    <t>Sales Benchmark Index LLC</t>
  </si>
  <si>
    <t>Sargent &amp; Greenleaf</t>
  </si>
  <si>
    <t>Schlesinger Global, LLC</t>
  </si>
  <si>
    <t>Seaway Buyer, LLC</t>
  </si>
  <si>
    <t>Sigma Defense Systems, Inc.</t>
  </si>
  <si>
    <t>Smile Brands, Inc.</t>
  </si>
  <si>
    <t xml:space="preserve">Spear Education, LLC
</t>
  </si>
  <si>
    <t>Spendmend Holdings LLC</t>
  </si>
  <si>
    <t>STV Group, Incorporated</t>
  </si>
  <si>
    <t>Teneo Holdings LLC</t>
  </si>
  <si>
    <t>The Aegis Technologies Group, LLC</t>
  </si>
  <si>
    <t>The Bluebird Group LLC</t>
  </si>
  <si>
    <t>The Infosoft Group, LLC</t>
  </si>
  <si>
    <t>The Vertex Companies, LLC</t>
  </si>
  <si>
    <t>TPC US Parent, LLC</t>
  </si>
  <si>
    <t xml:space="preserve">TVC Enterprises, LLC </t>
  </si>
  <si>
    <t>TWS Acquisition Corp (Stratatech)</t>
  </si>
  <si>
    <t>Tyto Athene, LLC</t>
  </si>
  <si>
    <t>UBEO, LLC</t>
  </si>
  <si>
    <t>Vision intergrated</t>
  </si>
  <si>
    <t xml:space="preserve">WILDCAT BUYERCO, INC. </t>
  </si>
  <si>
    <t>Zips Car Wash, LLC</t>
  </si>
  <si>
    <t xml:space="preserve"> </t>
  </si>
  <si>
    <t>First Lien</t>
  </si>
  <si>
    <t>Second Lien</t>
  </si>
  <si>
    <t>Borrower Outstanding Principal Balance</t>
  </si>
  <si>
    <t>Cov-Lite?</t>
  </si>
  <si>
    <t>No</t>
  </si>
  <si>
    <t>Yes</t>
  </si>
  <si>
    <t>EBITDA Addbacks</t>
  </si>
  <si>
    <t>Agent Approved Add-Backs</t>
  </si>
  <si>
    <t>Agent Post-Inclusion Adj. Haircut</t>
  </si>
  <si>
    <t>N</t>
  </si>
  <si>
    <t>Y</t>
  </si>
  <si>
    <t>Agent Adjusted Addback Haircut</t>
  </si>
  <si>
    <t>Initial Recurring Revenue</t>
  </si>
  <si>
    <t>Current Recurring Revenue</t>
  </si>
  <si>
    <t>American Auto Auction Group, LLC</t>
  </si>
  <si>
    <t>Whitney, Bradley &amp; Brown, Inc.</t>
  </si>
  <si>
    <t>HoldCo Sands Intermediate, LLC</t>
  </si>
  <si>
    <t>Crash Champions, LLC</t>
  </si>
  <si>
    <t>Event Type</t>
  </si>
  <si>
    <t>(A) Credit Quality Deterioration Event</t>
  </si>
  <si>
    <t>Date of 
VAE Decision</t>
  </si>
  <si>
    <t>Assigned Value</t>
  </si>
  <si>
    <t>Obligor</t>
  </si>
  <si>
    <t>First Lien Loans</t>
  </si>
  <si>
    <t>FLLO/2nd Lien Loans</t>
  </si>
  <si>
    <t>Recurring Revenue</t>
  </si>
  <si>
    <t>Applicable Collateral Value</t>
  </si>
  <si>
    <t>Tier 1</t>
  </si>
  <si>
    <t>Tier 2</t>
  </si>
  <si>
    <t>Tier 3</t>
  </si>
  <si>
    <t>EBITDA</t>
  </si>
  <si>
    <t>Debt-to-Cash Capitalization Ratio</t>
  </si>
  <si>
    <t>Permitted Add-Backs</t>
  </si>
  <si>
    <t>&gt;35.0%</t>
  </si>
  <si>
    <t>&lt;35.0%</t>
  </si>
  <si>
    <t>&gt;50.0%</t>
  </si>
  <si>
    <t>&lt;50.0%</t>
  </si>
  <si>
    <t>Measurement Date</t>
  </si>
  <si>
    <t>Rated B- or better</t>
  </si>
  <si>
    <t>Initial Debt-to Cash Capitalization Ratio of Obligor</t>
  </si>
  <si>
    <t>Adjusted TTM EBITDA_Initial</t>
  </si>
  <si>
    <t>Adjusted TTM EBITDA_Current</t>
  </si>
  <si>
    <t>Initial Senior Debt</t>
  </si>
  <si>
    <t>Initial Total Debt</t>
  </si>
  <si>
    <t>Current Unrestricted Cash</t>
  </si>
  <si>
    <t>Senior Debt</t>
  </si>
  <si>
    <t>Total Debt</t>
  </si>
  <si>
    <t>Eligible Loan</t>
  </si>
  <si>
    <t>(a) First Lien Last Out, Second Lien Loan, EBITDA &lt;$10MM not in Top Three Obligors</t>
  </si>
  <si>
    <t>n/a</t>
  </si>
  <si>
    <t>(b) Max First Lien Three Largest Obligors (each)</t>
  </si>
  <si>
    <t>(c) Max Other Obligors</t>
  </si>
  <si>
    <t>(d)(i) Max Largest Industry</t>
  </si>
  <si>
    <t>(d)(ii) Max Second Largest Industry</t>
  </si>
  <si>
    <t>(d)(iii) Max Third Largest Industry</t>
  </si>
  <si>
    <t>(d)(iv) Max Other Industries</t>
  </si>
  <si>
    <t>(e) EBITDA &lt; $10 million</t>
  </si>
  <si>
    <t>(f) DIP Loans</t>
  </si>
  <si>
    <t>(g) Cov-Lite Loans</t>
  </si>
  <si>
    <t>(h) Less than Quarterly Pay</t>
  </si>
  <si>
    <t xml:space="preserve">(i) Loan in Approved Country denominated in applicable currency </t>
  </si>
  <si>
    <t>(j) Loan incorporated in an Approved Country</t>
  </si>
  <si>
    <t>(k) DDTL and Revolving Loans</t>
  </si>
  <si>
    <t>(l) Tier 3 Obligors</t>
  </si>
  <si>
    <t>(m) Max Second Lien</t>
  </si>
  <si>
    <t>(n) Max First Lien Last Out</t>
  </si>
  <si>
    <t>(o) Loan Maturities Greater than 6 Years</t>
  </si>
  <si>
    <t>(p) Gambling Industries</t>
  </si>
  <si>
    <t>(q) Recurring Revenue Loans</t>
  </si>
  <si>
    <t>Concentration Limit Condition</t>
  </si>
  <si>
    <t>Concentration Limit Percentage</t>
  </si>
  <si>
    <t>Concentration Limit Values</t>
  </si>
  <si>
    <t xml:space="preserve">S&amp;P Industry Classification </t>
  </si>
  <si>
    <t>Aerospace &amp; Defense</t>
  </si>
  <si>
    <t>Air Freight &amp; Logistics</t>
  </si>
  <si>
    <t>Airlines</t>
  </si>
  <si>
    <t>Auto Components</t>
  </si>
  <si>
    <t>Automobiles</t>
  </si>
  <si>
    <t>Banks</t>
  </si>
  <si>
    <t>Beverages</t>
  </si>
  <si>
    <t>Biotechnology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</si>
  <si>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</si>
  <si>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</si>
  <si>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</si>
  <si>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</si>
  <si>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</si>
  <si>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</si>
  <si>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</si>
  <si>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</si>
  <si>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 Distributors</t>
  </si>
  <si>
    <t xml:space="preserve">Distributors </t>
  </si>
  <si>
    <t>Diversified Consumer Services</t>
  </si>
  <si>
    <t>Diversified Financial Services</t>
  </si>
  <si>
    <t>Diversified Telecommunication Services</t>
  </si>
  <si>
    <t>Services</t>
  </si>
  <si>
    <t>Software</t>
  </si>
  <si>
    <t>Electric Utilities</t>
  </si>
  <si>
    <t>Electronic Equipment, Instruments &amp; Components</t>
  </si>
  <si>
    <t>Energy Equipment &amp; Services</t>
  </si>
  <si>
    <t>Equity Real Estate Investment Trusts (REITs)</t>
  </si>
  <si>
    <t>Food &amp; Staples Retailing</t>
  </si>
  <si>
    <t>Food Products</t>
  </si>
  <si>
    <t>Gas Utilities</t>
  </si>
  <si>
    <t>Health Care Equipment &amp; Supplies</t>
  </si>
  <si>
    <t>Health Care Providers &amp; Services</t>
  </si>
  <si>
    <t>Health Care Technology</t>
  </si>
  <si>
    <t>Hotels, Restaurants &amp; Leisure</t>
  </si>
  <si>
    <t>Household Durables</t>
  </si>
  <si>
    <t>Household Products</t>
  </si>
  <si>
    <t>Independent Power and Renewable</t>
  </si>
  <si>
    <t>Electricity Producers</t>
  </si>
  <si>
    <t>Industrial Conglomerates</t>
  </si>
  <si>
    <t>Insurance</t>
  </si>
  <si>
    <t>Internet and Catalog Retail</t>
  </si>
  <si>
    <t>Internet Software &amp; Services</t>
  </si>
  <si>
    <t>IT Services</t>
  </si>
  <si>
    <t>Leisure Products</t>
  </si>
  <si>
    <t>Life Sciences Tools &amp; Services</t>
  </si>
  <si>
    <t>Machinery</t>
  </si>
  <si>
    <t>Marine</t>
  </si>
  <si>
    <t>Media</t>
  </si>
  <si>
    <t>Metals &amp; Mining</t>
  </si>
  <si>
    <t>Mortgage Real Estate Investment Trusts (REITs)</t>
  </si>
  <si>
    <t>Multiline Retail</t>
  </si>
  <si>
    <t>Multi-Utilities</t>
  </si>
  <si>
    <t>Oil, Gas &amp; Consumable Fuels</t>
  </si>
  <si>
    <t>Paper &amp; Forest Products</t>
  </si>
  <si>
    <t>Personal Products</t>
  </si>
  <si>
    <t>Pharmaceuticals</t>
  </si>
  <si>
    <t>Professional Services</t>
  </si>
  <si>
    <t>Printing and Publishing</t>
  </si>
  <si>
    <t>Real Estate Management &amp; Development</t>
  </si>
  <si>
    <t>Road &amp; Rail Semiconductors &amp; Semiconductor Equipment Software</t>
  </si>
  <si>
    <t>Specialty Retail</t>
  </si>
  <si>
    <t xml:space="preserve">Technology Hardware, Storage &amp; Peripherals </t>
  </si>
  <si>
    <t>Textiles, Apparel &amp; Luxury Goods</t>
  </si>
  <si>
    <t>Thrifts &amp; Mortgage Finance</t>
  </si>
  <si>
    <t>Tobacco</t>
  </si>
  <si>
    <t>Trading Companies &amp; Distributors</t>
  </si>
  <si>
    <t>Transportation Infrastructure</t>
  </si>
  <si>
    <t>Water Utilities</t>
  </si>
  <si>
    <t>Wireless Telecommunication Services</t>
  </si>
  <si>
    <t>GICS 
Industry</t>
  </si>
  <si>
    <t>DIP Loan?</t>
  </si>
  <si>
    <t>Paid Less than Qtrly or Mthly</t>
  </si>
  <si>
    <t>Non-US Approved Currency?</t>
  </si>
  <si>
    <t>Non-US Approved Country?</t>
  </si>
  <si>
    <t>Revolving / Delayed Funding?</t>
  </si>
  <si>
    <t>Acquisition Date</t>
  </si>
  <si>
    <t>Maturity Date</t>
  </si>
  <si>
    <t>Gambling Industry?</t>
  </si>
  <si>
    <t>Initial Unrestricted Cash</t>
  </si>
  <si>
    <t>Borrower Facility Commitment</t>
  </si>
  <si>
    <t>Loan Category</t>
  </si>
  <si>
    <t>First Lien &lt; $10MM</t>
  </si>
  <si>
    <t>Reclassed as Second Lien</t>
  </si>
  <si>
    <t>First Lien &lt; $50MM</t>
  </si>
  <si>
    <t>First Lien &gt; $50MM &amp; Unrated</t>
  </si>
  <si>
    <t>First Lien &gt; $50MM &amp; B- or better</t>
  </si>
  <si>
    <t>Last Out</t>
  </si>
  <si>
    <t>Amounts above 2.5x</t>
  </si>
  <si>
    <t>Sub Category</t>
  </si>
  <si>
    <t>Variable</t>
  </si>
  <si>
    <t>Value</t>
  </si>
  <si>
    <t>Facility_Amount</t>
  </si>
  <si>
    <t>Cash_on_Deposit_in_Principal_Collections_Account</t>
  </si>
  <si>
    <t>On_Deposit_in_Unfunded_Exposure_Account</t>
  </si>
  <si>
    <t>Foreign_Currency_Hedged_by_Borrower</t>
  </si>
  <si>
    <t>Current_Advances_Outstanding</t>
  </si>
  <si>
    <t>Advances_Requested</t>
  </si>
  <si>
    <t>Advance Rate</t>
  </si>
  <si>
    <t>Advance_Rate_Cap_Until_15_Loans</t>
  </si>
  <si>
    <t>Advances_Repaid</t>
  </si>
  <si>
    <t>Actual Purchase Price</t>
  </si>
  <si>
    <t>Loan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</si>
</sst>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"/>
    <numFmt numFmtId="165" formatCode="_(* #,##0_);_(* \(#,##0\);_(* &quot;-&quot;??_);_(@_)"/>
    <numFmt numFmtId="166" formatCode="&quot;$&quot;#,##0"/>
    <numFmt numFmtId="167" formatCode="0.000%"/>
    <numFmt numFmtId="168" formatCode="0.0%"/>
    <numFmt numFmtId="169" formatCode="&quot;&lt;$10MM&quot;"/>
    <numFmt numFmtId="170" formatCode="&quot;≥$10MM and &lt; $50MM&quot;"/>
    <numFmt numFmtId="171" formatCode="&quot;≥$50MM&quot;"/>
    <numFmt numFmtId="172" formatCode="[$-409]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8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sz val="8"/>
      <color rgb="FF000000"/>
      <name val="Times New Roman"/>
      <family val="1"/>
    </font>
    <font>
      <b/>
      <i/>
      <sz val="8"/>
      <name val="Times New Roman"/>
      <family val="1"/>
    </font>
    <font>
      <sz val="10"/>
      <color rgb="FF3C12EE"/>
      <name val="Times New Roman"/>
      <family val="1"/>
    </font>
    <font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>
      <alignment horizontal="left" wrapText="1"/>
    </xf>
  </cellStyleXfs>
  <cellXfs count="76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66" fontId="10" fillId="5" borderId="1" xfId="0" applyNumberFormat="1" applyFont="1" applyFill="1" applyBorder="1" applyAlignment="1">
      <alignment horizontal="center"/>
    </xf>
    <xf numFmtId="166" fontId="6" fillId="5" borderId="1" xfId="0" applyNumberFormat="1" applyFont="1" applyFill="1" applyBorder="1" applyAlignment="1">
      <alignment horizontal="center"/>
    </xf>
    <xf numFmtId="44" fontId="2" fillId="0" borderId="0" xfId="2" applyFont="1" applyFill="1" applyBorder="1"/>
    <xf numFmtId="166" fontId="6" fillId="2" borderId="1" xfId="2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14" fontId="6" fillId="2" borderId="7" xfId="0" applyNumberFormat="1" applyFont="1" applyFill="1" applyBorder="1" applyAlignment="1">
      <alignment horizontal="center" vertical="center"/>
    </xf>
    <xf numFmtId="14" fontId="4" fillId="2" borderId="7" xfId="0" applyNumberFormat="1" applyFont="1" applyFill="1" applyBorder="1" applyAlignment="1">
      <alignment horizontal="center" vertical="center"/>
    </xf>
    <xf numFmtId="14" fontId="11" fillId="2" borderId="7" xfId="0" applyNumberFormat="1" applyFont="1" applyFill="1" applyBorder="1" applyAlignment="1">
      <alignment horizontal="center" vertical="center"/>
    </xf>
    <xf numFmtId="168" fontId="0" fillId="0" borderId="0" xfId="3" applyNumberFormat="1" applyFont="1"/>
    <xf numFmtId="168" fontId="3" fillId="0" borderId="8" xfId="3" applyNumberFormat="1" applyFont="1" applyFill="1" applyBorder="1" applyAlignment="1">
      <alignment horizontal="center" vertical="center" wrapText="1"/>
    </xf>
    <xf numFmtId="168" fontId="6" fillId="2" borderId="8" xfId="3" applyNumberFormat="1" applyFont="1" applyFill="1" applyBorder="1" applyAlignment="1" applyProtection="1">
      <alignment horizontal="center" vertical="center"/>
    </xf>
    <xf numFmtId="168" fontId="4" fillId="2" borderId="8" xfId="3" applyNumberFormat="1" applyFont="1" applyFill="1" applyBorder="1" applyAlignment="1" applyProtection="1">
      <alignment horizontal="center" vertic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2" fillId="0" borderId="0" xfId="1" applyNumberFormat="1" applyFont="1"/>
    <xf numFmtId="168" fontId="2" fillId="0" borderId="0" xfId="3" applyNumberFormat="1" applyFont="1"/>
    <xf numFmtId="0" fontId="2" fillId="0" borderId="2" xfId="0" applyFont="1" applyBorder="1"/>
    <xf numFmtId="0" fontId="2" fillId="0" borderId="2" xfId="0" applyFont="1" applyBorder="1" applyAlignment="1">
      <alignment wrapText="1"/>
    </xf>
    <xf numFmtId="168" fontId="2" fillId="0" borderId="0" xfId="0" applyNumberFormat="1" applyFont="1" applyAlignment="1">
      <alignment horizontal="center"/>
    </xf>
    <xf numFmtId="168" fontId="2" fillId="0" borderId="0" xfId="3" applyNumberFormat="1" applyFont="1" applyAlignment="1">
      <alignment horizontal="center"/>
    </xf>
    <xf numFmtId="171" fontId="2" fillId="0" borderId="0" xfId="0" applyNumberFormat="1" applyFont="1" applyAlignment="1">
      <alignment horizontal="left"/>
    </xf>
    <xf numFmtId="169" fontId="2" fillId="0" borderId="9" xfId="0" applyNumberFormat="1" applyFont="1" applyBorder="1" applyAlignment="1">
      <alignment horizontal="left"/>
    </xf>
    <xf numFmtId="170" fontId="2" fillId="0" borderId="0" xfId="0" applyNumberFormat="1" applyFont="1" applyAlignment="1">
      <alignment horizontal="left"/>
    </xf>
    <xf numFmtId="14" fontId="0" fillId="0" borderId="0" xfId="0" applyNumberFormat="1"/>
    <xf numFmtId="166" fontId="5" fillId="3" borderId="1" xfId="2" applyNumberFormat="1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164" fontId="6" fillId="2" borderId="1" xfId="0" applyNumberFormat="1" applyFont="1" applyFill="1" applyBorder="1" applyAlignment="1" applyProtection="1">
      <alignment horizontal="center"/>
      <protection locked="0"/>
    </xf>
    <xf numFmtId="10" fontId="6" fillId="2" borderId="1" xfId="0" applyNumberFormat="1" applyFont="1" applyFill="1" applyBorder="1" applyAlignment="1" applyProtection="1">
      <alignment horizontal="center"/>
      <protection locked="0"/>
    </xf>
    <xf numFmtId="0" fontId="6" fillId="2" borderId="1" xfId="2" applyNumberFormat="1" applyFont="1" applyFill="1" applyBorder="1" applyAlignment="1" applyProtection="1">
      <alignment horizontal="center" vertical="center"/>
      <protection locked="0"/>
    </xf>
    <xf numFmtId="9" fontId="4" fillId="2" borderId="1" xfId="3" applyFont="1" applyFill="1" applyBorder="1" applyAlignment="1" applyProtection="1">
      <alignment horizontal="center" vertical="center"/>
      <protection locked="0"/>
    </xf>
    <xf numFmtId="9" fontId="6" fillId="2" borderId="1" xfId="3" applyFont="1" applyFill="1" applyBorder="1" applyAlignment="1" applyProtection="1">
      <alignment horizontal="center" vertical="center"/>
      <protection locked="0"/>
    </xf>
    <xf numFmtId="166" fontId="4" fillId="2" borderId="1" xfId="2" applyNumberFormat="1" applyFont="1" applyFill="1" applyBorder="1" applyAlignment="1" applyProtection="1">
      <alignment horizontal="center" vertical="center"/>
      <protection locked="0"/>
    </xf>
    <xf numFmtId="10" fontId="4" fillId="2" borderId="1" xfId="0" applyNumberFormat="1" applyFont="1" applyFill="1" applyBorder="1" applyAlignment="1" applyProtection="1">
      <alignment horizontal="center"/>
      <protection locked="0"/>
    </xf>
    <xf numFmtId="164" fontId="6" fillId="4" borderId="1" xfId="0" applyNumberFormat="1" applyFont="1" applyFill="1" applyBorder="1" applyAlignment="1" applyProtection="1">
      <alignment horizontal="center"/>
      <protection locked="0"/>
    </xf>
    <xf numFmtId="165" fontId="2" fillId="0" borderId="0" xfId="0" applyNumberFormat="1" applyFont="1"/>
    <xf numFmtId="44" fontId="2" fillId="0" borderId="0" xfId="2" applyFont="1" applyBorder="1"/>
    <xf numFmtId="165" fontId="2" fillId="0" borderId="0" xfId="1" applyNumberFormat="1" applyFont="1" applyBorder="1"/>
    <xf numFmtId="167" fontId="2" fillId="0" borderId="0" xfId="3" applyNumberFormat="1" applyFont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Continuous"/>
    </xf>
    <xf numFmtId="168" fontId="12" fillId="0" borderId="0" xfId="3" applyNumberFormat="1" applyFont="1" applyFill="1" applyBorder="1" applyAlignment="1">
      <alignment horizontal="center"/>
    </xf>
    <xf numFmtId="3" fontId="12" fillId="0" borderId="0" xfId="0" applyNumberFormat="1" applyFont="1" applyAlignment="1">
      <alignment horizontal="center"/>
    </xf>
    <xf numFmtId="0" fontId="5" fillId="0" borderId="0" xfId="0" applyFont="1"/>
    <xf numFmtId="0" fontId="0" fillId="0" borderId="0" xfId="0" applyAlignment="1">
      <alignment wrapText="1"/>
    </xf>
    <xf numFmtId="0" fontId="3" fillId="6" borderId="2" xfId="0" applyFont="1" applyFill="1" applyBorder="1"/>
    <xf numFmtId="0" fontId="9" fillId="0" borderId="0" xfId="4" applyAlignment="1">
      <alignment horizontal="left"/>
    </xf>
    <xf numFmtId="0" fontId="5" fillId="7" borderId="1" xfId="0" applyFont="1" applyFill="1" applyBorder="1" applyAlignment="1">
      <alignment horizontal="center" vertical="center" wrapText="1"/>
    </xf>
    <xf numFmtId="49" fontId="6" fillId="2" borderId="1" xfId="2" applyNumberFormat="1" applyFont="1" applyFill="1" applyBorder="1" applyAlignment="1" applyProtection="1">
      <alignment horizontal="center" vertical="center"/>
      <protection locked="0"/>
    </xf>
    <xf numFmtId="49" fontId="4" fillId="2" borderId="1" xfId="2" applyNumberFormat="1" applyFont="1" applyFill="1" applyBorder="1" applyAlignment="1" applyProtection="1">
      <alignment horizontal="center" vertical="center"/>
      <protection locked="0"/>
    </xf>
    <xf numFmtId="49" fontId="13" fillId="2" borderId="1" xfId="2" applyNumberFormat="1" applyFont="1" applyFill="1" applyBorder="1" applyAlignment="1" applyProtection="1">
      <alignment horizontal="center" vertical="center"/>
      <protection locked="0"/>
    </xf>
    <xf numFmtId="0" fontId="6" fillId="2" borderId="10" xfId="2" applyNumberFormat="1" applyFont="1" applyFill="1" applyBorder="1" applyAlignment="1" applyProtection="1">
      <alignment horizontal="center" vertical="center"/>
      <protection locked="0"/>
    </xf>
    <xf numFmtId="0" fontId="5" fillId="3" borderId="10" xfId="0" applyFont="1" applyFill="1" applyBorder="1" applyAlignment="1">
      <alignment horizontal="center" vertical="center"/>
    </xf>
    <xf numFmtId="172" fontId="6" fillId="2" borderId="1" xfId="2" applyNumberFormat="1" applyFont="1" applyFill="1" applyBorder="1" applyAlignment="1" applyProtection="1">
      <alignment horizontal="center" vertical="center"/>
      <protection locked="0"/>
    </xf>
    <xf numFmtId="172" fontId="4" fillId="2" borderId="1" xfId="2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14" fillId="0" borderId="0" xfId="0" applyFont="1"/>
    <xf numFmtId="166" fontId="4" fillId="3" borderId="1" xfId="2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</cellXfs>
  <cellStyles count="5">
    <cellStyle name="Comma" xfId="1" builtinId="3"/>
    <cellStyle name="Currency" xfId="2" builtinId="4"/>
    <cellStyle name="Normal" xfId="0" builtinId="0"/>
    <cellStyle name="Normal 4 8" xfId="4" xr:uid="{8DF4ECFE-BE6B-4D54-A750-6BF970205ED3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3BA2C-E398-47C5-A451-0DA194D7A87E}">
  <dimension ref="A1:AF165"/>
  <sheetViews>
    <sheetView tabSelected="1" workbookViewId="0">
      <selection activeCell="E78" sqref="E78"/>
    </sheetView>
  </sheetViews>
  <sheetFormatPr defaultRowHeight="15" x14ac:dyDescent="0.25"/>
  <cols>
    <col min="1" max="1" width="34.140625" style="1" customWidth="1"/>
    <col min="2" max="2" width="13.42578125" style="2" bestFit="1" customWidth="1"/>
    <col min="3" max="3" width="14.28515625" style="2" customWidth="1"/>
    <col min="4" max="4" width="8.5703125" style="2" customWidth="1"/>
    <col min="5" max="5" width="8.42578125" style="4" customWidth="1"/>
    <col min="6" max="7" width="14.28515625" style="2" customWidth="1"/>
    <col min="8" max="8" width="18.5703125" style="2" customWidth="1"/>
    <col min="9" max="10" width="12.85546875" style="2" customWidth="1"/>
    <col min="11" max="11" width="15.140625" style="2" customWidth="1"/>
    <col min="12" max="12" width="14.5703125" style="2" customWidth="1"/>
    <col min="13" max="13" width="10.42578125" style="2" customWidth="1"/>
    <col min="14" max="15" width="14.42578125" style="2" customWidth="1"/>
    <col min="16" max="16" width="10.28515625" style="2" customWidth="1"/>
    <col min="17" max="17" width="10.7109375" style="2" customWidth="1"/>
    <col min="18" max="18" width="18" style="2" customWidth="1"/>
    <col min="19" max="20" width="14.42578125" style="2" customWidth="1"/>
    <col min="21" max="21" width="13.85546875" customWidth="1"/>
    <col min="22" max="22" width="22" customWidth="1"/>
    <col min="24" max="24" width="14.7109375" customWidth="1"/>
    <col min="28" max="28" width="10.28515625" customWidth="1"/>
    <col min="31" max="31" width="15.28515625" customWidth="1"/>
    <col min="32" max="32" width="18.42578125" style="12" customWidth="1"/>
  </cols>
  <sheetData>
    <row r="1" spans="1:32" ht="51" x14ac:dyDescent="0.25">
      <c r="A1" s="7" t="s">
        <v>0</v>
      </c>
      <c r="B1" s="7" t="s">
        <v>251</v>
      </c>
      <c r="C1" s="5" t="s">
        <v>79</v>
      </c>
      <c r="D1" s="7" t="s">
        <v>250</v>
      </c>
      <c r="E1" s="7" t="s">
        <v>124</v>
      </c>
      <c r="F1" s="6" t="s">
        <v>80</v>
      </c>
      <c r="G1" s="7" t="s">
        <v>115</v>
      </c>
      <c r="H1" s="7" t="s">
        <v>116</v>
      </c>
      <c r="I1" s="74" t="s">
        <v>117</v>
      </c>
      <c r="J1" s="7" t="s">
        <v>83</v>
      </c>
      <c r="K1" s="38" t="s">
        <v>84</v>
      </c>
      <c r="L1" s="37" t="s">
        <v>118</v>
      </c>
      <c r="M1" s="7" t="s">
        <v>85</v>
      </c>
      <c r="N1" s="7" t="s">
        <v>88</v>
      </c>
      <c r="O1" s="7" t="s">
        <v>119</v>
      </c>
      <c r="P1" s="7" t="s">
        <v>120</v>
      </c>
      <c r="Q1" s="38" t="s">
        <v>89</v>
      </c>
      <c r="R1" s="38" t="s">
        <v>90</v>
      </c>
      <c r="S1" s="37" t="s">
        <v>121</v>
      </c>
      <c r="T1" s="7" t="s">
        <v>122</v>
      </c>
      <c r="U1" s="7" t="s">
        <v>123</v>
      </c>
      <c r="V1" s="61" t="s">
        <v>219</v>
      </c>
      <c r="W1" s="66" t="s">
        <v>220</v>
      </c>
      <c r="X1" s="7" t="s">
        <v>221</v>
      </c>
      <c r="Y1" s="7" t="s">
        <v>222</v>
      </c>
      <c r="Z1" s="7" t="s">
        <v>223</v>
      </c>
      <c r="AA1" s="61" t="s">
        <v>224</v>
      </c>
      <c r="AB1" s="7" t="s">
        <v>225</v>
      </c>
      <c r="AC1" s="7" t="s">
        <v>226</v>
      </c>
      <c r="AD1" s="7" t="s">
        <v>227</v>
      </c>
      <c r="AE1" s="7" t="s">
        <v>228</v>
      </c>
      <c r="AF1" s="75" t="s">
        <v>229</v>
      </c>
    </row>
    <row r="2" spans="1:32" x14ac:dyDescent="0.25">
      <c r="A2" s="39" t="s">
        <v>1</v>
      </c>
      <c r="B2" s="40" t="s">
        <v>77</v>
      </c>
      <c r="C2" s="41">
        <v>6155416.6629999997</v>
      </c>
      <c r="D2" s="42">
        <v>0.98499999999999999</v>
      </c>
      <c r="E2" s="43" t="s">
        <v>82</v>
      </c>
      <c r="F2" s="43" t="s">
        <v>81</v>
      </c>
      <c r="G2" s="43" t="s">
        <v>81</v>
      </c>
      <c r="H2" s="44">
        <v>0.43201987930422436</v>
      </c>
      <c r="I2" s="11">
        <v>12968000</v>
      </c>
      <c r="J2" s="11">
        <v>6330999.9999999991</v>
      </c>
      <c r="K2" s="8">
        <v>0</v>
      </c>
      <c r="L2" s="11">
        <v>15214000</v>
      </c>
      <c r="M2" s="8" t="s">
        <v>86</v>
      </c>
      <c r="N2" s="8">
        <v>0</v>
      </c>
      <c r="O2" s="11">
        <v>60850000</v>
      </c>
      <c r="P2" s="11">
        <v>60850000</v>
      </c>
      <c r="Q2" s="11"/>
      <c r="R2" s="11"/>
      <c r="S2" s="11">
        <v>2478000</v>
      </c>
      <c r="T2" s="11">
        <v>59400000</v>
      </c>
      <c r="U2" s="11">
        <v>59400000</v>
      </c>
      <c r="V2" s="62" t="s">
        <v>197</v>
      </c>
      <c r="W2" s="65" t="s">
        <v>81</v>
      </c>
      <c r="X2" s="43" t="s">
        <v>81</v>
      </c>
      <c r="Y2" s="43" t="s">
        <v>81</v>
      </c>
      <c r="Z2" s="43" t="s">
        <v>81</v>
      </c>
      <c r="AA2" s="43" t="s">
        <v>81</v>
      </c>
      <c r="AB2" s="67">
        <v>44323</v>
      </c>
      <c r="AC2" s="68">
        <v>46148</v>
      </c>
      <c r="AD2" s="43" t="s">
        <v>81</v>
      </c>
      <c r="AE2" s="11">
        <v>0</v>
      </c>
      <c r="AF2" s="12">
        <v>5595833.3300000001</v>
      </c>
    </row>
    <row r="3" spans="1:32" x14ac:dyDescent="0.25">
      <c r="A3" s="39" t="s">
        <v>2</v>
      </c>
      <c r="B3" s="40" t="s">
        <v>77</v>
      </c>
      <c r="C3" s="41">
        <v>3354239.2510000002</v>
      </c>
      <c r="D3" s="42">
        <v>0.98499999999999999</v>
      </c>
      <c r="E3" s="43" t="s">
        <v>82</v>
      </c>
      <c r="F3" s="43" t="s">
        <v>81</v>
      </c>
      <c r="G3" s="43" t="s">
        <v>81</v>
      </c>
      <c r="H3" s="44">
        <v>0.46364289435527462</v>
      </c>
      <c r="I3" s="11">
        <v>10530901</v>
      </c>
      <c r="J3" s="11">
        <v>826000</v>
      </c>
      <c r="K3" s="8">
        <v>0</v>
      </c>
      <c r="L3" s="11">
        <v>10941000</v>
      </c>
      <c r="M3" s="8" t="s">
        <v>86</v>
      </c>
      <c r="N3" s="8">
        <v>0</v>
      </c>
      <c r="O3" s="11">
        <v>40000000</v>
      </c>
      <c r="P3" s="11">
        <v>40000000</v>
      </c>
      <c r="Q3" s="11"/>
      <c r="R3" s="11"/>
      <c r="S3" s="11">
        <v>6735000</v>
      </c>
      <c r="T3" s="11">
        <v>37419000</v>
      </c>
      <c r="U3" s="11">
        <v>37419000</v>
      </c>
      <c r="V3" s="63" t="s">
        <v>192</v>
      </c>
      <c r="W3" s="65" t="s">
        <v>81</v>
      </c>
      <c r="X3" s="43" t="s">
        <v>81</v>
      </c>
      <c r="Y3" s="43" t="s">
        <v>81</v>
      </c>
      <c r="Z3" s="43" t="s">
        <v>81</v>
      </c>
      <c r="AA3" s="43" t="s">
        <v>81</v>
      </c>
      <c r="AB3" s="68">
        <v>43670</v>
      </c>
      <c r="AC3" s="68">
        <v>45862</v>
      </c>
      <c r="AD3" s="43" t="s">
        <v>81</v>
      </c>
      <c r="AE3" s="11">
        <v>0</v>
      </c>
      <c r="AF3" s="12">
        <v>3049308.41</v>
      </c>
    </row>
    <row r="4" spans="1:32" x14ac:dyDescent="0.25">
      <c r="A4" s="39" t="s">
        <v>3</v>
      </c>
      <c r="B4" s="40" t="s">
        <v>77</v>
      </c>
      <c r="C4" s="41">
        <v>4002841.0839999998</v>
      </c>
      <c r="D4" s="42">
        <v>0.9839</v>
      </c>
      <c r="E4" s="43" t="s">
        <v>82</v>
      </c>
      <c r="F4" s="43" t="s">
        <v>81</v>
      </c>
      <c r="G4" s="43" t="s">
        <v>81</v>
      </c>
      <c r="H4" s="44">
        <v>0.48213139645915198</v>
      </c>
      <c r="I4" s="11">
        <v>12267966.43</v>
      </c>
      <c r="J4" s="11">
        <v>1227000</v>
      </c>
      <c r="K4" s="8">
        <v>0</v>
      </c>
      <c r="L4" s="11">
        <v>15540000</v>
      </c>
      <c r="M4" s="8" t="s">
        <v>86</v>
      </c>
      <c r="N4" s="8">
        <v>0</v>
      </c>
      <c r="O4" s="11">
        <v>45389940.999999993</v>
      </c>
      <c r="P4" s="11">
        <v>52062782.93</v>
      </c>
      <c r="Q4" s="11"/>
      <c r="R4" s="11"/>
      <c r="S4" s="11">
        <v>2230000</v>
      </c>
      <c r="T4" s="11">
        <v>45261863.000000007</v>
      </c>
      <c r="U4" s="11">
        <v>45261863.000000007</v>
      </c>
      <c r="V4" s="62" t="s">
        <v>158</v>
      </c>
      <c r="W4" s="65" t="s">
        <v>81</v>
      </c>
      <c r="X4" s="43" t="s">
        <v>81</v>
      </c>
      <c r="Y4" s="43" t="s">
        <v>81</v>
      </c>
      <c r="Z4" s="43" t="s">
        <v>81</v>
      </c>
      <c r="AA4" s="43" t="s">
        <v>81</v>
      </c>
      <c r="AB4" s="67">
        <v>44154</v>
      </c>
      <c r="AC4" s="68">
        <v>45281</v>
      </c>
      <c r="AD4" s="43" t="s">
        <v>81</v>
      </c>
      <c r="AE4" s="11">
        <v>6282940.8399999999</v>
      </c>
      <c r="AF4" s="12">
        <v>3638946.44</v>
      </c>
    </row>
    <row r="5" spans="1:32" x14ac:dyDescent="0.25">
      <c r="A5" s="39" t="s">
        <v>4</v>
      </c>
      <c r="B5" s="40" t="s">
        <v>77</v>
      </c>
      <c r="C5" s="41">
        <v>3821125</v>
      </c>
      <c r="D5" s="42">
        <v>0.99</v>
      </c>
      <c r="E5" s="43" t="s">
        <v>82</v>
      </c>
      <c r="F5" s="43" t="s">
        <v>81</v>
      </c>
      <c r="G5" s="43" t="s">
        <v>81</v>
      </c>
      <c r="H5" s="44">
        <v>0.27408045073912379</v>
      </c>
      <c r="I5" s="11">
        <v>24300000</v>
      </c>
      <c r="J5" s="11">
        <v>0</v>
      </c>
      <c r="K5" s="9">
        <v>0</v>
      </c>
      <c r="L5" s="11">
        <v>30273000</v>
      </c>
      <c r="M5" s="9" t="s">
        <v>86</v>
      </c>
      <c r="N5" s="9">
        <v>0</v>
      </c>
      <c r="O5" s="11">
        <v>130475000</v>
      </c>
      <c r="P5" s="11">
        <v>130475000</v>
      </c>
      <c r="Q5" s="11"/>
      <c r="R5" s="11"/>
      <c r="S5" s="11">
        <v>15206000</v>
      </c>
      <c r="T5" s="11">
        <v>172892000</v>
      </c>
      <c r="U5" s="11">
        <v>172892000</v>
      </c>
      <c r="V5" s="62" t="s">
        <v>204</v>
      </c>
      <c r="W5" s="65" t="s">
        <v>81</v>
      </c>
      <c r="X5" s="43" t="s">
        <v>81</v>
      </c>
      <c r="Y5" s="43" t="s">
        <v>81</v>
      </c>
      <c r="Z5" s="43" t="s">
        <v>81</v>
      </c>
      <c r="AA5" s="43" t="s">
        <v>81</v>
      </c>
      <c r="AB5" s="67">
        <v>44760</v>
      </c>
      <c r="AC5" s="68">
        <v>46589</v>
      </c>
      <c r="AD5" s="43" t="s">
        <v>81</v>
      </c>
      <c r="AE5" s="11">
        <v>10126000</v>
      </c>
      <c r="AF5" s="12">
        <v>3473750</v>
      </c>
    </row>
    <row r="6" spans="1:32" x14ac:dyDescent="0.25">
      <c r="A6" s="39" t="s">
        <v>5</v>
      </c>
      <c r="B6" s="40" t="s">
        <v>77</v>
      </c>
      <c r="C6" s="41">
        <v>8451649.6020000018</v>
      </c>
      <c r="D6" s="42">
        <v>0.99</v>
      </c>
      <c r="E6" s="43" t="s">
        <v>82</v>
      </c>
      <c r="F6" s="43" t="s">
        <v>81</v>
      </c>
      <c r="G6" s="43" t="s">
        <v>81</v>
      </c>
      <c r="H6" s="44">
        <v>0.56994369857080984</v>
      </c>
      <c r="I6" s="11">
        <v>26100000</v>
      </c>
      <c r="J6" s="11">
        <v>4399999.9999999981</v>
      </c>
      <c r="K6" s="8">
        <v>0</v>
      </c>
      <c r="L6" s="11">
        <v>151978398</v>
      </c>
      <c r="M6" s="8" t="s">
        <v>86</v>
      </c>
      <c r="N6" s="8">
        <v>0</v>
      </c>
      <c r="O6" s="11">
        <v>127400000.00000001</v>
      </c>
      <c r="P6" s="11">
        <v>137400000.00000003</v>
      </c>
      <c r="Q6" s="11"/>
      <c r="R6" s="11"/>
      <c r="S6" s="11">
        <v>43428646</v>
      </c>
      <c r="T6" s="11">
        <v>860688220</v>
      </c>
      <c r="U6" s="11">
        <v>906775720</v>
      </c>
      <c r="V6" s="62" t="s">
        <v>168</v>
      </c>
      <c r="W6" s="65" t="s">
        <v>81</v>
      </c>
      <c r="X6" s="43" t="s">
        <v>81</v>
      </c>
      <c r="Y6" s="43" t="s">
        <v>81</v>
      </c>
      <c r="Z6" s="43" t="s">
        <v>81</v>
      </c>
      <c r="AA6" s="43" t="s">
        <v>81</v>
      </c>
      <c r="AB6" s="67">
        <v>44176</v>
      </c>
      <c r="AC6" s="68">
        <v>45869</v>
      </c>
      <c r="AD6" s="43" t="s">
        <v>81</v>
      </c>
      <c r="AE6" s="11">
        <v>5800000</v>
      </c>
      <c r="AF6" s="12">
        <v>7683317.8200000012</v>
      </c>
    </row>
    <row r="7" spans="1:32" x14ac:dyDescent="0.25">
      <c r="A7" s="39" t="s">
        <v>6</v>
      </c>
      <c r="B7" s="40" t="s">
        <v>77</v>
      </c>
      <c r="C7" s="41">
        <v>4143525.1880000001</v>
      </c>
      <c r="D7" s="42">
        <v>0.98898520000000001</v>
      </c>
      <c r="E7" s="43" t="s">
        <v>82</v>
      </c>
      <c r="F7" s="43" t="s">
        <v>81</v>
      </c>
      <c r="G7" s="43" t="s">
        <v>81</v>
      </c>
      <c r="H7" s="44">
        <v>0.41183578926150083</v>
      </c>
      <c r="I7" s="11">
        <v>49144999.999999993</v>
      </c>
      <c r="J7" s="11">
        <v>0</v>
      </c>
      <c r="K7" s="8">
        <v>0</v>
      </c>
      <c r="L7" s="11">
        <v>49289953.999999993</v>
      </c>
      <c r="M7" s="8" t="s">
        <v>86</v>
      </c>
      <c r="N7" s="8">
        <v>0</v>
      </c>
      <c r="O7" s="11">
        <v>271400000</v>
      </c>
      <c r="P7" s="11">
        <v>278900000</v>
      </c>
      <c r="Q7" s="11"/>
      <c r="R7" s="11"/>
      <c r="S7" s="11">
        <v>14312000</v>
      </c>
      <c r="T7" s="11">
        <v>276215000.00000006</v>
      </c>
      <c r="U7" s="11">
        <v>283898000</v>
      </c>
      <c r="V7" s="62" t="s">
        <v>161</v>
      </c>
      <c r="W7" s="65" t="s">
        <v>81</v>
      </c>
      <c r="X7" s="43" t="s">
        <v>81</v>
      </c>
      <c r="Y7" s="43" t="s">
        <v>81</v>
      </c>
      <c r="Z7" s="43" t="s">
        <v>81</v>
      </c>
      <c r="AA7" s="43" t="s">
        <v>81</v>
      </c>
      <c r="AB7" s="67">
        <v>44741</v>
      </c>
      <c r="AC7" s="68">
        <v>46385</v>
      </c>
      <c r="AD7" s="43" t="s">
        <v>81</v>
      </c>
      <c r="AE7" s="11">
        <v>9900000</v>
      </c>
      <c r="AF7" s="12">
        <v>3766841.08</v>
      </c>
    </row>
    <row r="8" spans="1:32" x14ac:dyDescent="0.25">
      <c r="A8" s="39" t="s">
        <v>7</v>
      </c>
      <c r="B8" s="40" t="s">
        <v>77</v>
      </c>
      <c r="C8" s="41">
        <v>6087202.6159999995</v>
      </c>
      <c r="D8" s="42">
        <v>0.98499999999999999</v>
      </c>
      <c r="E8" s="43" t="s">
        <v>82</v>
      </c>
      <c r="F8" s="43" t="s">
        <v>81</v>
      </c>
      <c r="G8" s="43" t="s">
        <v>81</v>
      </c>
      <c r="H8" s="44">
        <v>0.49199999999999999</v>
      </c>
      <c r="I8" s="11">
        <v>35431000</v>
      </c>
      <c r="J8" s="11">
        <v>0</v>
      </c>
      <c r="K8" s="8">
        <v>0</v>
      </c>
      <c r="L8" s="11">
        <v>44116000</v>
      </c>
      <c r="M8" s="8" t="s">
        <v>86</v>
      </c>
      <c r="N8" s="8">
        <v>0</v>
      </c>
      <c r="O8" s="11">
        <v>172493000</v>
      </c>
      <c r="P8" s="11">
        <v>172493000</v>
      </c>
      <c r="Q8" s="11"/>
      <c r="R8" s="11"/>
      <c r="S8" s="11">
        <v>5260000</v>
      </c>
      <c r="T8" s="11">
        <v>200090000</v>
      </c>
      <c r="U8" s="11">
        <v>200090000</v>
      </c>
      <c r="V8" s="62" t="s">
        <v>167</v>
      </c>
      <c r="W8" s="65" t="s">
        <v>81</v>
      </c>
      <c r="X8" s="43" t="s">
        <v>81</v>
      </c>
      <c r="Y8" s="43" t="s">
        <v>81</v>
      </c>
      <c r="Z8" s="43" t="s">
        <v>81</v>
      </c>
      <c r="AA8" s="43" t="s">
        <v>81</v>
      </c>
      <c r="AB8" s="67">
        <v>44627</v>
      </c>
      <c r="AC8" s="68">
        <v>45552</v>
      </c>
      <c r="AD8" s="43" t="s">
        <v>81</v>
      </c>
      <c r="AE8" s="11">
        <v>0</v>
      </c>
      <c r="AF8" s="12">
        <v>5533820.5599999996</v>
      </c>
    </row>
    <row r="9" spans="1:32" x14ac:dyDescent="0.25">
      <c r="A9" s="39" t="s">
        <v>8</v>
      </c>
      <c r="B9" s="40" t="s">
        <v>77</v>
      </c>
      <c r="C9" s="41">
        <v>6609451.5080000004</v>
      </c>
      <c r="D9" s="42">
        <v>1</v>
      </c>
      <c r="E9" s="43" t="s">
        <v>82</v>
      </c>
      <c r="F9" s="43" t="s">
        <v>81</v>
      </c>
      <c r="G9" s="43" t="s">
        <v>81</v>
      </c>
      <c r="H9" s="44">
        <v>0.64487545973300497</v>
      </c>
      <c r="I9" s="11">
        <v>85400000</v>
      </c>
      <c r="J9" s="11">
        <v>4466000</v>
      </c>
      <c r="K9" s="8">
        <v>0</v>
      </c>
      <c r="L9" s="11">
        <v>97480000</v>
      </c>
      <c r="M9" s="8" t="s">
        <v>86</v>
      </c>
      <c r="N9" s="8">
        <v>0</v>
      </c>
      <c r="O9" s="11">
        <v>500000000</v>
      </c>
      <c r="P9" s="11">
        <v>510000000</v>
      </c>
      <c r="Q9" s="11"/>
      <c r="R9" s="11"/>
      <c r="S9" s="11">
        <v>12159000</v>
      </c>
      <c r="T9" s="11">
        <v>572881000</v>
      </c>
      <c r="U9" s="11">
        <v>590881000</v>
      </c>
      <c r="V9" s="62" t="s">
        <v>192</v>
      </c>
      <c r="W9" s="65" t="s">
        <v>81</v>
      </c>
      <c r="X9" s="43" t="s">
        <v>81</v>
      </c>
      <c r="Y9" s="43" t="s">
        <v>81</v>
      </c>
      <c r="Z9" s="43" t="s">
        <v>81</v>
      </c>
      <c r="AA9" s="43" t="s">
        <v>81</v>
      </c>
      <c r="AB9" s="67">
        <v>44498</v>
      </c>
      <c r="AC9" s="68">
        <v>45428</v>
      </c>
      <c r="AD9" s="43" t="s">
        <v>81</v>
      </c>
      <c r="AE9" s="11">
        <v>0</v>
      </c>
      <c r="AF9" s="12">
        <v>6008592.2800000003</v>
      </c>
    </row>
    <row r="10" spans="1:32" x14ac:dyDescent="0.25">
      <c r="A10" s="39" t="s">
        <v>9</v>
      </c>
      <c r="B10" s="40" t="s">
        <v>77</v>
      </c>
      <c r="C10" s="41">
        <v>5251674.1970000006</v>
      </c>
      <c r="D10" s="42">
        <v>0.99</v>
      </c>
      <c r="E10" s="43" t="s">
        <v>81</v>
      </c>
      <c r="F10" s="43" t="s">
        <v>81</v>
      </c>
      <c r="G10" s="43" t="s">
        <v>81</v>
      </c>
      <c r="H10" s="44">
        <v>0.62</v>
      </c>
      <c r="I10" s="11">
        <v>66500000</v>
      </c>
      <c r="J10" s="11">
        <v>12200000</v>
      </c>
      <c r="K10" s="8">
        <v>0</v>
      </c>
      <c r="L10" s="11">
        <v>55239000</v>
      </c>
      <c r="M10" s="8" t="s">
        <v>86</v>
      </c>
      <c r="N10" s="8">
        <v>0</v>
      </c>
      <c r="O10" s="11">
        <v>333300000</v>
      </c>
      <c r="P10" s="11">
        <v>333300000</v>
      </c>
      <c r="Q10" s="11"/>
      <c r="R10" s="11"/>
      <c r="S10" s="11">
        <v>3203000</v>
      </c>
      <c r="T10" s="11">
        <v>380911000</v>
      </c>
      <c r="U10" s="11">
        <v>380911000</v>
      </c>
      <c r="V10" s="62" t="s">
        <v>150</v>
      </c>
      <c r="W10" s="65" t="s">
        <v>81</v>
      </c>
      <c r="X10" s="43" t="s">
        <v>81</v>
      </c>
      <c r="Y10" s="43" t="s">
        <v>81</v>
      </c>
      <c r="Z10" s="43" t="s">
        <v>81</v>
      </c>
      <c r="AA10" s="43" t="s">
        <v>81</v>
      </c>
      <c r="AB10" s="67">
        <v>43881</v>
      </c>
      <c r="AC10" s="68">
        <v>45244</v>
      </c>
      <c r="AD10" s="43" t="s">
        <v>81</v>
      </c>
      <c r="AE10" s="11">
        <v>0</v>
      </c>
      <c r="AF10" s="12">
        <v>4774249.2700000005</v>
      </c>
    </row>
    <row r="11" spans="1:32" x14ac:dyDescent="0.25">
      <c r="A11" s="39" t="s">
        <v>10</v>
      </c>
      <c r="B11" s="40" t="s">
        <v>77</v>
      </c>
      <c r="C11" s="41">
        <v>6276612.3310000002</v>
      </c>
      <c r="D11" s="42">
        <v>0.98499999999999999</v>
      </c>
      <c r="E11" s="43" t="s">
        <v>82</v>
      </c>
      <c r="F11" s="43" t="s">
        <v>81</v>
      </c>
      <c r="G11" s="43" t="s">
        <v>81</v>
      </c>
      <c r="H11" s="44">
        <v>0.504</v>
      </c>
      <c r="I11" s="11">
        <v>12779000</v>
      </c>
      <c r="J11" s="11">
        <v>4250000</v>
      </c>
      <c r="K11" s="8">
        <v>0</v>
      </c>
      <c r="L11" s="11">
        <v>14162999.999999996</v>
      </c>
      <c r="M11" s="8" t="s">
        <v>86</v>
      </c>
      <c r="N11" s="8">
        <v>0</v>
      </c>
      <c r="O11" s="11">
        <v>65000000</v>
      </c>
      <c r="P11" s="11">
        <v>65000000</v>
      </c>
      <c r="Q11" s="11"/>
      <c r="R11" s="11"/>
      <c r="S11" s="11">
        <v>12969000</v>
      </c>
      <c r="T11" s="11">
        <v>78443000.000000015</v>
      </c>
      <c r="U11" s="11">
        <v>78443000.000000015</v>
      </c>
      <c r="V11" s="62" t="s">
        <v>197</v>
      </c>
      <c r="W11" s="65" t="s">
        <v>81</v>
      </c>
      <c r="X11" s="43" t="s">
        <v>81</v>
      </c>
      <c r="Y11" s="43" t="s">
        <v>81</v>
      </c>
      <c r="Z11" s="43" t="s">
        <v>81</v>
      </c>
      <c r="AA11" s="43" t="s">
        <v>81</v>
      </c>
      <c r="AB11" s="67">
        <v>44440</v>
      </c>
      <c r="AC11" s="68">
        <v>46254</v>
      </c>
      <c r="AD11" s="43" t="s">
        <v>81</v>
      </c>
      <c r="AE11" s="11">
        <v>0</v>
      </c>
      <c r="AF11" s="12">
        <v>5706011.21</v>
      </c>
    </row>
    <row r="12" spans="1:32" x14ac:dyDescent="0.25">
      <c r="A12" s="39" t="s">
        <v>11</v>
      </c>
      <c r="B12" s="40" t="s">
        <v>77</v>
      </c>
      <c r="C12" s="41">
        <v>2729597.3319999999</v>
      </c>
      <c r="D12" s="42">
        <v>0.98</v>
      </c>
      <c r="E12" s="43" t="s">
        <v>82</v>
      </c>
      <c r="F12" s="43" t="s">
        <v>81</v>
      </c>
      <c r="G12" s="43" t="s">
        <v>81</v>
      </c>
      <c r="H12" s="44">
        <v>0.41100957922772585</v>
      </c>
      <c r="I12" s="11">
        <v>12600500</v>
      </c>
      <c r="J12" s="11">
        <v>1863500.0000000002</v>
      </c>
      <c r="K12" s="8">
        <v>0</v>
      </c>
      <c r="L12" s="11">
        <v>15273999.999999998</v>
      </c>
      <c r="M12" s="8" t="s">
        <v>86</v>
      </c>
      <c r="N12" s="8">
        <v>0</v>
      </c>
      <c r="O12" s="11">
        <v>62459999.999999993</v>
      </c>
      <c r="P12" s="11">
        <v>62459999.999999993</v>
      </c>
      <c r="Q12" s="11"/>
      <c r="R12" s="11"/>
      <c r="S12" s="11">
        <v>1189000</v>
      </c>
      <c r="T12" s="11">
        <v>66083000</v>
      </c>
      <c r="U12" s="11">
        <v>66083000</v>
      </c>
      <c r="V12" s="62" t="s">
        <v>206</v>
      </c>
      <c r="W12" s="65" t="s">
        <v>81</v>
      </c>
      <c r="X12" s="43" t="s">
        <v>81</v>
      </c>
      <c r="Y12" s="43" t="s">
        <v>81</v>
      </c>
      <c r="Z12" s="43" t="s">
        <v>81</v>
      </c>
      <c r="AA12" s="43" t="s">
        <v>81</v>
      </c>
      <c r="AB12" s="67">
        <v>43868</v>
      </c>
      <c r="AC12" s="68">
        <v>46062</v>
      </c>
      <c r="AD12" s="43" t="s">
        <v>81</v>
      </c>
      <c r="AE12" s="11">
        <v>0</v>
      </c>
      <c r="AF12" s="12">
        <v>2481452.12</v>
      </c>
    </row>
    <row r="13" spans="1:32" x14ac:dyDescent="0.25">
      <c r="A13" s="39" t="s">
        <v>12</v>
      </c>
      <c r="B13" s="40" t="s">
        <v>77</v>
      </c>
      <c r="C13" s="41">
        <v>3521634.2150000008</v>
      </c>
      <c r="D13" s="42">
        <v>0.98499999999999999</v>
      </c>
      <c r="E13" s="43" t="s">
        <v>82</v>
      </c>
      <c r="F13" s="43" t="s">
        <v>81</v>
      </c>
      <c r="G13" s="43" t="s">
        <v>81</v>
      </c>
      <c r="H13" s="44">
        <v>0.39</v>
      </c>
      <c r="I13" s="11">
        <v>11852854.703342199</v>
      </c>
      <c r="J13" s="11">
        <v>1237241.8691732995</v>
      </c>
      <c r="K13" s="8">
        <v>0</v>
      </c>
      <c r="L13" s="11">
        <v>14712309.999999998</v>
      </c>
      <c r="M13" s="8" t="s">
        <v>86</v>
      </c>
      <c r="N13" s="8">
        <v>0</v>
      </c>
      <c r="O13" s="11">
        <v>67500000</v>
      </c>
      <c r="P13" s="11">
        <v>67500000</v>
      </c>
      <c r="Q13" s="11"/>
      <c r="R13" s="11"/>
      <c r="S13" s="11">
        <v>5127000</v>
      </c>
      <c r="T13" s="11">
        <v>87410000</v>
      </c>
      <c r="U13" s="11">
        <v>87410000</v>
      </c>
      <c r="V13" s="62" t="s">
        <v>161</v>
      </c>
      <c r="W13" s="65" t="s">
        <v>81</v>
      </c>
      <c r="X13" s="43" t="s">
        <v>81</v>
      </c>
      <c r="Y13" s="43" t="s">
        <v>81</v>
      </c>
      <c r="Z13" s="43" t="s">
        <v>81</v>
      </c>
      <c r="AA13" s="43" t="s">
        <v>81</v>
      </c>
      <c r="AB13" s="67">
        <v>44424</v>
      </c>
      <c r="AC13" s="68">
        <v>46615</v>
      </c>
      <c r="AD13" s="43" t="s">
        <v>81</v>
      </c>
      <c r="AE13" s="11">
        <v>5294304.3749999702</v>
      </c>
      <c r="AF13" s="12">
        <v>3201485.6500000004</v>
      </c>
    </row>
    <row r="14" spans="1:32" x14ac:dyDescent="0.25">
      <c r="A14" s="39" t="s">
        <v>13</v>
      </c>
      <c r="B14" s="40" t="s">
        <v>77</v>
      </c>
      <c r="C14" s="41">
        <v>4306665.9459999986</v>
      </c>
      <c r="D14" s="42">
        <v>0.98</v>
      </c>
      <c r="E14" s="43" t="s">
        <v>82</v>
      </c>
      <c r="F14" s="43" t="s">
        <v>81</v>
      </c>
      <c r="G14" s="43" t="s">
        <v>81</v>
      </c>
      <c r="H14" s="44">
        <v>0.17100000000000001</v>
      </c>
      <c r="I14" s="11">
        <v>24522040.5034298</v>
      </c>
      <c r="J14" s="11">
        <v>3479588.2385527007</v>
      </c>
      <c r="K14" s="8">
        <v>0</v>
      </c>
      <c r="L14" s="11">
        <v>25372000</v>
      </c>
      <c r="M14" s="8" t="s">
        <v>86</v>
      </c>
      <c r="N14" s="8">
        <v>0</v>
      </c>
      <c r="O14" s="11">
        <v>107000000</v>
      </c>
      <c r="P14" s="11">
        <v>107000000</v>
      </c>
      <c r="Q14" s="11"/>
      <c r="R14" s="11"/>
      <c r="S14" s="11">
        <v>9600000</v>
      </c>
      <c r="T14" s="11">
        <v>121160000</v>
      </c>
      <c r="U14" s="11">
        <v>121160000</v>
      </c>
      <c r="V14" s="62" t="s">
        <v>193</v>
      </c>
      <c r="W14" s="65" t="s">
        <v>81</v>
      </c>
      <c r="X14" s="43" t="s">
        <v>81</v>
      </c>
      <c r="Y14" s="43" t="s">
        <v>81</v>
      </c>
      <c r="Z14" s="43" t="s">
        <v>81</v>
      </c>
      <c r="AA14" s="43" t="s">
        <v>81</v>
      </c>
      <c r="AB14" s="67">
        <v>44439</v>
      </c>
      <c r="AC14" s="68">
        <v>46630</v>
      </c>
      <c r="AD14" s="43" t="s">
        <v>81</v>
      </c>
      <c r="AE14" s="11">
        <v>0</v>
      </c>
      <c r="AF14" s="12">
        <v>3915150.8599999994</v>
      </c>
    </row>
    <row r="15" spans="1:32" x14ac:dyDescent="0.25">
      <c r="A15" s="39" t="s">
        <v>14</v>
      </c>
      <c r="B15" s="40" t="s">
        <v>77</v>
      </c>
      <c r="C15" s="41">
        <v>14862431.088999998</v>
      </c>
      <c r="D15" s="42">
        <v>0.99</v>
      </c>
      <c r="E15" s="43" t="s">
        <v>82</v>
      </c>
      <c r="F15" s="43" t="s">
        <v>81</v>
      </c>
      <c r="G15" s="43" t="s">
        <v>81</v>
      </c>
      <c r="H15" s="44">
        <v>0.46025104602510458</v>
      </c>
      <c r="I15" s="11">
        <v>72152000</v>
      </c>
      <c r="J15" s="11">
        <v>12600000.000000002</v>
      </c>
      <c r="K15" s="8">
        <v>0</v>
      </c>
      <c r="L15" s="11">
        <v>122531453</v>
      </c>
      <c r="M15" s="8" t="s">
        <v>86</v>
      </c>
      <c r="N15" s="8">
        <v>0</v>
      </c>
      <c r="O15" s="11">
        <v>275000000</v>
      </c>
      <c r="P15" s="11">
        <v>275000000</v>
      </c>
      <c r="Q15" s="11"/>
      <c r="R15" s="11"/>
      <c r="S15" s="11">
        <v>46545200</v>
      </c>
      <c r="T15" s="11">
        <v>642885242</v>
      </c>
      <c r="U15" s="11">
        <v>642885242</v>
      </c>
      <c r="V15" s="62" t="s">
        <v>204</v>
      </c>
      <c r="W15" s="65" t="s">
        <v>81</v>
      </c>
      <c r="X15" s="43" t="s">
        <v>81</v>
      </c>
      <c r="Y15" s="43" t="s">
        <v>81</v>
      </c>
      <c r="Z15" s="43" t="s">
        <v>81</v>
      </c>
      <c r="AA15" s="43" t="s">
        <v>81</v>
      </c>
      <c r="AB15" s="67">
        <v>44412</v>
      </c>
      <c r="AC15" s="68">
        <v>45964</v>
      </c>
      <c r="AD15" s="43" t="s">
        <v>81</v>
      </c>
      <c r="AE15" s="11">
        <v>0</v>
      </c>
      <c r="AF15" s="12">
        <v>13511300.989999998</v>
      </c>
    </row>
    <row r="16" spans="1:32" x14ac:dyDescent="0.25">
      <c r="A16" s="39" t="s">
        <v>15</v>
      </c>
      <c r="B16" s="40" t="s">
        <v>77</v>
      </c>
      <c r="C16" s="41">
        <v>2728753.9839999997</v>
      </c>
      <c r="D16" s="42">
        <v>0.99</v>
      </c>
      <c r="E16" s="43" t="s">
        <v>82</v>
      </c>
      <c r="F16" s="43" t="s">
        <v>81</v>
      </c>
      <c r="G16" s="43" t="s">
        <v>81</v>
      </c>
      <c r="H16" s="44">
        <v>0.55094973773998057</v>
      </c>
      <c r="I16" s="11">
        <v>98500000</v>
      </c>
      <c r="J16" s="11">
        <v>0</v>
      </c>
      <c r="K16" s="8">
        <v>0</v>
      </c>
      <c r="L16" s="11">
        <v>80670149.000000015</v>
      </c>
      <c r="M16" s="8" t="s">
        <v>86</v>
      </c>
      <c r="N16" s="8">
        <v>0</v>
      </c>
      <c r="O16" s="11">
        <v>459700000</v>
      </c>
      <c r="P16" s="11">
        <v>459700000</v>
      </c>
      <c r="Q16" s="11"/>
      <c r="R16" s="11"/>
      <c r="S16" s="11">
        <v>19103000</v>
      </c>
      <c r="T16" s="11">
        <v>480162000</v>
      </c>
      <c r="U16" s="11">
        <v>480162000</v>
      </c>
      <c r="V16" s="62" t="s">
        <v>174</v>
      </c>
      <c r="W16" s="65" t="s">
        <v>81</v>
      </c>
      <c r="X16" s="43" t="s">
        <v>81</v>
      </c>
      <c r="Y16" s="43" t="s">
        <v>81</v>
      </c>
      <c r="Z16" s="43" t="s">
        <v>81</v>
      </c>
      <c r="AA16" s="43" t="s">
        <v>81</v>
      </c>
      <c r="AB16" s="67">
        <v>43951</v>
      </c>
      <c r="AC16" s="68">
        <v>46014</v>
      </c>
      <c r="AD16" s="43" t="s">
        <v>81</v>
      </c>
      <c r="AE16" s="11">
        <v>25000000</v>
      </c>
      <c r="AF16" s="12">
        <v>2480685.44</v>
      </c>
    </row>
    <row r="17" spans="1:32" x14ac:dyDescent="0.25">
      <c r="A17" s="39" t="s">
        <v>16</v>
      </c>
      <c r="B17" s="40" t="s">
        <v>77</v>
      </c>
      <c r="C17" s="41">
        <v>7661500</v>
      </c>
      <c r="D17" s="42">
        <v>0.98</v>
      </c>
      <c r="E17" s="43" t="s">
        <v>82</v>
      </c>
      <c r="F17" s="43" t="s">
        <v>81</v>
      </c>
      <c r="G17" s="43" t="s">
        <v>81</v>
      </c>
      <c r="H17" s="44">
        <v>0.498</v>
      </c>
      <c r="I17" s="11">
        <v>21710808.100000001</v>
      </c>
      <c r="J17" s="11">
        <v>0</v>
      </c>
      <c r="K17" s="9">
        <v>0</v>
      </c>
      <c r="L17" s="11">
        <v>21351000</v>
      </c>
      <c r="M17" s="9" t="s">
        <v>86</v>
      </c>
      <c r="N17" s="9">
        <v>0</v>
      </c>
      <c r="O17" s="11">
        <v>120000000</v>
      </c>
      <c r="P17" s="11">
        <v>120000000</v>
      </c>
      <c r="Q17" s="11"/>
      <c r="R17" s="11"/>
      <c r="S17" s="11">
        <v>3628771</v>
      </c>
      <c r="T17" s="11">
        <v>120700000</v>
      </c>
      <c r="U17" s="11">
        <v>120700000</v>
      </c>
      <c r="V17" s="62" t="s">
        <v>172</v>
      </c>
      <c r="W17" s="65" t="s">
        <v>81</v>
      </c>
      <c r="X17" s="43" t="s">
        <v>81</v>
      </c>
      <c r="Y17" s="43" t="s">
        <v>81</v>
      </c>
      <c r="Z17" s="43" t="s">
        <v>81</v>
      </c>
      <c r="AA17" s="43" t="s">
        <v>81</v>
      </c>
      <c r="AB17" s="67">
        <v>44630</v>
      </c>
      <c r="AC17" s="68">
        <v>46461</v>
      </c>
      <c r="AD17" s="43" t="s">
        <v>81</v>
      </c>
      <c r="AE17" s="11">
        <v>0</v>
      </c>
      <c r="AF17" s="12">
        <v>6965000</v>
      </c>
    </row>
    <row r="18" spans="1:32" x14ac:dyDescent="0.25">
      <c r="A18" s="39" t="s">
        <v>17</v>
      </c>
      <c r="B18" s="40" t="s">
        <v>77</v>
      </c>
      <c r="C18" s="41">
        <v>14410787.050000001</v>
      </c>
      <c r="D18" s="42">
        <v>0.98</v>
      </c>
      <c r="E18" s="43" t="s">
        <v>82</v>
      </c>
      <c r="F18" s="43" t="s">
        <v>81</v>
      </c>
      <c r="G18" s="43" t="s">
        <v>81</v>
      </c>
      <c r="H18" s="45">
        <v>0.61751471606304298</v>
      </c>
      <c r="I18" s="11">
        <v>34400000</v>
      </c>
      <c r="J18" s="11">
        <v>8282982.0000000009</v>
      </c>
      <c r="K18" s="8">
        <v>0</v>
      </c>
      <c r="L18" s="11">
        <v>31411000</v>
      </c>
      <c r="M18" s="8" t="s">
        <v>86</v>
      </c>
      <c r="N18" s="8">
        <v>0</v>
      </c>
      <c r="O18" s="11">
        <v>202500000</v>
      </c>
      <c r="P18" s="11">
        <v>211568400</v>
      </c>
      <c r="Q18" s="11"/>
      <c r="R18" s="11"/>
      <c r="S18" s="11">
        <v>1741000</v>
      </c>
      <c r="T18" s="11">
        <v>203732000</v>
      </c>
      <c r="U18" s="11">
        <v>213577145</v>
      </c>
      <c r="V18" s="62" t="s">
        <v>192</v>
      </c>
      <c r="W18" s="65" t="s">
        <v>81</v>
      </c>
      <c r="X18" s="43" t="s">
        <v>81</v>
      </c>
      <c r="Y18" s="43" t="s">
        <v>81</v>
      </c>
      <c r="Z18" s="43" t="s">
        <v>81</v>
      </c>
      <c r="AA18" s="43" t="s">
        <v>81</v>
      </c>
      <c r="AB18" s="67">
        <v>44553</v>
      </c>
      <c r="AC18" s="67">
        <v>46156</v>
      </c>
      <c r="AD18" s="43" t="s">
        <v>81</v>
      </c>
      <c r="AE18" s="11">
        <v>2100000</v>
      </c>
      <c r="AF18" s="12">
        <v>13100715.5</v>
      </c>
    </row>
    <row r="19" spans="1:32" x14ac:dyDescent="0.25">
      <c r="A19" s="39" t="s">
        <v>18</v>
      </c>
      <c r="B19" s="40" t="s">
        <v>77</v>
      </c>
      <c r="C19" s="41">
        <v>3230891.6859999998</v>
      </c>
      <c r="D19" s="42">
        <v>0.98499999999999999</v>
      </c>
      <c r="E19" s="43" t="s">
        <v>82</v>
      </c>
      <c r="F19" s="43" t="s">
        <v>81</v>
      </c>
      <c r="G19" s="43" t="s">
        <v>81</v>
      </c>
      <c r="H19" s="45">
        <v>0.495</v>
      </c>
      <c r="I19" s="11">
        <v>65700000</v>
      </c>
      <c r="J19" s="11">
        <v>13300000</v>
      </c>
      <c r="K19" s="8">
        <v>0</v>
      </c>
      <c r="L19" s="11">
        <v>54621531.999999985</v>
      </c>
      <c r="M19" s="8" t="s">
        <v>86</v>
      </c>
      <c r="N19" s="8">
        <v>0</v>
      </c>
      <c r="O19" s="11">
        <v>260000000</v>
      </c>
      <c r="P19" s="11">
        <v>260000000</v>
      </c>
      <c r="Q19" s="11"/>
      <c r="R19" s="11"/>
      <c r="S19" s="11">
        <v>8809869</v>
      </c>
      <c r="T19" s="11">
        <v>255205102</v>
      </c>
      <c r="U19" s="11">
        <v>255205102</v>
      </c>
      <c r="V19" s="62" t="s">
        <v>169</v>
      </c>
      <c r="W19" s="65" t="s">
        <v>81</v>
      </c>
      <c r="X19" s="43" t="s">
        <v>81</v>
      </c>
      <c r="Y19" s="43" t="s">
        <v>81</v>
      </c>
      <c r="Z19" s="43" t="s">
        <v>81</v>
      </c>
      <c r="AA19" s="43" t="s">
        <v>81</v>
      </c>
      <c r="AB19" s="67">
        <v>44281</v>
      </c>
      <c r="AC19" s="67">
        <v>46097</v>
      </c>
      <c r="AD19" s="43" t="s">
        <v>81</v>
      </c>
      <c r="AE19" s="11">
        <v>0</v>
      </c>
      <c r="AF19" s="12">
        <v>2937174.26</v>
      </c>
    </row>
    <row r="20" spans="1:32" x14ac:dyDescent="0.25">
      <c r="A20" s="39" t="s">
        <v>19</v>
      </c>
      <c r="B20" s="40" t="s">
        <v>77</v>
      </c>
      <c r="C20" s="41">
        <v>2714397.3119999999</v>
      </c>
      <c r="D20" s="42">
        <v>0.98</v>
      </c>
      <c r="E20" s="43" t="s">
        <v>82</v>
      </c>
      <c r="F20" s="43" t="s">
        <v>81</v>
      </c>
      <c r="G20" s="43" t="s">
        <v>81</v>
      </c>
      <c r="H20" s="44">
        <v>0.43478260869565222</v>
      </c>
      <c r="I20" s="11">
        <v>22354274.519959599</v>
      </c>
      <c r="J20" s="11">
        <v>3180704.0286463001</v>
      </c>
      <c r="K20" s="8">
        <v>0</v>
      </c>
      <c r="L20" s="11">
        <v>25584150.161409106</v>
      </c>
      <c r="M20" s="8" t="s">
        <v>86</v>
      </c>
      <c r="N20" s="8">
        <v>0</v>
      </c>
      <c r="O20" s="11">
        <v>134000000</v>
      </c>
      <c r="P20" s="11">
        <v>134000000</v>
      </c>
      <c r="Q20" s="11"/>
      <c r="R20" s="11"/>
      <c r="S20" s="46">
        <v>2960988.06</v>
      </c>
      <c r="T20" s="11">
        <v>143495000</v>
      </c>
      <c r="U20" s="11">
        <v>143495000</v>
      </c>
      <c r="V20" s="62" t="s">
        <v>167</v>
      </c>
      <c r="W20" s="65" t="s">
        <v>81</v>
      </c>
      <c r="X20" s="43" t="s">
        <v>81</v>
      </c>
      <c r="Y20" s="43" t="s">
        <v>81</v>
      </c>
      <c r="Z20" s="43" t="s">
        <v>81</v>
      </c>
      <c r="AA20" s="43" t="s">
        <v>81</v>
      </c>
      <c r="AB20" s="67">
        <v>44418</v>
      </c>
      <c r="AC20" s="68">
        <v>46609</v>
      </c>
      <c r="AD20" s="43" t="s">
        <v>81</v>
      </c>
      <c r="AE20" s="11">
        <v>0</v>
      </c>
      <c r="AF20" s="12">
        <v>2467633.92</v>
      </c>
    </row>
    <row r="21" spans="1:32" x14ac:dyDescent="0.25">
      <c r="A21" s="39" t="s">
        <v>20</v>
      </c>
      <c r="B21" s="40" t="s">
        <v>77</v>
      </c>
      <c r="C21" s="41">
        <v>9189595.8990000002</v>
      </c>
      <c r="D21" s="42">
        <v>0.98</v>
      </c>
      <c r="E21" s="43" t="s">
        <v>82</v>
      </c>
      <c r="F21" s="43" t="s">
        <v>81</v>
      </c>
      <c r="G21" s="43" t="s">
        <v>81</v>
      </c>
      <c r="H21" s="45">
        <v>0.34599999999999997</v>
      </c>
      <c r="I21" s="11">
        <v>36781000</v>
      </c>
      <c r="J21" s="11">
        <v>0</v>
      </c>
      <c r="K21" s="8">
        <v>0</v>
      </c>
      <c r="L21" s="11">
        <v>40559000</v>
      </c>
      <c r="M21" s="8" t="s">
        <v>86</v>
      </c>
      <c r="N21" s="8">
        <v>0</v>
      </c>
      <c r="O21" s="11">
        <v>158900000</v>
      </c>
      <c r="P21" s="11">
        <v>158900000</v>
      </c>
      <c r="Q21" s="11"/>
      <c r="R21" s="11"/>
      <c r="S21" s="11">
        <v>5845000</v>
      </c>
      <c r="T21" s="11">
        <v>168344000</v>
      </c>
      <c r="U21" s="11">
        <v>168344000</v>
      </c>
      <c r="V21" s="62" t="s">
        <v>197</v>
      </c>
      <c r="W21" s="65" t="s">
        <v>81</v>
      </c>
      <c r="X21" s="43" t="s">
        <v>81</v>
      </c>
      <c r="Y21" s="43" t="s">
        <v>81</v>
      </c>
      <c r="Z21" s="43" t="s">
        <v>81</v>
      </c>
      <c r="AA21" s="43" t="s">
        <v>81</v>
      </c>
      <c r="AB21" s="67">
        <v>44545</v>
      </c>
      <c r="AC21" s="67">
        <v>45636</v>
      </c>
      <c r="AD21" s="43" t="s">
        <v>81</v>
      </c>
      <c r="AE21" s="11">
        <v>1300000</v>
      </c>
      <c r="AF21" s="12">
        <v>8354178.0899999999</v>
      </c>
    </row>
    <row r="22" spans="1:32" x14ac:dyDescent="0.25">
      <c r="A22" s="39" t="s">
        <v>21</v>
      </c>
      <c r="B22" s="40" t="s">
        <v>77</v>
      </c>
      <c r="C22" s="41">
        <v>13101068.925999999</v>
      </c>
      <c r="D22" s="42">
        <v>0.98</v>
      </c>
      <c r="E22" s="43" t="s">
        <v>82</v>
      </c>
      <c r="F22" s="43" t="s">
        <v>81</v>
      </c>
      <c r="G22" s="43" t="s">
        <v>81</v>
      </c>
      <c r="H22" s="45">
        <v>0.30099999999999999</v>
      </c>
      <c r="I22" s="11">
        <v>12341541.07205355</v>
      </c>
      <c r="J22" s="11">
        <v>0</v>
      </c>
      <c r="K22" s="8">
        <v>0</v>
      </c>
      <c r="L22" s="11">
        <v>13900848.363680759</v>
      </c>
      <c r="M22" s="8" t="s">
        <v>86</v>
      </c>
      <c r="N22" s="8">
        <v>0</v>
      </c>
      <c r="O22" s="11">
        <v>47500000</v>
      </c>
      <c r="P22" s="11">
        <v>47500000</v>
      </c>
      <c r="Q22" s="11"/>
      <c r="R22" s="11"/>
      <c r="S22" s="46">
        <v>30407000</v>
      </c>
      <c r="T22" s="11">
        <v>57258000</v>
      </c>
      <c r="U22" s="11">
        <v>57258000</v>
      </c>
      <c r="V22" s="62" t="s">
        <v>181</v>
      </c>
      <c r="W22" s="65" t="s">
        <v>81</v>
      </c>
      <c r="X22" s="43" t="s">
        <v>81</v>
      </c>
      <c r="Y22" s="43" t="s">
        <v>81</v>
      </c>
      <c r="Z22" s="43" t="s">
        <v>81</v>
      </c>
      <c r="AA22" s="43" t="s">
        <v>81</v>
      </c>
      <c r="AB22" s="67">
        <v>44545</v>
      </c>
      <c r="AC22" s="67">
        <v>46386</v>
      </c>
      <c r="AD22" s="43" t="s">
        <v>81</v>
      </c>
      <c r="AE22" s="11">
        <v>0</v>
      </c>
      <c r="AF22" s="12">
        <v>11910062.66</v>
      </c>
    </row>
    <row r="23" spans="1:32" x14ac:dyDescent="0.25">
      <c r="A23" s="39" t="s">
        <v>22</v>
      </c>
      <c r="B23" s="40" t="s">
        <v>77</v>
      </c>
      <c r="C23" s="41">
        <v>4920433.5290000001</v>
      </c>
      <c r="D23" s="42">
        <v>0.98</v>
      </c>
      <c r="E23" s="43" t="s">
        <v>82</v>
      </c>
      <c r="F23" s="43" t="s">
        <v>81</v>
      </c>
      <c r="G23" s="43" t="s">
        <v>81</v>
      </c>
      <c r="H23" s="45">
        <v>0.41399999999999998</v>
      </c>
      <c r="I23" s="11">
        <v>361200000</v>
      </c>
      <c r="J23" s="11">
        <v>12300000</v>
      </c>
      <c r="K23" s="8">
        <v>0</v>
      </c>
      <c r="L23" s="11">
        <v>482481000</v>
      </c>
      <c r="M23" s="8" t="s">
        <v>86</v>
      </c>
      <c r="N23" s="8">
        <v>0</v>
      </c>
      <c r="O23" s="11">
        <v>2568000000</v>
      </c>
      <c r="P23" s="11">
        <v>2568000000</v>
      </c>
      <c r="Q23" s="11"/>
      <c r="R23" s="11"/>
      <c r="S23" s="46">
        <v>63918000</v>
      </c>
      <c r="T23" s="11">
        <v>2722144000</v>
      </c>
      <c r="U23" s="11">
        <v>2722144000</v>
      </c>
      <c r="V23" s="62" t="s">
        <v>192</v>
      </c>
      <c r="W23" s="65" t="s">
        <v>81</v>
      </c>
      <c r="X23" s="43" t="s">
        <v>81</v>
      </c>
      <c r="Y23" s="43" t="s">
        <v>81</v>
      </c>
      <c r="Z23" s="43" t="s">
        <v>81</v>
      </c>
      <c r="AA23" s="43" t="s">
        <v>81</v>
      </c>
      <c r="AB23" s="67">
        <v>44460</v>
      </c>
      <c r="AC23" s="67">
        <v>47018</v>
      </c>
      <c r="AD23" s="43" t="s">
        <v>81</v>
      </c>
      <c r="AE23" s="11">
        <v>88000000</v>
      </c>
      <c r="AF23" s="12">
        <v>4473121.3899999997</v>
      </c>
    </row>
    <row r="24" spans="1:32" x14ac:dyDescent="0.25">
      <c r="A24" s="39" t="s">
        <v>23</v>
      </c>
      <c r="B24" s="40" t="s">
        <v>77</v>
      </c>
      <c r="C24" s="41">
        <v>2186523.108</v>
      </c>
      <c r="D24" s="42">
        <v>0.98</v>
      </c>
      <c r="E24" s="43" t="s">
        <v>82</v>
      </c>
      <c r="F24" s="43" t="s">
        <v>81</v>
      </c>
      <c r="G24" s="43" t="s">
        <v>81</v>
      </c>
      <c r="H24" s="45">
        <v>0.27700000000000002</v>
      </c>
      <c r="I24" s="11">
        <v>20684309.591518998</v>
      </c>
      <c r="J24" s="11">
        <v>1144733.6958413899</v>
      </c>
      <c r="K24" s="8">
        <v>0</v>
      </c>
      <c r="L24" s="11">
        <v>20760799</v>
      </c>
      <c r="M24" s="8" t="s">
        <v>86</v>
      </c>
      <c r="N24" s="8">
        <v>0</v>
      </c>
      <c r="O24" s="11">
        <v>135000000</v>
      </c>
      <c r="P24" s="11">
        <v>135000000</v>
      </c>
      <c r="Q24" s="11"/>
      <c r="R24" s="11"/>
      <c r="S24" s="11">
        <v>8170673.7000000002</v>
      </c>
      <c r="T24" s="11">
        <v>137536140.41999999</v>
      </c>
      <c r="U24" s="11">
        <v>137536140.41999999</v>
      </c>
      <c r="V24" s="62" t="s">
        <v>191</v>
      </c>
      <c r="W24" s="65" t="s">
        <v>81</v>
      </c>
      <c r="X24" s="43" t="s">
        <v>81</v>
      </c>
      <c r="Y24" s="43" t="s">
        <v>81</v>
      </c>
      <c r="Z24" s="43" t="s">
        <v>81</v>
      </c>
      <c r="AA24" s="43" t="s">
        <v>81</v>
      </c>
      <c r="AB24" s="67">
        <v>44504</v>
      </c>
      <c r="AC24" s="67">
        <v>46706</v>
      </c>
      <c r="AD24" s="43" t="s">
        <v>81</v>
      </c>
      <c r="AE24" s="11">
        <v>5532506.6864383398</v>
      </c>
      <c r="AF24" s="12">
        <v>1987748.28</v>
      </c>
    </row>
    <row r="25" spans="1:32" x14ac:dyDescent="0.25">
      <c r="A25" s="39" t="s">
        <v>24</v>
      </c>
      <c r="B25" s="40" t="s">
        <v>77</v>
      </c>
      <c r="C25" s="41">
        <v>9080817.9440000001</v>
      </c>
      <c r="D25" s="42">
        <v>0.97499999999999998</v>
      </c>
      <c r="E25" s="43" t="s">
        <v>82</v>
      </c>
      <c r="F25" s="43" t="s">
        <v>81</v>
      </c>
      <c r="G25" s="43" t="s">
        <v>81</v>
      </c>
      <c r="H25" s="45">
        <v>0.40600000000000003</v>
      </c>
      <c r="I25" s="11">
        <v>25165056.944125462</v>
      </c>
      <c r="J25" s="11">
        <v>0</v>
      </c>
      <c r="K25" s="8">
        <v>0</v>
      </c>
      <c r="L25" s="11">
        <v>51369574</v>
      </c>
      <c r="M25" s="8" t="s">
        <v>86</v>
      </c>
      <c r="N25" s="8">
        <v>0</v>
      </c>
      <c r="O25" s="11">
        <v>106878000</v>
      </c>
      <c r="P25" s="11">
        <v>106878000</v>
      </c>
      <c r="Q25" s="11"/>
      <c r="R25" s="11"/>
      <c r="S25" s="11">
        <v>29688788</v>
      </c>
      <c r="T25" s="11">
        <v>96100000</v>
      </c>
      <c r="U25" s="11">
        <v>96100000</v>
      </c>
      <c r="V25" s="62" t="s">
        <v>181</v>
      </c>
      <c r="W25" s="65" t="s">
        <v>81</v>
      </c>
      <c r="X25" s="43" t="s">
        <v>81</v>
      </c>
      <c r="Y25" s="43" t="s">
        <v>81</v>
      </c>
      <c r="Z25" s="43" t="s">
        <v>81</v>
      </c>
      <c r="AA25" s="43" t="s">
        <v>81</v>
      </c>
      <c r="AB25" s="67">
        <v>44522</v>
      </c>
      <c r="AC25" s="67">
        <v>45267</v>
      </c>
      <c r="AD25" s="43" t="s">
        <v>81</v>
      </c>
      <c r="AE25" s="11">
        <v>6936529</v>
      </c>
      <c r="AF25" s="12">
        <v>8255289.04</v>
      </c>
    </row>
    <row r="26" spans="1:32" x14ac:dyDescent="0.25">
      <c r="A26" s="39" t="s">
        <v>25</v>
      </c>
      <c r="B26" s="40" t="s">
        <v>77</v>
      </c>
      <c r="C26" s="41">
        <v>3906719.1239999998</v>
      </c>
      <c r="D26" s="42">
        <v>0.98</v>
      </c>
      <c r="E26" s="43" t="s">
        <v>82</v>
      </c>
      <c r="F26" s="43" t="s">
        <v>81</v>
      </c>
      <c r="G26" s="43" t="s">
        <v>81</v>
      </c>
      <c r="H26" s="45">
        <v>0.42899999999999999</v>
      </c>
      <c r="I26" s="11">
        <v>25840000</v>
      </c>
      <c r="J26" s="11">
        <v>0</v>
      </c>
      <c r="K26" s="8">
        <v>0</v>
      </c>
      <c r="L26" s="11">
        <v>40162108.9843814</v>
      </c>
      <c r="M26" s="8" t="s">
        <v>86</v>
      </c>
      <c r="N26" s="8">
        <v>0</v>
      </c>
      <c r="O26" s="11">
        <v>103360000</v>
      </c>
      <c r="P26" s="11">
        <v>103360000</v>
      </c>
      <c r="Q26" s="11"/>
      <c r="R26" s="11"/>
      <c r="S26" s="11">
        <v>11923562.08</v>
      </c>
      <c r="T26" s="11">
        <v>102843200</v>
      </c>
      <c r="U26" s="11">
        <v>102843200</v>
      </c>
      <c r="V26" s="62" t="s">
        <v>197</v>
      </c>
      <c r="W26" s="65" t="s">
        <v>81</v>
      </c>
      <c r="X26" s="43" t="s">
        <v>81</v>
      </c>
      <c r="Y26" s="43" t="s">
        <v>81</v>
      </c>
      <c r="Z26" s="43" t="s">
        <v>81</v>
      </c>
      <c r="AA26" s="43" t="s">
        <v>81</v>
      </c>
      <c r="AB26" s="67">
        <v>44496</v>
      </c>
      <c r="AC26" s="67">
        <v>46327</v>
      </c>
      <c r="AD26" s="43" t="s">
        <v>81</v>
      </c>
      <c r="AE26" s="11">
        <v>0</v>
      </c>
      <c r="AF26" s="12">
        <v>3551562.84</v>
      </c>
    </row>
    <row r="27" spans="1:32" x14ac:dyDescent="0.25">
      <c r="A27" s="39" t="s">
        <v>26</v>
      </c>
      <c r="B27" s="40" t="s">
        <v>77</v>
      </c>
      <c r="C27" s="41">
        <v>8687203.9649999999</v>
      </c>
      <c r="D27" s="42">
        <v>0.98499999999999999</v>
      </c>
      <c r="E27" s="43" t="s">
        <v>82</v>
      </c>
      <c r="F27" s="43" t="s">
        <v>81</v>
      </c>
      <c r="G27" s="43" t="s">
        <v>81</v>
      </c>
      <c r="H27" s="45">
        <v>0.45439145834402755</v>
      </c>
      <c r="I27" s="11">
        <v>139500000</v>
      </c>
      <c r="J27" s="46">
        <v>11425000</v>
      </c>
      <c r="K27" s="8">
        <v>0</v>
      </c>
      <c r="L27" s="11">
        <v>536597000</v>
      </c>
      <c r="M27" s="8" t="s">
        <v>86</v>
      </c>
      <c r="N27" s="8">
        <v>0</v>
      </c>
      <c r="O27" s="11">
        <v>885200000</v>
      </c>
      <c r="P27" s="11">
        <v>885200000</v>
      </c>
      <c r="Q27" s="11"/>
      <c r="R27" s="11"/>
      <c r="S27" s="11">
        <v>100048000</v>
      </c>
      <c r="T27" s="11">
        <v>3912770000</v>
      </c>
      <c r="U27" s="11">
        <v>3912770000</v>
      </c>
      <c r="V27" s="62" t="s">
        <v>189</v>
      </c>
      <c r="W27" s="65" t="s">
        <v>81</v>
      </c>
      <c r="X27" s="43" t="s">
        <v>81</v>
      </c>
      <c r="Y27" s="43" t="s">
        <v>81</v>
      </c>
      <c r="Z27" s="43" t="s">
        <v>81</v>
      </c>
      <c r="AA27" s="43" t="s">
        <v>81</v>
      </c>
      <c r="AB27" s="67">
        <v>44112</v>
      </c>
      <c r="AC27" s="67">
        <v>45896</v>
      </c>
      <c r="AD27" s="43" t="s">
        <v>81</v>
      </c>
      <c r="AE27" s="11">
        <v>15800000</v>
      </c>
      <c r="AF27" s="12">
        <v>7897458.1500000004</v>
      </c>
    </row>
    <row r="28" spans="1:32" x14ac:dyDescent="0.25">
      <c r="A28" s="39" t="s">
        <v>27</v>
      </c>
      <c r="B28" s="40" t="s">
        <v>77</v>
      </c>
      <c r="C28" s="41">
        <v>3009875</v>
      </c>
      <c r="D28" s="42">
        <v>0.98250000000000004</v>
      </c>
      <c r="E28" s="43" t="s">
        <v>82</v>
      </c>
      <c r="F28" s="43" t="s">
        <v>81</v>
      </c>
      <c r="G28" s="43" t="s">
        <v>81</v>
      </c>
      <c r="H28" s="45">
        <v>0.65400000000000003</v>
      </c>
      <c r="I28" s="11">
        <v>19807921</v>
      </c>
      <c r="J28" s="11">
        <v>0</v>
      </c>
      <c r="K28" s="8">
        <v>0</v>
      </c>
      <c r="L28" s="11">
        <v>19973037</v>
      </c>
      <c r="M28" s="8" t="s">
        <v>86</v>
      </c>
      <c r="N28" s="8">
        <v>0</v>
      </c>
      <c r="O28" s="11">
        <v>100000000</v>
      </c>
      <c r="P28" s="11">
        <v>100000000</v>
      </c>
      <c r="Q28" s="11"/>
      <c r="R28" s="11"/>
      <c r="S28" s="11">
        <v>7465000</v>
      </c>
      <c r="T28" s="11">
        <v>102250000</v>
      </c>
      <c r="U28" s="11">
        <v>102250000</v>
      </c>
      <c r="V28" s="62" t="s">
        <v>192</v>
      </c>
      <c r="W28" s="65" t="s">
        <v>81</v>
      </c>
      <c r="X28" s="43" t="s">
        <v>81</v>
      </c>
      <c r="Y28" s="43" t="s">
        <v>81</v>
      </c>
      <c r="Z28" s="43" t="s">
        <v>81</v>
      </c>
      <c r="AA28" s="43" t="s">
        <v>81</v>
      </c>
      <c r="AB28" s="67">
        <v>44621</v>
      </c>
      <c r="AC28" s="67">
        <v>46815</v>
      </c>
      <c r="AD28" s="43" t="s">
        <v>81</v>
      </c>
      <c r="AE28" s="11">
        <v>7300000</v>
      </c>
      <c r="AF28" s="12">
        <v>2736250</v>
      </c>
    </row>
    <row r="29" spans="1:32" x14ac:dyDescent="0.25">
      <c r="A29" s="39" t="s">
        <v>28</v>
      </c>
      <c r="B29" s="40" t="s">
        <v>77</v>
      </c>
      <c r="C29" s="41">
        <v>3758288.5780000002</v>
      </c>
      <c r="D29" s="42">
        <v>0.98</v>
      </c>
      <c r="E29" s="43" t="s">
        <v>82</v>
      </c>
      <c r="F29" s="43" t="s">
        <v>81</v>
      </c>
      <c r="G29" s="43" t="s">
        <v>81</v>
      </c>
      <c r="H29" s="45">
        <v>0.46700000000000003</v>
      </c>
      <c r="I29" s="11">
        <v>13443000</v>
      </c>
      <c r="J29" s="11">
        <v>0</v>
      </c>
      <c r="K29" s="8">
        <v>0</v>
      </c>
      <c r="L29" s="11">
        <v>16991628</v>
      </c>
      <c r="M29" s="8" t="s">
        <v>86</v>
      </c>
      <c r="N29" s="8">
        <v>1</v>
      </c>
      <c r="O29" s="11">
        <v>67000000</v>
      </c>
      <c r="P29" s="11">
        <v>67000000</v>
      </c>
      <c r="Q29" s="11"/>
      <c r="R29" s="11"/>
      <c r="S29" s="11">
        <v>4941632</v>
      </c>
      <c r="T29" s="11">
        <v>81660000</v>
      </c>
      <c r="U29" s="11">
        <v>81660000</v>
      </c>
      <c r="V29" s="62" t="s">
        <v>204</v>
      </c>
      <c r="W29" s="65" t="s">
        <v>81</v>
      </c>
      <c r="X29" s="43" t="s">
        <v>81</v>
      </c>
      <c r="Y29" s="43" t="s">
        <v>81</v>
      </c>
      <c r="Z29" s="43" t="s">
        <v>81</v>
      </c>
      <c r="AA29" s="43" t="s">
        <v>81</v>
      </c>
      <c r="AB29" s="67">
        <v>44511</v>
      </c>
      <c r="AC29" s="67">
        <v>46701</v>
      </c>
      <c r="AD29" s="43" t="s">
        <v>81</v>
      </c>
      <c r="AE29" s="11">
        <v>1000000</v>
      </c>
      <c r="AF29" s="12">
        <v>3416625.98</v>
      </c>
    </row>
    <row r="30" spans="1:32" x14ac:dyDescent="0.25">
      <c r="A30" s="39" t="s">
        <v>29</v>
      </c>
      <c r="B30" s="40" t="s">
        <v>77</v>
      </c>
      <c r="C30" s="41">
        <v>5956665.8139999993</v>
      </c>
      <c r="D30" s="42">
        <v>0.97750000000000004</v>
      </c>
      <c r="E30" s="43" t="s">
        <v>82</v>
      </c>
      <c r="F30" s="43" t="s">
        <v>81</v>
      </c>
      <c r="G30" s="43" t="s">
        <v>81</v>
      </c>
      <c r="H30" s="45">
        <v>0.91204783296176151</v>
      </c>
      <c r="I30" s="11">
        <v>60105245.467390306</v>
      </c>
      <c r="J30" s="11">
        <v>0</v>
      </c>
      <c r="K30" s="8">
        <v>0</v>
      </c>
      <c r="L30" s="11">
        <v>78086268.999689057</v>
      </c>
      <c r="M30" s="8" t="s">
        <v>86</v>
      </c>
      <c r="N30" s="8">
        <v>0</v>
      </c>
      <c r="O30" s="11">
        <v>317400000</v>
      </c>
      <c r="P30" s="11">
        <v>317400000</v>
      </c>
      <c r="Q30" s="11"/>
      <c r="R30" s="11"/>
      <c r="S30" s="11">
        <v>5230000</v>
      </c>
      <c r="T30" s="11">
        <v>464011007.45999998</v>
      </c>
      <c r="U30" s="11">
        <v>464011007.45999998</v>
      </c>
      <c r="V30" s="62" t="s">
        <v>204</v>
      </c>
      <c r="W30" s="65" t="s">
        <v>81</v>
      </c>
      <c r="X30" s="43" t="s">
        <v>81</v>
      </c>
      <c r="Y30" s="43" t="s">
        <v>81</v>
      </c>
      <c r="Z30" s="43" t="s">
        <v>81</v>
      </c>
      <c r="AA30" s="43" t="s">
        <v>81</v>
      </c>
      <c r="AB30" s="67">
        <v>44426</v>
      </c>
      <c r="AC30" s="67">
        <v>46436</v>
      </c>
      <c r="AD30" s="43" t="s">
        <v>81</v>
      </c>
      <c r="AE30" s="11">
        <v>3323499.72</v>
      </c>
      <c r="AF30" s="12">
        <v>5415150.7400000002</v>
      </c>
    </row>
    <row r="31" spans="1:32" x14ac:dyDescent="0.25">
      <c r="A31" s="39" t="s">
        <v>30</v>
      </c>
      <c r="B31" s="40" t="s">
        <v>77</v>
      </c>
      <c r="C31" s="41">
        <v>3226890.9640000011</v>
      </c>
      <c r="D31" s="42">
        <v>0.99</v>
      </c>
      <c r="E31" s="43" t="s">
        <v>81</v>
      </c>
      <c r="F31" s="43" t="s">
        <v>81</v>
      </c>
      <c r="G31" s="43" t="s">
        <v>81</v>
      </c>
      <c r="H31" s="45">
        <v>0.7189934092270821</v>
      </c>
      <c r="I31" s="46">
        <v>45181000</v>
      </c>
      <c r="J31" s="11">
        <v>0</v>
      </c>
      <c r="K31" s="8">
        <v>0</v>
      </c>
      <c r="L31" s="11">
        <v>78103274.049999997</v>
      </c>
      <c r="M31" s="8" t="s">
        <v>86</v>
      </c>
      <c r="N31" s="8">
        <v>0</v>
      </c>
      <c r="O31" s="11">
        <v>240000000</v>
      </c>
      <c r="P31" s="11">
        <v>240000000</v>
      </c>
      <c r="Q31" s="11"/>
      <c r="R31" s="11"/>
      <c r="S31" s="11">
        <v>21912000</v>
      </c>
      <c r="T31" s="11">
        <v>408488000</v>
      </c>
      <c r="U31" s="11">
        <v>408488000</v>
      </c>
      <c r="V31" s="62" t="s">
        <v>174</v>
      </c>
      <c r="W31" s="65" t="s">
        <v>81</v>
      </c>
      <c r="X31" s="43" t="s">
        <v>81</v>
      </c>
      <c r="Y31" s="43" t="s">
        <v>81</v>
      </c>
      <c r="Z31" s="43" t="s">
        <v>81</v>
      </c>
      <c r="AA31" s="43" t="s">
        <v>81</v>
      </c>
      <c r="AB31" s="67">
        <v>43892</v>
      </c>
      <c r="AC31" s="67">
        <v>45596</v>
      </c>
      <c r="AD31" s="43" t="s">
        <v>81</v>
      </c>
      <c r="AE31" s="11">
        <v>0</v>
      </c>
      <c r="AF31" s="12">
        <v>2933537.2400000007</v>
      </c>
    </row>
    <row r="32" spans="1:32" x14ac:dyDescent="0.25">
      <c r="A32" s="39" t="s">
        <v>31</v>
      </c>
      <c r="B32" s="40" t="s">
        <v>77</v>
      </c>
      <c r="C32" s="41">
        <v>5577282.1389999995</v>
      </c>
      <c r="D32" s="42">
        <v>0.98</v>
      </c>
      <c r="E32" s="43" t="s">
        <v>82</v>
      </c>
      <c r="F32" s="43" t="s">
        <v>81</v>
      </c>
      <c r="G32" s="43" t="s">
        <v>81</v>
      </c>
      <c r="H32" s="45">
        <v>0.36299999999999999</v>
      </c>
      <c r="I32" s="11">
        <v>10900000</v>
      </c>
      <c r="J32" s="11">
        <v>0</v>
      </c>
      <c r="K32" s="8">
        <v>0</v>
      </c>
      <c r="L32" s="11">
        <v>12495000</v>
      </c>
      <c r="M32" s="8" t="s">
        <v>86</v>
      </c>
      <c r="N32" s="8">
        <v>0</v>
      </c>
      <c r="O32" s="11">
        <v>45500000</v>
      </c>
      <c r="P32" s="11">
        <v>45500000</v>
      </c>
      <c r="Q32" s="11"/>
      <c r="R32" s="11"/>
      <c r="S32" s="11">
        <v>2287000</v>
      </c>
      <c r="T32" s="11">
        <v>41293000</v>
      </c>
      <c r="U32" s="11">
        <v>41293000</v>
      </c>
      <c r="V32" s="62" t="s">
        <v>193</v>
      </c>
      <c r="W32" s="65" t="s">
        <v>81</v>
      </c>
      <c r="X32" s="43" t="s">
        <v>81</v>
      </c>
      <c r="Y32" s="43" t="s">
        <v>81</v>
      </c>
      <c r="Z32" s="43" t="s">
        <v>81</v>
      </c>
      <c r="AA32" s="43" t="s">
        <v>81</v>
      </c>
      <c r="AB32" s="67">
        <v>44511</v>
      </c>
      <c r="AC32" s="67">
        <v>46335</v>
      </c>
      <c r="AD32" s="43" t="s">
        <v>81</v>
      </c>
      <c r="AE32" s="11">
        <v>1200000</v>
      </c>
      <c r="AF32" s="12">
        <v>5070256.49</v>
      </c>
    </row>
    <row r="33" spans="1:32" x14ac:dyDescent="0.25">
      <c r="A33" s="39" t="s">
        <v>32</v>
      </c>
      <c r="B33" s="40" t="s">
        <v>77</v>
      </c>
      <c r="C33" s="41">
        <v>7091373.5310000004</v>
      </c>
      <c r="D33" s="42">
        <v>0.98</v>
      </c>
      <c r="E33" s="43" t="s">
        <v>82</v>
      </c>
      <c r="F33" s="43" t="s">
        <v>81</v>
      </c>
      <c r="G33" s="43" t="s">
        <v>81</v>
      </c>
      <c r="H33" s="45">
        <v>0.40400000000000003</v>
      </c>
      <c r="I33" s="11">
        <v>28067827.269920599</v>
      </c>
      <c r="J33" s="11">
        <v>2622000</v>
      </c>
      <c r="K33" s="8">
        <v>0</v>
      </c>
      <c r="L33" s="11">
        <v>39840439</v>
      </c>
      <c r="M33" s="8" t="s">
        <v>86</v>
      </c>
      <c r="N33" s="8">
        <v>0</v>
      </c>
      <c r="O33" s="11">
        <v>140000000</v>
      </c>
      <c r="P33" s="11">
        <v>140000000</v>
      </c>
      <c r="Q33" s="11"/>
      <c r="R33" s="11"/>
      <c r="S33" s="11">
        <v>7587000</v>
      </c>
      <c r="T33" s="11">
        <v>258246985</v>
      </c>
      <c r="U33" s="11">
        <v>258246985</v>
      </c>
      <c r="V33" s="62" t="s">
        <v>182</v>
      </c>
      <c r="W33" s="65" t="s">
        <v>81</v>
      </c>
      <c r="X33" s="43" t="s">
        <v>81</v>
      </c>
      <c r="Y33" s="43" t="s">
        <v>81</v>
      </c>
      <c r="Z33" s="43" t="s">
        <v>81</v>
      </c>
      <c r="AA33" s="43" t="s">
        <v>81</v>
      </c>
      <c r="AB33" s="67">
        <v>43851</v>
      </c>
      <c r="AC33" s="67">
        <v>46056</v>
      </c>
      <c r="AD33" s="43" t="s">
        <v>81</v>
      </c>
      <c r="AE33" s="11">
        <v>5050000</v>
      </c>
      <c r="AF33" s="12">
        <v>6446703.21</v>
      </c>
    </row>
    <row r="34" spans="1:32" x14ac:dyDescent="0.25">
      <c r="A34" s="39" t="s">
        <v>33</v>
      </c>
      <c r="B34" s="40" t="s">
        <v>77</v>
      </c>
      <c r="C34" s="41">
        <v>12036763.816000002</v>
      </c>
      <c r="D34" s="42">
        <v>0.98</v>
      </c>
      <c r="E34" s="43" t="s">
        <v>82</v>
      </c>
      <c r="F34" s="43" t="s">
        <v>81</v>
      </c>
      <c r="G34" s="43" t="s">
        <v>81</v>
      </c>
      <c r="H34" s="45">
        <v>0.52400000000000002</v>
      </c>
      <c r="I34" s="11">
        <v>37200000</v>
      </c>
      <c r="J34" s="11">
        <v>0</v>
      </c>
      <c r="K34" s="8">
        <v>0</v>
      </c>
      <c r="L34" s="11">
        <v>39678438.000000007</v>
      </c>
      <c r="M34" s="8" t="s">
        <v>86</v>
      </c>
      <c r="N34" s="8">
        <v>0</v>
      </c>
      <c r="O34" s="11">
        <v>244000000</v>
      </c>
      <c r="P34" s="11">
        <v>244000000</v>
      </c>
      <c r="Q34" s="11"/>
      <c r="R34" s="11"/>
      <c r="S34" s="11">
        <v>22021900</v>
      </c>
      <c r="T34" s="11">
        <v>269780000</v>
      </c>
      <c r="U34" s="11">
        <v>269780000</v>
      </c>
      <c r="V34" s="62" t="s">
        <v>150</v>
      </c>
      <c r="W34" s="65" t="s">
        <v>81</v>
      </c>
      <c r="X34" s="43" t="s">
        <v>81</v>
      </c>
      <c r="Y34" s="43" t="s">
        <v>81</v>
      </c>
      <c r="Z34" s="43" t="s">
        <v>81</v>
      </c>
      <c r="AA34" s="43" t="s">
        <v>81</v>
      </c>
      <c r="AB34" s="67">
        <v>44481</v>
      </c>
      <c r="AC34" s="67">
        <v>46615</v>
      </c>
      <c r="AD34" s="43" t="s">
        <v>81</v>
      </c>
      <c r="AE34" s="11">
        <v>2500000</v>
      </c>
      <c r="AF34" s="12">
        <v>10942512.560000001</v>
      </c>
    </row>
    <row r="35" spans="1:32" x14ac:dyDescent="0.25">
      <c r="A35" s="39" t="s">
        <v>34</v>
      </c>
      <c r="B35" s="40" t="s">
        <v>77</v>
      </c>
      <c r="C35" s="41">
        <v>4929695.3530000011</v>
      </c>
      <c r="D35" s="42">
        <v>0.99</v>
      </c>
      <c r="E35" s="43" t="s">
        <v>82</v>
      </c>
      <c r="F35" s="43" t="s">
        <v>81</v>
      </c>
      <c r="G35" s="43" t="s">
        <v>81</v>
      </c>
      <c r="H35" s="45">
        <v>0.59036144578313254</v>
      </c>
      <c r="I35" s="11">
        <v>17560000</v>
      </c>
      <c r="J35" s="11">
        <v>2077000</v>
      </c>
      <c r="K35" s="8">
        <v>0</v>
      </c>
      <c r="L35" s="11">
        <v>12385000</v>
      </c>
      <c r="M35" s="8" t="s">
        <v>86</v>
      </c>
      <c r="N35" s="8">
        <v>0</v>
      </c>
      <c r="O35" s="11">
        <v>71700000</v>
      </c>
      <c r="P35" s="11">
        <v>71700000</v>
      </c>
      <c r="Q35" s="11"/>
      <c r="R35" s="11"/>
      <c r="S35" s="11">
        <v>8695000</v>
      </c>
      <c r="T35" s="11">
        <v>93413000</v>
      </c>
      <c r="U35" s="11">
        <v>93413000</v>
      </c>
      <c r="V35" s="62" t="s">
        <v>197</v>
      </c>
      <c r="W35" s="65" t="s">
        <v>81</v>
      </c>
      <c r="X35" s="43" t="s">
        <v>81</v>
      </c>
      <c r="Y35" s="43" t="s">
        <v>81</v>
      </c>
      <c r="Z35" s="43" t="s">
        <v>81</v>
      </c>
      <c r="AA35" s="43" t="s">
        <v>81</v>
      </c>
      <c r="AB35" s="67">
        <v>44152</v>
      </c>
      <c r="AC35" s="67">
        <v>46295</v>
      </c>
      <c r="AD35" s="43" t="s">
        <v>81</v>
      </c>
      <c r="AE35" s="11">
        <v>1200000</v>
      </c>
      <c r="AF35" s="12">
        <v>4481541.2300000004</v>
      </c>
    </row>
    <row r="36" spans="1:32" x14ac:dyDescent="0.25">
      <c r="A36" s="39" t="s">
        <v>35</v>
      </c>
      <c r="B36" s="40" t="s">
        <v>77</v>
      </c>
      <c r="C36" s="41">
        <v>1072541.558</v>
      </c>
      <c r="D36" s="42">
        <v>0.98</v>
      </c>
      <c r="E36" s="43" t="s">
        <v>82</v>
      </c>
      <c r="F36" s="43" t="s">
        <v>81</v>
      </c>
      <c r="G36" s="43" t="s">
        <v>81</v>
      </c>
      <c r="H36" s="45">
        <v>0.34957744060249979</v>
      </c>
      <c r="I36" s="11">
        <v>18105000</v>
      </c>
      <c r="J36" s="11">
        <v>7872000</v>
      </c>
      <c r="K36" s="8">
        <v>0</v>
      </c>
      <c r="L36" s="11">
        <v>24506000</v>
      </c>
      <c r="M36" s="8" t="s">
        <v>86</v>
      </c>
      <c r="N36" s="8">
        <v>0</v>
      </c>
      <c r="O36" s="11">
        <v>57000000</v>
      </c>
      <c r="P36" s="11">
        <v>57000000</v>
      </c>
      <c r="Q36" s="11"/>
      <c r="R36" s="11"/>
      <c r="S36" s="11">
        <v>36348000</v>
      </c>
      <c r="T36" s="11">
        <v>56573000</v>
      </c>
      <c r="U36" s="11">
        <v>56573000</v>
      </c>
      <c r="V36" s="64" t="s">
        <v>197</v>
      </c>
      <c r="W36" s="65" t="s">
        <v>81</v>
      </c>
      <c r="X36" s="43" t="s">
        <v>81</v>
      </c>
      <c r="Y36" s="43" t="s">
        <v>81</v>
      </c>
      <c r="Z36" s="43" t="s">
        <v>81</v>
      </c>
      <c r="AA36" s="43" t="s">
        <v>81</v>
      </c>
      <c r="AB36" s="67">
        <v>44330</v>
      </c>
      <c r="AC36" s="67">
        <v>46156</v>
      </c>
      <c r="AD36" s="43" t="s">
        <v>81</v>
      </c>
      <c r="AE36" s="11">
        <v>2889000</v>
      </c>
      <c r="AF36" s="12">
        <v>975037.78</v>
      </c>
    </row>
    <row r="37" spans="1:32" x14ac:dyDescent="0.25">
      <c r="A37" s="39" t="s">
        <v>36</v>
      </c>
      <c r="B37" s="40" t="s">
        <v>77</v>
      </c>
      <c r="C37" s="41">
        <v>3258750</v>
      </c>
      <c r="D37" s="42">
        <v>0.98</v>
      </c>
      <c r="E37" s="43" t="s">
        <v>82</v>
      </c>
      <c r="F37" s="43" t="s">
        <v>81</v>
      </c>
      <c r="G37" s="43" t="s">
        <v>81</v>
      </c>
      <c r="H37" s="45">
        <v>0.77107918139556686</v>
      </c>
      <c r="I37" s="11">
        <v>45784695.363742702</v>
      </c>
      <c r="J37" s="11">
        <v>0</v>
      </c>
      <c r="K37" s="8">
        <v>0</v>
      </c>
      <c r="L37" s="11">
        <v>46996928</v>
      </c>
      <c r="M37" s="8" t="s">
        <v>86</v>
      </c>
      <c r="N37" s="8">
        <v>0</v>
      </c>
      <c r="O37" s="11">
        <v>271066000</v>
      </c>
      <c r="P37" s="11">
        <v>271066000</v>
      </c>
      <c r="Q37" s="11"/>
      <c r="R37" s="11"/>
      <c r="S37" s="11">
        <v>14139000</v>
      </c>
      <c r="T37" s="11">
        <v>269517702</v>
      </c>
      <c r="U37" s="11">
        <v>269517702</v>
      </c>
      <c r="V37" s="62" t="s">
        <v>191</v>
      </c>
      <c r="W37" s="65" t="s">
        <v>81</v>
      </c>
      <c r="X37" s="43" t="s">
        <v>81</v>
      </c>
      <c r="Y37" s="43" t="s">
        <v>81</v>
      </c>
      <c r="Z37" s="43" t="s">
        <v>81</v>
      </c>
      <c r="AA37" s="43" t="s">
        <v>81</v>
      </c>
      <c r="AB37" s="67">
        <v>44307</v>
      </c>
      <c r="AC37" s="67">
        <v>46493</v>
      </c>
      <c r="AD37" s="43" t="s">
        <v>81</v>
      </c>
      <c r="AE37" s="11">
        <v>8000000</v>
      </c>
      <c r="AF37" s="12">
        <v>2962500</v>
      </c>
    </row>
    <row r="38" spans="1:32" x14ac:dyDescent="0.25">
      <c r="A38" s="39" t="s">
        <v>37</v>
      </c>
      <c r="B38" s="40" t="s">
        <v>77</v>
      </c>
      <c r="C38" s="41">
        <v>2633362.0719999997</v>
      </c>
      <c r="D38" s="42">
        <v>0.99074070000000003</v>
      </c>
      <c r="E38" s="43" t="s">
        <v>82</v>
      </c>
      <c r="F38" s="43" t="s">
        <v>81</v>
      </c>
      <c r="G38" s="43" t="s">
        <v>81</v>
      </c>
      <c r="H38" s="45">
        <v>0.38226597686423408</v>
      </c>
      <c r="I38" s="11">
        <v>22064238</v>
      </c>
      <c r="J38" s="11">
        <v>0</v>
      </c>
      <c r="K38" s="9">
        <v>0</v>
      </c>
      <c r="L38" s="11">
        <v>21598928.395300001</v>
      </c>
      <c r="M38" s="9" t="s">
        <v>86</v>
      </c>
      <c r="N38" s="9">
        <v>0</v>
      </c>
      <c r="O38" s="11">
        <v>52867500</v>
      </c>
      <c r="P38" s="11">
        <v>52867500</v>
      </c>
      <c r="Q38" s="11"/>
      <c r="R38" s="11"/>
      <c r="S38" s="11">
        <v>5666872.6299999999</v>
      </c>
      <c r="T38" s="11">
        <v>52735000</v>
      </c>
      <c r="U38" s="11">
        <v>52735000</v>
      </c>
      <c r="V38" s="62" t="s">
        <v>206</v>
      </c>
      <c r="W38" s="65" t="s">
        <v>81</v>
      </c>
      <c r="X38" s="43" t="s">
        <v>81</v>
      </c>
      <c r="Y38" s="43" t="s">
        <v>81</v>
      </c>
      <c r="Z38" s="43" t="s">
        <v>81</v>
      </c>
      <c r="AA38" s="43" t="s">
        <v>81</v>
      </c>
      <c r="AB38" s="67">
        <v>44725</v>
      </c>
      <c r="AC38" s="67">
        <v>46731</v>
      </c>
      <c r="AD38" s="43" t="s">
        <v>81</v>
      </c>
      <c r="AE38" s="11">
        <v>4542157</v>
      </c>
      <c r="AF38" s="12">
        <v>2393965.52</v>
      </c>
    </row>
    <row r="39" spans="1:32" x14ac:dyDescent="0.25">
      <c r="A39" s="39" t="s">
        <v>38</v>
      </c>
      <c r="B39" s="40" t="s">
        <v>77</v>
      </c>
      <c r="C39" s="41">
        <v>11644835.829000002</v>
      </c>
      <c r="D39" s="42">
        <v>0.97499999999999998</v>
      </c>
      <c r="E39" s="43" t="s">
        <v>82</v>
      </c>
      <c r="F39" s="43" t="s">
        <v>81</v>
      </c>
      <c r="G39" s="43" t="s">
        <v>81</v>
      </c>
      <c r="H39" s="45">
        <v>0.41400075272864134</v>
      </c>
      <c r="I39" s="11">
        <v>11727268.380072115</v>
      </c>
      <c r="J39" s="11">
        <v>6131715</v>
      </c>
      <c r="K39" s="8">
        <v>5292381.9929891825</v>
      </c>
      <c r="L39" s="11">
        <v>34885000</v>
      </c>
      <c r="M39" s="8" t="s">
        <v>86</v>
      </c>
      <c r="N39" s="8">
        <v>0</v>
      </c>
      <c r="O39" s="11">
        <v>63185937.5</v>
      </c>
      <c r="P39" s="11">
        <v>63185937.5</v>
      </c>
      <c r="Q39" s="11"/>
      <c r="R39" s="11"/>
      <c r="S39" s="11">
        <v>19949000</v>
      </c>
      <c r="T39" s="11">
        <v>121322491</v>
      </c>
      <c r="U39" s="11">
        <v>121322491</v>
      </c>
      <c r="V39" s="62" t="s">
        <v>197</v>
      </c>
      <c r="W39" s="65" t="s">
        <v>81</v>
      </c>
      <c r="X39" s="43" t="s">
        <v>81</v>
      </c>
      <c r="Y39" s="43" t="s">
        <v>81</v>
      </c>
      <c r="Z39" s="43" t="s">
        <v>81</v>
      </c>
      <c r="AA39" s="43" t="s">
        <v>81</v>
      </c>
      <c r="AB39" s="67">
        <v>44547</v>
      </c>
      <c r="AC39" s="67">
        <v>45435</v>
      </c>
      <c r="AD39" s="43" t="s">
        <v>81</v>
      </c>
      <c r="AE39" s="11">
        <v>2644000</v>
      </c>
      <c r="AF39" s="12">
        <v>10586214.390000001</v>
      </c>
    </row>
    <row r="40" spans="1:32" x14ac:dyDescent="0.25">
      <c r="A40" s="39" t="s">
        <v>39</v>
      </c>
      <c r="B40" s="40" t="s">
        <v>77</v>
      </c>
      <c r="C40" s="41">
        <v>3811500</v>
      </c>
      <c r="D40" s="42">
        <v>0.98</v>
      </c>
      <c r="E40" s="43" t="s">
        <v>82</v>
      </c>
      <c r="F40" s="43" t="s">
        <v>81</v>
      </c>
      <c r="G40" s="43" t="s">
        <v>81</v>
      </c>
      <c r="H40" s="45">
        <v>0.34300000000000003</v>
      </c>
      <c r="I40" s="11">
        <v>21822000</v>
      </c>
      <c r="J40" s="11">
        <v>0</v>
      </c>
      <c r="K40" s="8">
        <v>0</v>
      </c>
      <c r="L40" s="11">
        <v>19242000</v>
      </c>
      <c r="M40" s="8" t="s">
        <v>86</v>
      </c>
      <c r="N40" s="8">
        <v>0</v>
      </c>
      <c r="O40" s="11">
        <v>92500000</v>
      </c>
      <c r="P40" s="11">
        <v>92500000</v>
      </c>
      <c r="Q40" s="11"/>
      <c r="R40" s="11"/>
      <c r="S40" s="11">
        <v>7569000</v>
      </c>
      <c r="T40" s="11">
        <v>102306000</v>
      </c>
      <c r="U40" s="11">
        <v>102306000</v>
      </c>
      <c r="V40" s="64" t="s">
        <v>167</v>
      </c>
      <c r="W40" s="65" t="s">
        <v>81</v>
      </c>
      <c r="X40" s="43" t="s">
        <v>81</v>
      </c>
      <c r="Y40" s="43" t="s">
        <v>81</v>
      </c>
      <c r="Z40" s="43" t="s">
        <v>81</v>
      </c>
      <c r="AA40" s="43" t="s">
        <v>81</v>
      </c>
      <c r="AB40" s="67">
        <v>44462</v>
      </c>
      <c r="AC40" s="67">
        <v>46658</v>
      </c>
      <c r="AD40" s="43" t="s">
        <v>81</v>
      </c>
      <c r="AE40" s="11">
        <v>0</v>
      </c>
      <c r="AF40" s="12">
        <v>3465000</v>
      </c>
    </row>
    <row r="41" spans="1:32" x14ac:dyDescent="0.25">
      <c r="A41" s="39" t="s">
        <v>40</v>
      </c>
      <c r="B41" s="40" t="s">
        <v>77</v>
      </c>
      <c r="C41" s="41">
        <v>5222160.8229999999</v>
      </c>
      <c r="D41" s="42">
        <v>0.98</v>
      </c>
      <c r="E41" s="43" t="s">
        <v>82</v>
      </c>
      <c r="F41" s="43" t="s">
        <v>81</v>
      </c>
      <c r="G41" s="43" t="s">
        <v>81</v>
      </c>
      <c r="H41" s="45">
        <v>0.48602327381870009</v>
      </c>
      <c r="I41" s="11">
        <v>21248000</v>
      </c>
      <c r="J41" s="11">
        <v>659000.00000000244</v>
      </c>
      <c r="K41" s="8">
        <v>0</v>
      </c>
      <c r="L41" s="11">
        <v>36743330.090000004</v>
      </c>
      <c r="M41" s="8" t="s">
        <v>86</v>
      </c>
      <c r="N41" s="8">
        <v>0</v>
      </c>
      <c r="O41" s="11">
        <v>94676845.859999999</v>
      </c>
      <c r="P41" s="11">
        <v>94676845.859999999</v>
      </c>
      <c r="Q41" s="11"/>
      <c r="R41" s="11"/>
      <c r="S41" s="11">
        <v>20643280.669999994</v>
      </c>
      <c r="T41" s="11">
        <v>94936845.859999999</v>
      </c>
      <c r="U41" s="11">
        <v>94936845.859999999</v>
      </c>
      <c r="V41" s="62" t="s">
        <v>181</v>
      </c>
      <c r="W41" s="65" t="s">
        <v>81</v>
      </c>
      <c r="X41" s="43" t="s">
        <v>81</v>
      </c>
      <c r="Y41" s="43" t="s">
        <v>81</v>
      </c>
      <c r="Z41" s="43" t="s">
        <v>81</v>
      </c>
      <c r="AA41" s="43" t="s">
        <v>81</v>
      </c>
      <c r="AB41" s="67">
        <v>44427</v>
      </c>
      <c r="AC41" s="67">
        <v>46253</v>
      </c>
      <c r="AD41" s="43" t="s">
        <v>81</v>
      </c>
      <c r="AE41" s="11">
        <v>0</v>
      </c>
      <c r="AF41" s="12">
        <v>4747418.93</v>
      </c>
    </row>
    <row r="42" spans="1:32" x14ac:dyDescent="0.25">
      <c r="A42" s="39" t="s">
        <v>41</v>
      </c>
      <c r="B42" s="40" t="s">
        <v>77</v>
      </c>
      <c r="C42" s="41">
        <v>1939452.79</v>
      </c>
      <c r="D42" s="42">
        <v>0.97750000000000004</v>
      </c>
      <c r="E42" s="43" t="s">
        <v>82</v>
      </c>
      <c r="F42" s="43" t="s">
        <v>81</v>
      </c>
      <c r="G42" s="43" t="s">
        <v>81</v>
      </c>
      <c r="H42" s="45">
        <v>0.44600000000000001</v>
      </c>
      <c r="I42" s="11">
        <v>14744755.450415127</v>
      </c>
      <c r="J42" s="11">
        <v>0</v>
      </c>
      <c r="K42" s="8">
        <v>0</v>
      </c>
      <c r="L42" s="11">
        <v>37478975</v>
      </c>
      <c r="M42" s="8" t="s">
        <v>86</v>
      </c>
      <c r="N42" s="8">
        <v>0</v>
      </c>
      <c r="O42" s="11">
        <v>61600000</v>
      </c>
      <c r="P42" s="11">
        <v>61600000</v>
      </c>
      <c r="Q42" s="11"/>
      <c r="R42" s="11"/>
      <c r="S42" s="11">
        <v>14230093</v>
      </c>
      <c r="T42" s="11">
        <v>198663500</v>
      </c>
      <c r="U42" s="11">
        <v>198663500</v>
      </c>
      <c r="V42" s="62" t="s">
        <v>180</v>
      </c>
      <c r="W42" s="65" t="s">
        <v>81</v>
      </c>
      <c r="X42" s="43" t="s">
        <v>81</v>
      </c>
      <c r="Y42" s="43" t="s">
        <v>81</v>
      </c>
      <c r="Z42" s="43" t="s">
        <v>81</v>
      </c>
      <c r="AA42" s="43" t="s">
        <v>81</v>
      </c>
      <c r="AB42" s="67">
        <v>44413</v>
      </c>
      <c r="AC42" s="67">
        <v>46212</v>
      </c>
      <c r="AD42" s="43" t="s">
        <v>81</v>
      </c>
      <c r="AE42" s="11">
        <v>2000000</v>
      </c>
      <c r="AF42" s="12">
        <v>1763138.9</v>
      </c>
    </row>
    <row r="43" spans="1:32" x14ac:dyDescent="0.25">
      <c r="A43" s="39" t="s">
        <v>42</v>
      </c>
      <c r="B43" s="40" t="s">
        <v>77</v>
      </c>
      <c r="C43" s="41">
        <v>10705357.135</v>
      </c>
      <c r="D43" s="42">
        <v>0.98250000000000004</v>
      </c>
      <c r="E43" s="43" t="s">
        <v>82</v>
      </c>
      <c r="F43" s="43" t="s">
        <v>81</v>
      </c>
      <c r="G43" s="43" t="s">
        <v>81</v>
      </c>
      <c r="H43" s="45">
        <v>0.46076146076146074</v>
      </c>
      <c r="I43" s="11">
        <v>42900000</v>
      </c>
      <c r="J43" s="11">
        <v>2400000</v>
      </c>
      <c r="K43" s="8">
        <v>0</v>
      </c>
      <c r="L43" s="11">
        <v>40872108</v>
      </c>
      <c r="M43" s="8" t="s">
        <v>86</v>
      </c>
      <c r="N43" s="8">
        <v>0</v>
      </c>
      <c r="O43" s="11">
        <v>179000000</v>
      </c>
      <c r="P43" s="11">
        <v>179000000</v>
      </c>
      <c r="Q43" s="11"/>
      <c r="R43" s="11"/>
      <c r="S43" s="11">
        <v>6142635</v>
      </c>
      <c r="T43" s="11">
        <v>179709676</v>
      </c>
      <c r="U43" s="11">
        <v>179709676</v>
      </c>
      <c r="V43" s="62" t="s">
        <v>206</v>
      </c>
      <c r="W43" s="65" t="s">
        <v>81</v>
      </c>
      <c r="X43" s="43" t="s">
        <v>81</v>
      </c>
      <c r="Y43" s="43" t="s">
        <v>81</v>
      </c>
      <c r="Z43" s="43" t="s">
        <v>81</v>
      </c>
      <c r="AA43" s="43" t="s">
        <v>81</v>
      </c>
      <c r="AB43" s="67">
        <v>44454</v>
      </c>
      <c r="AC43" s="67">
        <v>46514</v>
      </c>
      <c r="AD43" s="43" t="s">
        <v>81</v>
      </c>
      <c r="AE43" s="11">
        <v>1100000</v>
      </c>
      <c r="AF43" s="12">
        <v>9732142.8499999996</v>
      </c>
    </row>
    <row r="44" spans="1:32" x14ac:dyDescent="0.25">
      <c r="A44" s="39" t="s">
        <v>43</v>
      </c>
      <c r="B44" s="40" t="s">
        <v>77</v>
      </c>
      <c r="C44" s="41">
        <v>5287671.18</v>
      </c>
      <c r="D44" s="42">
        <v>0.98</v>
      </c>
      <c r="E44" s="43" t="s">
        <v>82</v>
      </c>
      <c r="F44" s="43" t="s">
        <v>81</v>
      </c>
      <c r="G44" s="43" t="s">
        <v>81</v>
      </c>
      <c r="H44" s="45">
        <v>0.5374065997664349</v>
      </c>
      <c r="I44" s="11">
        <v>11685393.41</v>
      </c>
      <c r="J44" s="11">
        <v>-1300000</v>
      </c>
      <c r="K44" s="8">
        <v>0</v>
      </c>
      <c r="L44" s="11">
        <v>21094147</v>
      </c>
      <c r="M44" s="8" t="s">
        <v>86</v>
      </c>
      <c r="N44" s="8">
        <v>0</v>
      </c>
      <c r="O44" s="11">
        <v>52000000</v>
      </c>
      <c r="P44" s="11">
        <v>52000000</v>
      </c>
      <c r="Q44" s="11"/>
      <c r="R44" s="11"/>
      <c r="S44" s="11">
        <v>13023000</v>
      </c>
      <c r="T44" s="11">
        <v>51610000</v>
      </c>
      <c r="U44" s="11">
        <v>51610000</v>
      </c>
      <c r="V44" s="62" t="s">
        <v>165</v>
      </c>
      <c r="W44" s="65" t="s">
        <v>81</v>
      </c>
      <c r="X44" s="43" t="s">
        <v>81</v>
      </c>
      <c r="Y44" s="43" t="s">
        <v>81</v>
      </c>
      <c r="Z44" s="43" t="s">
        <v>81</v>
      </c>
      <c r="AA44" s="43" t="s">
        <v>81</v>
      </c>
      <c r="AB44" s="67">
        <v>44447</v>
      </c>
      <c r="AC44" s="67">
        <v>46633</v>
      </c>
      <c r="AD44" s="43" t="s">
        <v>81</v>
      </c>
      <c r="AE44" s="11">
        <v>0</v>
      </c>
      <c r="AF44" s="12">
        <v>4806973.8</v>
      </c>
    </row>
    <row r="45" spans="1:32" x14ac:dyDescent="0.25">
      <c r="A45" s="39" t="s">
        <v>44</v>
      </c>
      <c r="B45" s="40" t="s">
        <v>77</v>
      </c>
      <c r="C45" s="41">
        <v>2228575.0519999997</v>
      </c>
      <c r="D45" s="42">
        <v>1</v>
      </c>
      <c r="E45" s="43" t="s">
        <v>82</v>
      </c>
      <c r="F45" s="43" t="s">
        <v>81</v>
      </c>
      <c r="G45" s="43" t="s">
        <v>82</v>
      </c>
      <c r="H45" s="45">
        <v>0.78947368421052622</v>
      </c>
      <c r="I45" s="11">
        <v>52980000</v>
      </c>
      <c r="J45" s="11">
        <v>30180000</v>
      </c>
      <c r="K45" s="8">
        <v>2931429</v>
      </c>
      <c r="L45" s="11">
        <v>90100000</v>
      </c>
      <c r="M45" s="8" t="s">
        <v>87</v>
      </c>
      <c r="N45" s="8">
        <v>0</v>
      </c>
      <c r="O45" s="11">
        <v>242500000</v>
      </c>
      <c r="P45" s="11">
        <v>295000000</v>
      </c>
      <c r="Q45" s="11"/>
      <c r="R45" s="11"/>
      <c r="S45" s="11">
        <v>8500000</v>
      </c>
      <c r="T45" s="11">
        <v>644700000</v>
      </c>
      <c r="U45" s="11">
        <v>714700000</v>
      </c>
      <c r="V45" s="62" t="s">
        <v>206</v>
      </c>
      <c r="W45" s="65" t="s">
        <v>81</v>
      </c>
      <c r="X45" s="43" t="s">
        <v>81</v>
      </c>
      <c r="Y45" s="43" t="s">
        <v>81</v>
      </c>
      <c r="Z45" s="43" t="s">
        <v>81</v>
      </c>
      <c r="AA45" s="43" t="s">
        <v>81</v>
      </c>
      <c r="AB45" s="67">
        <v>44440</v>
      </c>
      <c r="AC45" s="67">
        <v>45378</v>
      </c>
      <c r="AD45" s="43" t="s">
        <v>81</v>
      </c>
      <c r="AE45" s="11">
        <v>30806755.370000001</v>
      </c>
      <c r="AF45" s="12">
        <v>2025977.3199999998</v>
      </c>
    </row>
    <row r="46" spans="1:32" x14ac:dyDescent="0.25">
      <c r="A46" s="39" t="s">
        <v>45</v>
      </c>
      <c r="B46" s="40" t="s">
        <v>77</v>
      </c>
      <c r="C46" s="41">
        <v>2101498.7289999998</v>
      </c>
      <c r="D46" s="42">
        <v>0.98419184040000007</v>
      </c>
      <c r="E46" s="43" t="s">
        <v>82</v>
      </c>
      <c r="F46" s="43" t="s">
        <v>81</v>
      </c>
      <c r="G46" s="43" t="s">
        <v>81</v>
      </c>
      <c r="H46" s="45">
        <v>0.65212991706347201</v>
      </c>
      <c r="I46" s="11">
        <v>12276531</v>
      </c>
      <c r="J46" s="11">
        <v>0</v>
      </c>
      <c r="K46" s="8">
        <v>0</v>
      </c>
      <c r="L46" s="11">
        <v>19656699</v>
      </c>
      <c r="M46" s="8" t="s">
        <v>86</v>
      </c>
      <c r="N46" s="8">
        <v>0</v>
      </c>
      <c r="O46" s="11">
        <v>60000000</v>
      </c>
      <c r="P46" s="11">
        <v>60000000</v>
      </c>
      <c r="Q46" s="11"/>
      <c r="R46" s="11"/>
      <c r="S46" s="11">
        <v>2034007</v>
      </c>
      <c r="T46" s="11">
        <v>72734848</v>
      </c>
      <c r="U46" s="11">
        <v>72734848</v>
      </c>
      <c r="V46" s="62" t="s">
        <v>163</v>
      </c>
      <c r="W46" s="65" t="s">
        <v>81</v>
      </c>
      <c r="X46" s="43" t="s">
        <v>81</v>
      </c>
      <c r="Y46" s="43" t="s">
        <v>81</v>
      </c>
      <c r="Z46" s="43" t="s">
        <v>81</v>
      </c>
      <c r="AA46" s="43" t="s">
        <v>81</v>
      </c>
      <c r="AB46" s="67">
        <v>44334</v>
      </c>
      <c r="AC46" s="67">
        <v>46160</v>
      </c>
      <c r="AD46" s="43" t="s">
        <v>81</v>
      </c>
      <c r="AE46" s="11">
        <v>4051583</v>
      </c>
      <c r="AF46" s="12">
        <v>1910453.39</v>
      </c>
    </row>
    <row r="47" spans="1:32" x14ac:dyDescent="0.25">
      <c r="A47" s="39" t="s">
        <v>46</v>
      </c>
      <c r="B47" s="40" t="s">
        <v>77</v>
      </c>
      <c r="C47" s="41">
        <v>3349630.2290000003</v>
      </c>
      <c r="D47" s="42">
        <v>0.98250000000000004</v>
      </c>
      <c r="E47" s="43" t="s">
        <v>82</v>
      </c>
      <c r="F47" s="43" t="s">
        <v>81</v>
      </c>
      <c r="G47" s="43" t="s">
        <v>81</v>
      </c>
      <c r="H47" s="45">
        <v>0.20799999999999999</v>
      </c>
      <c r="I47" s="11">
        <v>22128888</v>
      </c>
      <c r="J47" s="11">
        <v>0</v>
      </c>
      <c r="K47" s="8">
        <v>0</v>
      </c>
      <c r="L47" s="11">
        <v>22901303.029999997</v>
      </c>
      <c r="M47" s="8" t="s">
        <v>87</v>
      </c>
      <c r="N47" s="8">
        <v>0</v>
      </c>
      <c r="O47" s="11">
        <v>79000000</v>
      </c>
      <c r="P47" s="11">
        <v>79000000</v>
      </c>
      <c r="Q47" s="11"/>
      <c r="R47" s="11"/>
      <c r="S47" s="11">
        <v>7196000</v>
      </c>
      <c r="T47" s="11">
        <v>74625000</v>
      </c>
      <c r="U47" s="11">
        <v>74625000</v>
      </c>
      <c r="V47" s="62" t="s">
        <v>210</v>
      </c>
      <c r="W47" s="65" t="s">
        <v>81</v>
      </c>
      <c r="X47" s="43" t="s">
        <v>81</v>
      </c>
      <c r="Y47" s="43" t="s">
        <v>81</v>
      </c>
      <c r="Z47" s="43" t="s">
        <v>81</v>
      </c>
      <c r="AA47" s="43" t="s">
        <v>81</v>
      </c>
      <c r="AB47" s="67">
        <v>44505</v>
      </c>
      <c r="AC47" s="67">
        <v>46700</v>
      </c>
      <c r="AD47" s="43" t="s">
        <v>81</v>
      </c>
      <c r="AE47" s="11">
        <v>3398100.4248956991</v>
      </c>
      <c r="AF47" s="12">
        <v>3045118.39</v>
      </c>
    </row>
    <row r="48" spans="1:32" x14ac:dyDescent="0.25">
      <c r="A48" s="39" t="s">
        <v>47</v>
      </c>
      <c r="B48" s="40" t="s">
        <v>77</v>
      </c>
      <c r="C48" s="41">
        <v>5500000</v>
      </c>
      <c r="D48" s="47">
        <v>0.98250000000000004</v>
      </c>
      <c r="E48" s="43" t="s">
        <v>82</v>
      </c>
      <c r="F48" s="43" t="s">
        <v>81</v>
      </c>
      <c r="G48" s="43" t="s">
        <v>81</v>
      </c>
      <c r="H48" s="45">
        <v>0.42302620175603756</v>
      </c>
      <c r="I48" s="11">
        <v>13000000</v>
      </c>
      <c r="J48" s="11">
        <v>0</v>
      </c>
      <c r="K48" s="9">
        <v>0</v>
      </c>
      <c r="L48" s="11">
        <v>13000000</v>
      </c>
      <c r="M48" s="9" t="s">
        <v>87</v>
      </c>
      <c r="N48" s="9">
        <v>0</v>
      </c>
      <c r="O48" s="11">
        <v>75700000</v>
      </c>
      <c r="P48" s="11">
        <v>75700000</v>
      </c>
      <c r="Q48" s="11"/>
      <c r="R48" s="11"/>
      <c r="S48" s="11">
        <v>0</v>
      </c>
      <c r="T48" s="11">
        <v>75700000</v>
      </c>
      <c r="U48" s="11">
        <v>75700000</v>
      </c>
      <c r="V48" s="62" t="s">
        <v>206</v>
      </c>
      <c r="W48" s="65" t="s">
        <v>81</v>
      </c>
      <c r="X48" s="43" t="s">
        <v>81</v>
      </c>
      <c r="Y48" s="43" t="s">
        <v>81</v>
      </c>
      <c r="Z48" s="43" t="s">
        <v>81</v>
      </c>
      <c r="AA48" s="43" t="s">
        <v>81</v>
      </c>
      <c r="AB48" s="67">
        <v>44747</v>
      </c>
      <c r="AC48" s="67">
        <v>46940</v>
      </c>
      <c r="AD48" s="43" t="s">
        <v>81</v>
      </c>
      <c r="AE48" s="11">
        <v>0</v>
      </c>
      <c r="AF48" s="12">
        <v>5000000</v>
      </c>
    </row>
    <row r="49" spans="1:32" x14ac:dyDescent="0.25">
      <c r="A49" s="39" t="s">
        <v>48</v>
      </c>
      <c r="B49" s="40" t="s">
        <v>77</v>
      </c>
      <c r="C49" s="41">
        <v>8192299.2800000012</v>
      </c>
      <c r="D49" s="42">
        <v>0.98</v>
      </c>
      <c r="E49" s="43" t="s">
        <v>82</v>
      </c>
      <c r="F49" s="43" t="s">
        <v>81</v>
      </c>
      <c r="G49" s="43" t="s">
        <v>81</v>
      </c>
      <c r="H49" s="45">
        <v>0.54324750255435506</v>
      </c>
      <c r="I49" s="11">
        <v>63033333</v>
      </c>
      <c r="J49" s="11">
        <v>7333333</v>
      </c>
      <c r="K49" s="8">
        <v>0</v>
      </c>
      <c r="L49" s="11">
        <v>77108000</v>
      </c>
      <c r="M49" s="8" t="s">
        <v>86</v>
      </c>
      <c r="N49" s="8">
        <v>0</v>
      </c>
      <c r="O49" s="11">
        <v>426612500</v>
      </c>
      <c r="P49" s="11">
        <v>426612500</v>
      </c>
      <c r="Q49" s="11"/>
      <c r="R49" s="11"/>
      <c r="S49" s="11">
        <v>10234000</v>
      </c>
      <c r="T49" s="11">
        <v>530097000</v>
      </c>
      <c r="U49" s="11">
        <v>530097000</v>
      </c>
      <c r="V49" s="62" t="s">
        <v>150</v>
      </c>
      <c r="W49" s="65" t="s">
        <v>81</v>
      </c>
      <c r="X49" s="43" t="s">
        <v>81</v>
      </c>
      <c r="Y49" s="43" t="s">
        <v>81</v>
      </c>
      <c r="Z49" s="43" t="s">
        <v>81</v>
      </c>
      <c r="AA49" s="43" t="s">
        <v>81</v>
      </c>
      <c r="AB49" s="67">
        <v>44447</v>
      </c>
      <c r="AC49" s="67">
        <v>46345</v>
      </c>
      <c r="AD49" s="43" t="s">
        <v>81</v>
      </c>
      <c r="AE49" s="11">
        <v>4400000</v>
      </c>
      <c r="AF49" s="12">
        <v>7447544.8000000007</v>
      </c>
    </row>
    <row r="50" spans="1:32" x14ac:dyDescent="0.25">
      <c r="A50" s="39" t="s">
        <v>48</v>
      </c>
      <c r="B50" s="40" t="s">
        <v>77</v>
      </c>
      <c r="C50" s="48">
        <v>0</v>
      </c>
      <c r="D50" s="42">
        <v>0.98</v>
      </c>
      <c r="E50" s="43" t="s">
        <v>82</v>
      </c>
      <c r="F50" s="43" t="s">
        <v>81</v>
      </c>
      <c r="G50" s="43" t="s">
        <v>81</v>
      </c>
      <c r="H50" s="45">
        <v>0.54324750255435506</v>
      </c>
      <c r="I50" s="11">
        <v>63033333</v>
      </c>
      <c r="J50" s="11">
        <v>7333333</v>
      </c>
      <c r="K50" s="8">
        <v>0</v>
      </c>
      <c r="L50" s="11">
        <v>77108000</v>
      </c>
      <c r="M50" s="8" t="s">
        <v>86</v>
      </c>
      <c r="N50" s="8">
        <v>0</v>
      </c>
      <c r="O50" s="11">
        <v>426612500</v>
      </c>
      <c r="P50" s="11">
        <v>426612500</v>
      </c>
      <c r="Q50" s="11"/>
      <c r="R50" s="11"/>
      <c r="S50" s="11">
        <v>10234000</v>
      </c>
      <c r="T50" s="11">
        <v>530097000</v>
      </c>
      <c r="U50" s="11">
        <v>530097000</v>
      </c>
      <c r="V50" s="62" t="s">
        <v>150</v>
      </c>
      <c r="W50" s="65" t="s">
        <v>81</v>
      </c>
      <c r="X50" s="43" t="s">
        <v>81</v>
      </c>
      <c r="Y50" s="43" t="s">
        <v>81</v>
      </c>
      <c r="Z50" s="43" t="s">
        <v>81</v>
      </c>
      <c r="AA50" s="43" t="s">
        <v>82</v>
      </c>
      <c r="AB50" s="67">
        <v>44447</v>
      </c>
      <c r="AC50" s="67">
        <v>46345</v>
      </c>
      <c r="AD50" s="43" t="s">
        <v>81</v>
      </c>
      <c r="AE50" s="11">
        <v>4400000</v>
      </c>
      <c r="AF50" s="12">
        <v>1131328.6599999999</v>
      </c>
    </row>
    <row r="51" spans="1:32" x14ac:dyDescent="0.25">
      <c r="A51" s="39" t="s">
        <v>49</v>
      </c>
      <c r="B51" s="40" t="s">
        <v>78</v>
      </c>
      <c r="C51" s="41">
        <v>165000</v>
      </c>
      <c r="D51" s="42">
        <v>0.98</v>
      </c>
      <c r="E51" s="43" t="s">
        <v>82</v>
      </c>
      <c r="F51" s="43" t="s">
        <v>81</v>
      </c>
      <c r="G51" s="43" t="s">
        <v>81</v>
      </c>
      <c r="H51" s="45">
        <v>0.44517543859649128</v>
      </c>
      <c r="I51" s="11">
        <v>48000000</v>
      </c>
      <c r="J51" s="11">
        <v>4700000</v>
      </c>
      <c r="K51" s="8">
        <v>0</v>
      </c>
      <c r="L51" s="11">
        <v>43676284</v>
      </c>
      <c r="M51" s="8" t="s">
        <v>86</v>
      </c>
      <c r="N51" s="8">
        <v>0</v>
      </c>
      <c r="O51" s="11">
        <v>130000000</v>
      </c>
      <c r="P51" s="11">
        <v>213500000</v>
      </c>
      <c r="Q51" s="11"/>
      <c r="R51" s="11"/>
      <c r="S51" s="11">
        <v>-25000</v>
      </c>
      <c r="T51" s="11">
        <v>167321158</v>
      </c>
      <c r="U51" s="11">
        <v>250821158</v>
      </c>
      <c r="V51" s="62" t="s">
        <v>150</v>
      </c>
      <c r="W51" s="65" t="s">
        <v>81</v>
      </c>
      <c r="X51" s="43" t="s">
        <v>81</v>
      </c>
      <c r="Y51" s="43" t="s">
        <v>81</v>
      </c>
      <c r="Z51" s="43" t="s">
        <v>81</v>
      </c>
      <c r="AA51" s="43" t="s">
        <v>81</v>
      </c>
      <c r="AB51" s="67">
        <v>44229</v>
      </c>
      <c r="AC51" s="67">
        <v>46422</v>
      </c>
      <c r="AD51" s="43" t="s">
        <v>81</v>
      </c>
      <c r="AE51" s="11">
        <v>0</v>
      </c>
      <c r="AF51" s="12">
        <v>150000</v>
      </c>
    </row>
    <row r="52" spans="1:32" x14ac:dyDescent="0.25">
      <c r="A52" s="39" t="s">
        <v>50</v>
      </c>
      <c r="B52" s="40" t="s">
        <v>77</v>
      </c>
      <c r="C52" s="41">
        <v>2442206.25</v>
      </c>
      <c r="D52" s="42">
        <v>0.97750000000000004</v>
      </c>
      <c r="E52" s="43" t="s">
        <v>82</v>
      </c>
      <c r="F52" s="43" t="s">
        <v>81</v>
      </c>
      <c r="G52" s="43" t="s">
        <v>81</v>
      </c>
      <c r="H52" s="45">
        <v>0.24199999999999999</v>
      </c>
      <c r="I52" s="11">
        <v>9119000</v>
      </c>
      <c r="J52" s="11">
        <v>243117</v>
      </c>
      <c r="K52" s="8">
        <v>0</v>
      </c>
      <c r="L52" s="11">
        <v>12979362.4749876</v>
      </c>
      <c r="M52" s="8" t="s">
        <v>86</v>
      </c>
      <c r="N52" s="8">
        <v>0</v>
      </c>
      <c r="O52" s="11">
        <v>39607005</v>
      </c>
      <c r="P52" s="11">
        <v>39607005</v>
      </c>
      <c r="Q52" s="11"/>
      <c r="R52" s="11"/>
      <c r="S52" s="11">
        <v>4753150.8100000005</v>
      </c>
      <c r="T52" s="11">
        <v>54578188.009999998</v>
      </c>
      <c r="U52" s="11">
        <v>54578188.009999998</v>
      </c>
      <c r="V52" s="62" t="s">
        <v>180</v>
      </c>
      <c r="W52" s="65" t="s">
        <v>81</v>
      </c>
      <c r="X52" s="43" t="s">
        <v>81</v>
      </c>
      <c r="Y52" s="43" t="s">
        <v>81</v>
      </c>
      <c r="Z52" s="43" t="s">
        <v>81</v>
      </c>
      <c r="AA52" s="43" t="s">
        <v>81</v>
      </c>
      <c r="AB52" s="67">
        <v>44181</v>
      </c>
      <c r="AC52" s="67">
        <v>46009</v>
      </c>
      <c r="AD52" s="43" t="s">
        <v>81</v>
      </c>
      <c r="AE52" s="11">
        <v>10016864.279999999</v>
      </c>
      <c r="AF52" s="12">
        <v>2220187.5</v>
      </c>
    </row>
    <row r="53" spans="1:32" x14ac:dyDescent="0.25">
      <c r="A53" s="39" t="s">
        <v>51</v>
      </c>
      <c r="B53" s="40" t="s">
        <v>77</v>
      </c>
      <c r="C53" s="41">
        <v>8524877.3169999998</v>
      </c>
      <c r="D53" s="42">
        <v>1</v>
      </c>
      <c r="E53" s="43" t="s">
        <v>82</v>
      </c>
      <c r="F53" s="43" t="s">
        <v>82</v>
      </c>
      <c r="G53" s="43" t="s">
        <v>82</v>
      </c>
      <c r="H53" s="45">
        <v>0.80520000000000003</v>
      </c>
      <c r="I53" s="11">
        <v>202800000</v>
      </c>
      <c r="J53" s="11">
        <v>67800000</v>
      </c>
      <c r="K53" s="8">
        <v>0</v>
      </c>
      <c r="L53" s="11">
        <v>192761000</v>
      </c>
      <c r="M53" s="8" t="s">
        <v>86</v>
      </c>
      <c r="N53" s="8">
        <v>0</v>
      </c>
      <c r="O53" s="11">
        <v>700000000</v>
      </c>
      <c r="P53" s="11">
        <v>967000000</v>
      </c>
      <c r="Q53" s="11"/>
      <c r="R53" s="11"/>
      <c r="S53" s="11">
        <v>33268000</v>
      </c>
      <c r="T53" s="11">
        <v>985460000</v>
      </c>
      <c r="U53" s="11">
        <v>1235460000</v>
      </c>
      <c r="V53" s="62" t="s">
        <v>206</v>
      </c>
      <c r="W53" s="65" t="s">
        <v>81</v>
      </c>
      <c r="X53" s="43" t="s">
        <v>81</v>
      </c>
      <c r="Y53" s="43" t="s">
        <v>81</v>
      </c>
      <c r="Z53" s="43" t="s">
        <v>81</v>
      </c>
      <c r="AA53" s="43" t="s">
        <v>81</v>
      </c>
      <c r="AB53" s="67">
        <v>44509</v>
      </c>
      <c r="AC53" s="67">
        <v>45646</v>
      </c>
      <c r="AD53" s="43" t="s">
        <v>81</v>
      </c>
      <c r="AE53" s="11">
        <v>35000000</v>
      </c>
      <c r="AF53" s="12">
        <v>7749888.4699999997</v>
      </c>
    </row>
    <row r="54" spans="1:32" x14ac:dyDescent="0.25">
      <c r="A54" s="39" t="s">
        <v>52</v>
      </c>
      <c r="B54" s="40" t="s">
        <v>77</v>
      </c>
      <c r="C54" s="41">
        <v>2119350.0020000003</v>
      </c>
      <c r="D54" s="42">
        <v>0.98750000000000004</v>
      </c>
      <c r="E54" s="43" t="s">
        <v>82</v>
      </c>
      <c r="F54" s="43" t="s">
        <v>81</v>
      </c>
      <c r="G54" s="43" t="s">
        <v>81</v>
      </c>
      <c r="H54" s="45">
        <v>0.39</v>
      </c>
      <c r="I54" s="11">
        <v>27280000</v>
      </c>
      <c r="J54" s="11">
        <v>0</v>
      </c>
      <c r="K54" s="8">
        <v>0</v>
      </c>
      <c r="L54" s="11">
        <v>31625000</v>
      </c>
      <c r="M54" s="8" t="s">
        <v>86</v>
      </c>
      <c r="N54" s="8">
        <v>0</v>
      </c>
      <c r="O54" s="11">
        <v>178525000</v>
      </c>
      <c r="P54" s="11">
        <v>178525000</v>
      </c>
      <c r="Q54" s="11"/>
      <c r="R54" s="11"/>
      <c r="S54" s="11">
        <v>10611000</v>
      </c>
      <c r="T54" s="11">
        <v>175561000</v>
      </c>
      <c r="U54" s="11">
        <v>175561000</v>
      </c>
      <c r="V54" s="62" t="s">
        <v>180</v>
      </c>
      <c r="W54" s="65" t="s">
        <v>81</v>
      </c>
      <c r="X54" s="43" t="s">
        <v>81</v>
      </c>
      <c r="Y54" s="43" t="s">
        <v>81</v>
      </c>
      <c r="Z54" s="43" t="s">
        <v>81</v>
      </c>
      <c r="AA54" s="43" t="s">
        <v>81</v>
      </c>
      <c r="AB54" s="67">
        <v>44442</v>
      </c>
      <c r="AC54" s="67">
        <v>45828</v>
      </c>
      <c r="AD54" s="43" t="s">
        <v>81</v>
      </c>
      <c r="AE54" s="11">
        <v>4920000</v>
      </c>
      <c r="AF54" s="12">
        <v>1926681.82</v>
      </c>
    </row>
    <row r="55" spans="1:32" x14ac:dyDescent="0.25">
      <c r="A55" s="39" t="s">
        <v>53</v>
      </c>
      <c r="B55" s="40" t="s">
        <v>77</v>
      </c>
      <c r="C55" s="41">
        <v>2146146.4750000001</v>
      </c>
      <c r="D55" s="42">
        <v>0.99</v>
      </c>
      <c r="E55" s="43" t="s">
        <v>82</v>
      </c>
      <c r="F55" s="43" t="s">
        <v>81</v>
      </c>
      <c r="G55" s="43" t="s">
        <v>81</v>
      </c>
      <c r="H55" s="45">
        <v>0.499</v>
      </c>
      <c r="I55" s="11">
        <v>28651000</v>
      </c>
      <c r="J55" s="11">
        <v>0</v>
      </c>
      <c r="K55" s="8">
        <v>0</v>
      </c>
      <c r="L55" s="11">
        <v>29004961.437800005</v>
      </c>
      <c r="M55" s="8" t="s">
        <v>86</v>
      </c>
      <c r="N55" s="8">
        <v>0</v>
      </c>
      <c r="O55" s="11">
        <v>150273000</v>
      </c>
      <c r="P55" s="11">
        <v>150273000</v>
      </c>
      <c r="Q55" s="11"/>
      <c r="R55" s="11"/>
      <c r="S55" s="11">
        <v>5229358.25</v>
      </c>
      <c r="T55" s="11">
        <v>139645223</v>
      </c>
      <c r="U55" s="11">
        <v>139645223</v>
      </c>
      <c r="V55" s="62" t="s">
        <v>193</v>
      </c>
      <c r="W55" s="65" t="s">
        <v>81</v>
      </c>
      <c r="X55" s="43" t="s">
        <v>81</v>
      </c>
      <c r="Y55" s="43" t="s">
        <v>81</v>
      </c>
      <c r="Z55" s="43" t="s">
        <v>81</v>
      </c>
      <c r="AA55" s="43" t="s">
        <v>81</v>
      </c>
      <c r="AB55" s="67">
        <v>44267</v>
      </c>
      <c r="AC55" s="67">
        <v>45902</v>
      </c>
      <c r="AD55" s="43" t="s">
        <v>81</v>
      </c>
      <c r="AE55" s="11">
        <v>5537000</v>
      </c>
      <c r="AF55" s="12">
        <v>1951042.25</v>
      </c>
    </row>
    <row r="56" spans="1:32" x14ac:dyDescent="0.25">
      <c r="A56" s="39" t="s">
        <v>54</v>
      </c>
      <c r="B56" s="40" t="s">
        <v>77</v>
      </c>
      <c r="C56" s="41">
        <v>4527213.9109999994</v>
      </c>
      <c r="D56" s="42">
        <v>0.98</v>
      </c>
      <c r="E56" s="43" t="s">
        <v>82</v>
      </c>
      <c r="F56" s="43" t="s">
        <v>81</v>
      </c>
      <c r="G56" s="43" t="s">
        <v>81</v>
      </c>
      <c r="H56" s="45">
        <v>0.37948786275713925</v>
      </c>
      <c r="I56" s="11">
        <v>18329000</v>
      </c>
      <c r="J56" s="11">
        <v>-1464999.9999999998</v>
      </c>
      <c r="K56" s="8">
        <v>0</v>
      </c>
      <c r="L56" s="11">
        <v>13544000</v>
      </c>
      <c r="M56" s="8" t="s">
        <v>86</v>
      </c>
      <c r="N56" s="8">
        <v>0</v>
      </c>
      <c r="O56" s="11">
        <v>65000000</v>
      </c>
      <c r="P56" s="11">
        <v>65000000</v>
      </c>
      <c r="Q56" s="11"/>
      <c r="R56" s="11"/>
      <c r="S56" s="11">
        <v>9072000</v>
      </c>
      <c r="T56" s="11">
        <v>59247000</v>
      </c>
      <c r="U56" s="11">
        <v>59247000</v>
      </c>
      <c r="V56" s="62" t="s">
        <v>206</v>
      </c>
      <c r="W56" s="65" t="s">
        <v>81</v>
      </c>
      <c r="X56" s="43" t="s">
        <v>81</v>
      </c>
      <c r="Y56" s="43" t="s">
        <v>81</v>
      </c>
      <c r="Z56" s="43" t="s">
        <v>81</v>
      </c>
      <c r="AA56" s="43" t="s">
        <v>81</v>
      </c>
      <c r="AB56" s="67">
        <v>43837</v>
      </c>
      <c r="AC56" s="67">
        <v>45660</v>
      </c>
      <c r="AD56" s="43" t="s">
        <v>81</v>
      </c>
      <c r="AE56" s="11">
        <v>2500000</v>
      </c>
      <c r="AF56" s="12">
        <v>4115649.01</v>
      </c>
    </row>
    <row r="57" spans="1:32" x14ac:dyDescent="0.25">
      <c r="A57" s="39" t="s">
        <v>55</v>
      </c>
      <c r="B57" s="40" t="s">
        <v>77</v>
      </c>
      <c r="C57" s="41">
        <v>3260118.4109999998</v>
      </c>
      <c r="D57" s="42">
        <v>0.98499999999999999</v>
      </c>
      <c r="E57" s="43" t="s">
        <v>82</v>
      </c>
      <c r="F57" s="43" t="s">
        <v>81</v>
      </c>
      <c r="G57" s="43" t="s">
        <v>81</v>
      </c>
      <c r="H57" s="45">
        <v>0.54626202888995601</v>
      </c>
      <c r="I57" s="11">
        <v>21766606.239092499</v>
      </c>
      <c r="J57" s="11">
        <v>1327002.4318633699</v>
      </c>
      <c r="K57" s="8">
        <v>0</v>
      </c>
      <c r="L57" s="11">
        <v>21443000</v>
      </c>
      <c r="M57" s="8" t="s">
        <v>86</v>
      </c>
      <c r="N57" s="8">
        <v>0</v>
      </c>
      <c r="O57" s="11">
        <v>92500000</v>
      </c>
      <c r="P57" s="11">
        <v>92500000</v>
      </c>
      <c r="Q57" s="11"/>
      <c r="R57" s="11"/>
      <c r="S57" s="11">
        <v>1160000</v>
      </c>
      <c r="T57" s="11">
        <v>95903000</v>
      </c>
      <c r="U57" s="11">
        <v>95903000</v>
      </c>
      <c r="V57" s="62" t="s">
        <v>174</v>
      </c>
      <c r="W57" s="65" t="s">
        <v>81</v>
      </c>
      <c r="X57" s="43" t="s">
        <v>81</v>
      </c>
      <c r="Y57" s="43" t="s">
        <v>81</v>
      </c>
      <c r="Z57" s="43" t="s">
        <v>81</v>
      </c>
      <c r="AA57" s="43" t="s">
        <v>81</v>
      </c>
      <c r="AB57" s="67">
        <v>43819</v>
      </c>
      <c r="AC57" s="67">
        <v>45646</v>
      </c>
      <c r="AD57" s="43" t="s">
        <v>81</v>
      </c>
      <c r="AE57" s="11">
        <v>0</v>
      </c>
      <c r="AF57" s="12">
        <v>2963744.01</v>
      </c>
    </row>
    <row r="58" spans="1:32" x14ac:dyDescent="0.25">
      <c r="A58" s="39" t="s">
        <v>56</v>
      </c>
      <c r="B58" s="40" t="s">
        <v>77</v>
      </c>
      <c r="C58" s="41">
        <v>4031858.787</v>
      </c>
      <c r="D58" s="42">
        <v>0.98499999999999999</v>
      </c>
      <c r="E58" s="43" t="s">
        <v>82</v>
      </c>
      <c r="F58" s="43" t="s">
        <v>81</v>
      </c>
      <c r="G58" s="43" t="s">
        <v>81</v>
      </c>
      <c r="H58" s="45">
        <v>0.59169042066165678</v>
      </c>
      <c r="I58" s="11">
        <v>15054721.144989081</v>
      </c>
      <c r="J58" s="11">
        <v>-383900.63397612399</v>
      </c>
      <c r="K58" s="8">
        <v>0</v>
      </c>
      <c r="L58" s="11">
        <v>29890169</v>
      </c>
      <c r="M58" s="8" t="s">
        <v>86</v>
      </c>
      <c r="N58" s="8">
        <v>0</v>
      </c>
      <c r="O58" s="11">
        <v>68500000</v>
      </c>
      <c r="P58" s="11">
        <v>68500000</v>
      </c>
      <c r="Q58" s="11"/>
      <c r="R58" s="11"/>
      <c r="S58" s="11">
        <v>3836000</v>
      </c>
      <c r="T58" s="11">
        <v>164195000</v>
      </c>
      <c r="U58" s="11">
        <v>174124000</v>
      </c>
      <c r="V58" s="62" t="s">
        <v>206</v>
      </c>
      <c r="W58" s="65" t="s">
        <v>81</v>
      </c>
      <c r="X58" s="43" t="s">
        <v>81</v>
      </c>
      <c r="Y58" s="43" t="s">
        <v>81</v>
      </c>
      <c r="Z58" s="43" t="s">
        <v>81</v>
      </c>
      <c r="AA58" s="43" t="s">
        <v>81</v>
      </c>
      <c r="AB58" s="67">
        <v>43922</v>
      </c>
      <c r="AC58" s="67">
        <v>45852</v>
      </c>
      <c r="AD58" s="43" t="s">
        <v>81</v>
      </c>
      <c r="AE58" s="11">
        <v>0</v>
      </c>
      <c r="AF58" s="12">
        <v>3665326.17</v>
      </c>
    </row>
    <row r="59" spans="1:32" x14ac:dyDescent="0.25">
      <c r="A59" s="39" t="s">
        <v>57</v>
      </c>
      <c r="B59" s="40" t="s">
        <v>77</v>
      </c>
      <c r="C59" s="41">
        <v>5434000</v>
      </c>
      <c r="D59" s="42">
        <v>0.98499999999999999</v>
      </c>
      <c r="E59" s="43" t="s">
        <v>82</v>
      </c>
      <c r="F59" s="43" t="s">
        <v>81</v>
      </c>
      <c r="G59" s="43" t="s">
        <v>81</v>
      </c>
      <c r="H59" s="45">
        <v>0.33400000000000002</v>
      </c>
      <c r="I59" s="11">
        <v>7789000</v>
      </c>
      <c r="J59" s="11"/>
      <c r="K59" s="8">
        <v>0</v>
      </c>
      <c r="L59" s="11">
        <v>11920000</v>
      </c>
      <c r="M59" s="8" t="s">
        <v>86</v>
      </c>
      <c r="N59" s="8">
        <v>0</v>
      </c>
      <c r="O59" s="11">
        <v>38900000</v>
      </c>
      <c r="P59" s="11">
        <v>38900000</v>
      </c>
      <c r="Q59" s="11"/>
      <c r="R59" s="11"/>
      <c r="S59" s="11">
        <v>0</v>
      </c>
      <c r="T59" s="11">
        <v>59720000</v>
      </c>
      <c r="U59" s="11">
        <v>59720000</v>
      </c>
      <c r="V59" s="62" t="s">
        <v>160</v>
      </c>
      <c r="W59" s="65" t="s">
        <v>81</v>
      </c>
      <c r="X59" s="43" t="s">
        <v>81</v>
      </c>
      <c r="Y59" s="43" t="s">
        <v>81</v>
      </c>
      <c r="Z59" s="43" t="s">
        <v>81</v>
      </c>
      <c r="AA59" s="43" t="s">
        <v>81</v>
      </c>
      <c r="AB59" s="67">
        <v>44722</v>
      </c>
      <c r="AC59" s="67">
        <v>47277</v>
      </c>
      <c r="AD59" s="43" t="s">
        <v>81</v>
      </c>
      <c r="AE59" s="11">
        <v>250000</v>
      </c>
      <c r="AF59" s="12">
        <v>4940000</v>
      </c>
    </row>
    <row r="60" spans="1:32" x14ac:dyDescent="0.25">
      <c r="A60" s="39" t="s">
        <v>58</v>
      </c>
      <c r="B60" s="40" t="s">
        <v>77</v>
      </c>
      <c r="C60" s="41">
        <v>6180840.6550000003</v>
      </c>
      <c r="D60" s="42">
        <v>0.97499999999999998</v>
      </c>
      <c r="E60" s="43" t="s">
        <v>82</v>
      </c>
      <c r="F60" s="43" t="s">
        <v>81</v>
      </c>
      <c r="G60" s="43" t="s">
        <v>81</v>
      </c>
      <c r="H60" s="45">
        <v>0.56299999999999994</v>
      </c>
      <c r="I60" s="11">
        <v>17800000</v>
      </c>
      <c r="J60" s="11">
        <v>0</v>
      </c>
      <c r="K60" s="8">
        <v>0</v>
      </c>
      <c r="L60" s="11">
        <v>18579000.000000004</v>
      </c>
      <c r="M60" s="8" t="s">
        <v>86</v>
      </c>
      <c r="N60" s="8">
        <v>0</v>
      </c>
      <c r="O60" s="11">
        <v>109300000</v>
      </c>
      <c r="P60" s="11">
        <v>114300000</v>
      </c>
      <c r="Q60" s="11"/>
      <c r="R60" s="11"/>
      <c r="S60" s="11">
        <v>9186000</v>
      </c>
      <c r="T60" s="11">
        <v>121228828</v>
      </c>
      <c r="U60" s="11">
        <v>126228828</v>
      </c>
      <c r="V60" s="62" t="s">
        <v>192</v>
      </c>
      <c r="W60" s="65" t="s">
        <v>81</v>
      </c>
      <c r="X60" s="43" t="s">
        <v>81</v>
      </c>
      <c r="Y60" s="43" t="s">
        <v>81</v>
      </c>
      <c r="Z60" s="43" t="s">
        <v>81</v>
      </c>
      <c r="AA60" s="43" t="s">
        <v>81</v>
      </c>
      <c r="AB60" s="67">
        <v>44533</v>
      </c>
      <c r="AC60" s="67">
        <v>46009</v>
      </c>
      <c r="AD60" s="43" t="s">
        <v>81</v>
      </c>
      <c r="AE60" s="11">
        <v>0</v>
      </c>
      <c r="AF60" s="12">
        <v>5618946.0499999998</v>
      </c>
    </row>
    <row r="61" spans="1:32" x14ac:dyDescent="0.25">
      <c r="A61" s="39" t="s">
        <v>59</v>
      </c>
      <c r="B61" s="40" t="s">
        <v>77</v>
      </c>
      <c r="C61" s="41">
        <v>1868129.4280000001</v>
      </c>
      <c r="D61" s="42">
        <v>0.99</v>
      </c>
      <c r="E61" s="43" t="s">
        <v>82</v>
      </c>
      <c r="F61" s="43" t="s">
        <v>81</v>
      </c>
      <c r="G61" s="43" t="s">
        <v>81</v>
      </c>
      <c r="H61" s="45">
        <v>0.60451133127809287</v>
      </c>
      <c r="I61" s="11">
        <v>128400000</v>
      </c>
      <c r="J61" s="11">
        <v>0</v>
      </c>
      <c r="K61" s="8">
        <v>0</v>
      </c>
      <c r="L61" s="11">
        <v>126317000</v>
      </c>
      <c r="M61" s="8" t="s">
        <v>86</v>
      </c>
      <c r="N61" s="8">
        <v>0</v>
      </c>
      <c r="O61" s="11">
        <v>609900000</v>
      </c>
      <c r="P61" s="11">
        <v>984200000</v>
      </c>
      <c r="Q61" s="11"/>
      <c r="R61" s="11"/>
      <c r="S61" s="11">
        <v>8673000</v>
      </c>
      <c r="T61" s="11">
        <v>639192000</v>
      </c>
      <c r="U61" s="11">
        <v>1038671000</v>
      </c>
      <c r="V61" s="62" t="s">
        <v>181</v>
      </c>
      <c r="W61" s="65" t="s">
        <v>81</v>
      </c>
      <c r="X61" s="43" t="s">
        <v>81</v>
      </c>
      <c r="Y61" s="43" t="s">
        <v>81</v>
      </c>
      <c r="Z61" s="43" t="s">
        <v>81</v>
      </c>
      <c r="AA61" s="43" t="s">
        <v>81</v>
      </c>
      <c r="AB61" s="67">
        <v>44420</v>
      </c>
      <c r="AC61" s="67">
        <v>45942</v>
      </c>
      <c r="AD61" s="43" t="s">
        <v>81</v>
      </c>
      <c r="AE61" s="11">
        <v>0</v>
      </c>
      <c r="AF61" s="12">
        <v>1698299.48</v>
      </c>
    </row>
    <row r="62" spans="1:32" x14ac:dyDescent="0.25">
      <c r="A62" s="39" t="s">
        <v>60</v>
      </c>
      <c r="B62" s="40" t="s">
        <v>77</v>
      </c>
      <c r="C62" s="41">
        <v>4424062.5</v>
      </c>
      <c r="D62" s="42">
        <v>0.99</v>
      </c>
      <c r="E62" s="43" t="s">
        <v>82</v>
      </c>
      <c r="F62" s="43" t="s">
        <v>81</v>
      </c>
      <c r="G62" s="43" t="s">
        <v>81</v>
      </c>
      <c r="H62" s="45">
        <v>0.38</v>
      </c>
      <c r="I62" s="11">
        <v>24227228.415779892</v>
      </c>
      <c r="J62" s="11">
        <v>8809000</v>
      </c>
      <c r="K62" s="8">
        <v>0</v>
      </c>
      <c r="L62" s="11">
        <v>19611013.140000001</v>
      </c>
      <c r="M62" s="8" t="s">
        <v>86</v>
      </c>
      <c r="N62" s="8">
        <v>0</v>
      </c>
      <c r="O62" s="11">
        <v>110000000</v>
      </c>
      <c r="P62" s="11">
        <v>110000000</v>
      </c>
      <c r="Q62" s="11"/>
      <c r="R62" s="11"/>
      <c r="S62" s="11">
        <v>1116723.57</v>
      </c>
      <c r="T62" s="11">
        <v>111524999.99999999</v>
      </c>
      <c r="U62" s="11">
        <v>111524999.99999999</v>
      </c>
      <c r="V62" s="62" t="s">
        <v>206</v>
      </c>
      <c r="W62" s="65" t="s">
        <v>81</v>
      </c>
      <c r="X62" s="43" t="s">
        <v>81</v>
      </c>
      <c r="Y62" s="43" t="s">
        <v>81</v>
      </c>
      <c r="Z62" s="43" t="s">
        <v>81</v>
      </c>
      <c r="AA62" s="43" t="s">
        <v>81</v>
      </c>
      <c r="AB62" s="67">
        <v>43887</v>
      </c>
      <c r="AC62" s="67">
        <v>45714</v>
      </c>
      <c r="AD62" s="43" t="s">
        <v>81</v>
      </c>
      <c r="AE62" s="11">
        <v>0</v>
      </c>
      <c r="AF62" s="12">
        <v>4021875</v>
      </c>
    </row>
    <row r="63" spans="1:32" x14ac:dyDescent="0.25">
      <c r="A63" s="39" t="s">
        <v>61</v>
      </c>
      <c r="B63" s="40" t="s">
        <v>77</v>
      </c>
      <c r="C63" s="41">
        <v>2189000</v>
      </c>
      <c r="D63" s="42">
        <v>0.99</v>
      </c>
      <c r="E63" s="43" t="s">
        <v>82</v>
      </c>
      <c r="F63" s="43" t="s">
        <v>81</v>
      </c>
      <c r="G63" s="43" t="s">
        <v>81</v>
      </c>
      <c r="H63" s="45">
        <v>0.32900000000000001</v>
      </c>
      <c r="I63" s="11">
        <v>20798890.745007157</v>
      </c>
      <c r="J63" s="11">
        <v>0</v>
      </c>
      <c r="K63" s="8">
        <v>0</v>
      </c>
      <c r="L63" s="11">
        <v>22656107</v>
      </c>
      <c r="M63" s="8" t="s">
        <v>86</v>
      </c>
      <c r="N63" s="8">
        <v>0</v>
      </c>
      <c r="O63" s="11">
        <v>117000000</v>
      </c>
      <c r="P63" s="11">
        <v>142000000</v>
      </c>
      <c r="Q63" s="11"/>
      <c r="R63" s="11"/>
      <c r="S63" s="11">
        <v>2297978.1199999996</v>
      </c>
      <c r="T63" s="11">
        <v>116712500</v>
      </c>
      <c r="U63" s="11">
        <v>142685784</v>
      </c>
      <c r="V63" s="62" t="s">
        <v>182</v>
      </c>
      <c r="W63" s="65" t="s">
        <v>81</v>
      </c>
      <c r="X63" s="43" t="s">
        <v>81</v>
      </c>
      <c r="Y63" s="43" t="s">
        <v>81</v>
      </c>
      <c r="Z63" s="43" t="s">
        <v>81</v>
      </c>
      <c r="AA63" s="43" t="s">
        <v>81</v>
      </c>
      <c r="AB63" s="67">
        <v>44617</v>
      </c>
      <c r="AC63" s="67">
        <v>46813</v>
      </c>
      <c r="AD63" s="43" t="s">
        <v>81</v>
      </c>
      <c r="AE63" s="11">
        <v>0</v>
      </c>
      <c r="AF63" s="12">
        <v>1990000</v>
      </c>
    </row>
    <row r="64" spans="1:32" x14ac:dyDescent="0.25">
      <c r="A64" s="39" t="s">
        <v>62</v>
      </c>
      <c r="B64" s="40" t="s">
        <v>77</v>
      </c>
      <c r="C64" s="41">
        <v>1370961.24</v>
      </c>
      <c r="D64" s="42">
        <v>0.99</v>
      </c>
      <c r="E64" s="43" t="s">
        <v>82</v>
      </c>
      <c r="F64" s="43" t="s">
        <v>81</v>
      </c>
      <c r="G64" s="43" t="s">
        <v>82</v>
      </c>
      <c r="H64" s="45">
        <v>0.40733944954128443</v>
      </c>
      <c r="I64" s="11">
        <v>51500000</v>
      </c>
      <c r="J64" s="11">
        <v>3000000</v>
      </c>
      <c r="K64" s="8">
        <v>0</v>
      </c>
      <c r="L64" s="11">
        <v>47100000</v>
      </c>
      <c r="M64" s="8" t="s">
        <v>86</v>
      </c>
      <c r="N64" s="8">
        <v>0</v>
      </c>
      <c r="O64" s="11">
        <v>225000000</v>
      </c>
      <c r="P64" s="11">
        <v>225000000</v>
      </c>
      <c r="Q64" s="11"/>
      <c r="R64" s="11"/>
      <c r="S64" s="11">
        <v>14743000</v>
      </c>
      <c r="T64" s="11">
        <v>263800000</v>
      </c>
      <c r="U64" s="11">
        <v>263800000</v>
      </c>
      <c r="V64" s="62" t="s">
        <v>163</v>
      </c>
      <c r="W64" s="65" t="s">
        <v>81</v>
      </c>
      <c r="X64" s="43" t="s">
        <v>81</v>
      </c>
      <c r="Y64" s="43" t="s">
        <v>81</v>
      </c>
      <c r="Z64" s="43" t="s">
        <v>81</v>
      </c>
      <c r="AA64" s="43" t="s">
        <v>81</v>
      </c>
      <c r="AB64" s="67">
        <v>43839</v>
      </c>
      <c r="AC64" s="67">
        <v>46367</v>
      </c>
      <c r="AD64" s="43" t="s">
        <v>81</v>
      </c>
      <c r="AE64" s="11">
        <v>3000000</v>
      </c>
      <c r="AF64" s="12">
        <v>1246328.3999999999</v>
      </c>
    </row>
    <row r="65" spans="1:32" x14ac:dyDescent="0.25">
      <c r="A65" s="39" t="s">
        <v>63</v>
      </c>
      <c r="B65" s="40" t="s">
        <v>77</v>
      </c>
      <c r="C65" s="41">
        <v>2164765.361</v>
      </c>
      <c r="D65" s="42">
        <v>0.96</v>
      </c>
      <c r="E65" s="43" t="s">
        <v>82</v>
      </c>
      <c r="F65" s="43" t="s">
        <v>82</v>
      </c>
      <c r="G65" s="43" t="s">
        <v>82</v>
      </c>
      <c r="H65" s="45">
        <v>0.46480743691899068</v>
      </c>
      <c r="I65" s="11">
        <v>71000000</v>
      </c>
      <c r="J65" s="11">
        <v>5200000</v>
      </c>
      <c r="K65" s="8">
        <v>0</v>
      </c>
      <c r="L65" s="11">
        <v>129500000</v>
      </c>
      <c r="M65" s="8" t="s">
        <v>86</v>
      </c>
      <c r="N65" s="8">
        <v>0</v>
      </c>
      <c r="O65" s="11">
        <v>370000000</v>
      </c>
      <c r="P65" s="11">
        <v>370000000</v>
      </c>
      <c r="Q65" s="11"/>
      <c r="R65" s="11"/>
      <c r="S65" s="11">
        <v>31921000</v>
      </c>
      <c r="T65" s="11">
        <v>676000000</v>
      </c>
      <c r="U65" s="11">
        <v>676000000</v>
      </c>
      <c r="V65" s="62" t="s">
        <v>169</v>
      </c>
      <c r="W65" s="65" t="s">
        <v>81</v>
      </c>
      <c r="X65" s="43" t="s">
        <v>81</v>
      </c>
      <c r="Y65" s="43" t="s">
        <v>81</v>
      </c>
      <c r="Z65" s="43" t="s">
        <v>81</v>
      </c>
      <c r="AA65" s="43" t="s">
        <v>81</v>
      </c>
      <c r="AB65" s="67">
        <v>43679</v>
      </c>
      <c r="AC65" s="67">
        <v>45856</v>
      </c>
      <c r="AD65" s="43" t="s">
        <v>81</v>
      </c>
      <c r="AE65" s="11">
        <v>20000000</v>
      </c>
      <c r="AF65" s="12">
        <v>1967968.51</v>
      </c>
    </row>
    <row r="66" spans="1:32" x14ac:dyDescent="0.25">
      <c r="A66" s="39" t="s">
        <v>64</v>
      </c>
      <c r="B66" s="40" t="s">
        <v>77</v>
      </c>
      <c r="C66" s="41">
        <v>8452752.5829999987</v>
      </c>
      <c r="D66" s="42">
        <v>0.99</v>
      </c>
      <c r="E66" s="43" t="s">
        <v>82</v>
      </c>
      <c r="F66" s="43" t="s">
        <v>81</v>
      </c>
      <c r="G66" s="43" t="s">
        <v>81</v>
      </c>
      <c r="H66" s="45">
        <v>0.49099999999999999</v>
      </c>
      <c r="I66" s="11">
        <v>37800000</v>
      </c>
      <c r="J66" s="11">
        <v>0</v>
      </c>
      <c r="K66" s="8">
        <v>0</v>
      </c>
      <c r="L66" s="11">
        <v>57886021.508818001</v>
      </c>
      <c r="M66" s="8" t="s">
        <v>86</v>
      </c>
      <c r="N66" s="8">
        <v>0</v>
      </c>
      <c r="O66" s="11">
        <v>256399999.99999997</v>
      </c>
      <c r="P66" s="11">
        <v>256399999.99999997</v>
      </c>
      <c r="Q66" s="11"/>
      <c r="R66" s="11"/>
      <c r="S66" s="11">
        <v>14160807.15</v>
      </c>
      <c r="T66" s="11">
        <v>420972600</v>
      </c>
      <c r="U66" s="11">
        <v>427472600</v>
      </c>
      <c r="V66" s="62" t="s">
        <v>150</v>
      </c>
      <c r="W66" s="65" t="s">
        <v>81</v>
      </c>
      <c r="X66" s="43" t="s">
        <v>81</v>
      </c>
      <c r="Y66" s="43" t="s">
        <v>81</v>
      </c>
      <c r="Z66" s="43" t="s">
        <v>81</v>
      </c>
      <c r="AA66" s="43" t="s">
        <v>81</v>
      </c>
      <c r="AB66" s="67">
        <v>44463</v>
      </c>
      <c r="AC66" s="67">
        <v>45961</v>
      </c>
      <c r="AD66" s="43" t="s">
        <v>81</v>
      </c>
      <c r="AE66" s="11">
        <v>0</v>
      </c>
      <c r="AF66" s="12">
        <v>7684320.5299999993</v>
      </c>
    </row>
    <row r="67" spans="1:32" x14ac:dyDescent="0.25">
      <c r="A67" s="39" t="s">
        <v>65</v>
      </c>
      <c r="B67" s="40" t="s">
        <v>77</v>
      </c>
      <c r="C67" s="41">
        <v>2169596.2090000003</v>
      </c>
      <c r="D67" s="42">
        <v>0.98</v>
      </c>
      <c r="E67" s="43" t="s">
        <v>82</v>
      </c>
      <c r="F67" s="43" t="s">
        <v>81</v>
      </c>
      <c r="G67" s="43" t="s">
        <v>81</v>
      </c>
      <c r="H67" s="45">
        <v>0.26829268292682928</v>
      </c>
      <c r="I67" s="11">
        <v>11500000</v>
      </c>
      <c r="J67" s="11">
        <v>422249.72224293201</v>
      </c>
      <c r="K67" s="8">
        <v>0</v>
      </c>
      <c r="L67" s="11">
        <v>15135266</v>
      </c>
      <c r="M67" s="8" t="s">
        <v>86</v>
      </c>
      <c r="N67" s="8">
        <v>0</v>
      </c>
      <c r="O67" s="11">
        <v>27500000</v>
      </c>
      <c r="P67" s="11">
        <v>27500000</v>
      </c>
      <c r="Q67" s="11"/>
      <c r="R67" s="11"/>
      <c r="S67" s="11">
        <v>3614305</v>
      </c>
      <c r="T67" s="11">
        <v>38378139</v>
      </c>
      <c r="U67" s="11">
        <v>38378139</v>
      </c>
      <c r="V67" s="62" t="s">
        <v>206</v>
      </c>
      <c r="W67" s="65" t="s">
        <v>81</v>
      </c>
      <c r="X67" s="43" t="s">
        <v>81</v>
      </c>
      <c r="Y67" s="43" t="s">
        <v>81</v>
      </c>
      <c r="Z67" s="43" t="s">
        <v>81</v>
      </c>
      <c r="AA67" s="43" t="s">
        <v>81</v>
      </c>
      <c r="AB67" s="67">
        <v>44405</v>
      </c>
      <c r="AC67" s="67">
        <v>46230</v>
      </c>
      <c r="AD67" s="43" t="s">
        <v>81</v>
      </c>
      <c r="AE67" s="11">
        <v>0</v>
      </c>
      <c r="AF67" s="12">
        <v>1972360.19</v>
      </c>
    </row>
    <row r="68" spans="1:32" x14ac:dyDescent="0.25">
      <c r="A68" s="39" t="s">
        <v>66</v>
      </c>
      <c r="B68" s="40" t="s">
        <v>77</v>
      </c>
      <c r="C68" s="41">
        <v>2921309.05</v>
      </c>
      <c r="D68" s="42">
        <v>0.98</v>
      </c>
      <c r="E68" s="43" t="s">
        <v>82</v>
      </c>
      <c r="F68" s="43" t="s">
        <v>81</v>
      </c>
      <c r="G68" s="43" t="s">
        <v>81</v>
      </c>
      <c r="H68" s="45">
        <v>0.57736943907156668</v>
      </c>
      <c r="I68" s="11">
        <v>18373000</v>
      </c>
      <c r="J68" s="11">
        <v>1856092</v>
      </c>
      <c r="K68" s="8">
        <v>0</v>
      </c>
      <c r="L68" s="11">
        <v>20892000</v>
      </c>
      <c r="M68" s="8" t="s">
        <v>86</v>
      </c>
      <c r="N68" s="8">
        <v>0</v>
      </c>
      <c r="O68" s="11">
        <v>70336000</v>
      </c>
      <c r="P68" s="11">
        <v>102489000</v>
      </c>
      <c r="Q68" s="11"/>
      <c r="R68" s="11"/>
      <c r="S68" s="11">
        <v>3489000</v>
      </c>
      <c r="T68" s="11">
        <v>81075000</v>
      </c>
      <c r="U68" s="11">
        <v>117110000</v>
      </c>
      <c r="V68" s="62" t="s">
        <v>197</v>
      </c>
      <c r="W68" s="65" t="s">
        <v>81</v>
      </c>
      <c r="X68" s="43" t="s">
        <v>81</v>
      </c>
      <c r="Y68" s="43" t="s">
        <v>81</v>
      </c>
      <c r="Z68" s="43" t="s">
        <v>81</v>
      </c>
      <c r="AA68" s="43" t="s">
        <v>81</v>
      </c>
      <c r="AB68" s="67">
        <v>44026</v>
      </c>
      <c r="AC68" s="67">
        <v>45551</v>
      </c>
      <c r="AD68" s="43" t="s">
        <v>81</v>
      </c>
      <c r="AE68" s="11">
        <v>3083000</v>
      </c>
      <c r="AF68" s="12">
        <v>2655735.5</v>
      </c>
    </row>
    <row r="69" spans="1:32" x14ac:dyDescent="0.25">
      <c r="A69" s="39" t="s">
        <v>67</v>
      </c>
      <c r="B69" s="40" t="s">
        <v>77</v>
      </c>
      <c r="C69" s="41">
        <v>5593822.784</v>
      </c>
      <c r="D69" s="42">
        <v>0.98</v>
      </c>
      <c r="E69" s="43" t="s">
        <v>82</v>
      </c>
      <c r="F69" s="43" t="s">
        <v>81</v>
      </c>
      <c r="G69" s="43" t="s">
        <v>81</v>
      </c>
      <c r="H69" s="45">
        <v>0.47599999999999998</v>
      </c>
      <c r="I69" s="11">
        <v>13602000</v>
      </c>
      <c r="J69" s="11">
        <v>271000</v>
      </c>
      <c r="K69" s="8">
        <v>0</v>
      </c>
      <c r="L69" s="11">
        <v>18091759.180000003</v>
      </c>
      <c r="M69" s="8" t="s">
        <v>86</v>
      </c>
      <c r="N69" s="8">
        <v>0</v>
      </c>
      <c r="O69" s="11">
        <v>75000000</v>
      </c>
      <c r="P69" s="11">
        <v>75000000</v>
      </c>
      <c r="Q69" s="11"/>
      <c r="R69" s="11"/>
      <c r="S69" s="11">
        <v>9394000</v>
      </c>
      <c r="T69" s="11">
        <v>98735000</v>
      </c>
      <c r="U69" s="11">
        <v>108735000</v>
      </c>
      <c r="V69" s="62" t="s">
        <v>163</v>
      </c>
      <c r="W69" s="65" t="s">
        <v>81</v>
      </c>
      <c r="X69" s="43" t="s">
        <v>81</v>
      </c>
      <c r="Y69" s="43" t="s">
        <v>81</v>
      </c>
      <c r="Z69" s="43" t="s">
        <v>81</v>
      </c>
      <c r="AA69" s="43" t="s">
        <v>81</v>
      </c>
      <c r="AB69" s="67">
        <v>44439</v>
      </c>
      <c r="AC69" s="67">
        <v>46629</v>
      </c>
      <c r="AD69" s="43" t="s">
        <v>81</v>
      </c>
      <c r="AE69" s="11">
        <v>0</v>
      </c>
      <c r="AF69" s="12">
        <v>5085293.4399999995</v>
      </c>
    </row>
    <row r="70" spans="1:32" x14ac:dyDescent="0.25">
      <c r="A70" s="39" t="s">
        <v>68</v>
      </c>
      <c r="B70" s="40" t="s">
        <v>77</v>
      </c>
      <c r="C70" s="41">
        <v>6279800.7139999997</v>
      </c>
      <c r="D70" s="42">
        <v>0.99</v>
      </c>
      <c r="E70" s="43" t="s">
        <v>82</v>
      </c>
      <c r="F70" s="43" t="s">
        <v>81</v>
      </c>
      <c r="G70" s="43" t="s">
        <v>81</v>
      </c>
      <c r="H70" s="45">
        <v>0.60117464539007082</v>
      </c>
      <c r="I70" s="11">
        <v>17523000</v>
      </c>
      <c r="J70" s="11"/>
      <c r="K70" s="8">
        <v>0</v>
      </c>
      <c r="L70" s="11">
        <v>17702212.776141908</v>
      </c>
      <c r="M70" s="8" t="s">
        <v>86</v>
      </c>
      <c r="N70" s="8">
        <v>0</v>
      </c>
      <c r="O70" s="11">
        <v>84132500</v>
      </c>
      <c r="P70" s="11">
        <v>114852499.99999999</v>
      </c>
      <c r="Q70" s="11"/>
      <c r="R70" s="11"/>
      <c r="S70" s="11">
        <v>5000000</v>
      </c>
      <c r="T70" s="11">
        <v>111568825.98921594</v>
      </c>
      <c r="U70" s="11">
        <v>111568825.98921594</v>
      </c>
      <c r="V70" s="62" t="s">
        <v>178</v>
      </c>
      <c r="W70" s="65" t="s">
        <v>81</v>
      </c>
      <c r="X70" s="43" t="s">
        <v>81</v>
      </c>
      <c r="Y70" s="43" t="s">
        <v>81</v>
      </c>
      <c r="Z70" s="43" t="s">
        <v>81</v>
      </c>
      <c r="AA70" s="43" t="s">
        <v>81</v>
      </c>
      <c r="AB70" s="67">
        <v>43784</v>
      </c>
      <c r="AC70" s="67">
        <v>45985</v>
      </c>
      <c r="AD70" s="43" t="s">
        <v>81</v>
      </c>
      <c r="AE70" s="11">
        <v>3009000</v>
      </c>
      <c r="AF70" s="12">
        <v>5708909.7400000002</v>
      </c>
    </row>
    <row r="71" spans="1:32" x14ac:dyDescent="0.25">
      <c r="A71" s="39" t="s">
        <v>69</v>
      </c>
      <c r="B71" s="40" t="s">
        <v>77</v>
      </c>
      <c r="C71" s="41">
        <v>5458750</v>
      </c>
      <c r="D71" s="42">
        <v>0.98</v>
      </c>
      <c r="E71" s="43" t="s">
        <v>82</v>
      </c>
      <c r="F71" s="43" t="s">
        <v>81</v>
      </c>
      <c r="G71" s="43" t="s">
        <v>81</v>
      </c>
      <c r="H71" s="45">
        <v>0.51400000000000001</v>
      </c>
      <c r="I71" s="11">
        <v>37823000</v>
      </c>
      <c r="J71" s="11">
        <v>4616000</v>
      </c>
      <c r="K71" s="8">
        <v>0</v>
      </c>
      <c r="L71" s="11">
        <v>43788000</v>
      </c>
      <c r="M71" s="8" t="s">
        <v>86</v>
      </c>
      <c r="N71" s="8">
        <v>0</v>
      </c>
      <c r="O71" s="11">
        <v>222500000</v>
      </c>
      <c r="P71" s="11">
        <v>222500000</v>
      </c>
      <c r="Q71" s="11"/>
      <c r="R71" s="11"/>
      <c r="S71" s="11">
        <v>12707000</v>
      </c>
      <c r="T71" s="11">
        <v>221388000</v>
      </c>
      <c r="U71" s="11">
        <v>221388000</v>
      </c>
      <c r="V71" s="62" t="s">
        <v>206</v>
      </c>
      <c r="W71" s="65" t="s">
        <v>81</v>
      </c>
      <c r="X71" s="43" t="s">
        <v>81</v>
      </c>
      <c r="Y71" s="43" t="s">
        <v>81</v>
      </c>
      <c r="Z71" s="43" t="s">
        <v>81</v>
      </c>
      <c r="AA71" s="43" t="s">
        <v>81</v>
      </c>
      <c r="AB71" s="67">
        <v>44636</v>
      </c>
      <c r="AC71" s="67">
        <v>46107</v>
      </c>
      <c r="AD71" s="43" t="s">
        <v>81</v>
      </c>
      <c r="AE71" s="11">
        <v>0</v>
      </c>
      <c r="AF71" s="12">
        <v>4962500</v>
      </c>
    </row>
    <row r="72" spans="1:32" x14ac:dyDescent="0.25">
      <c r="A72" s="39" t="s">
        <v>70</v>
      </c>
      <c r="B72" s="40" t="s">
        <v>77</v>
      </c>
      <c r="C72" s="41">
        <v>1029774.009</v>
      </c>
      <c r="D72" s="42">
        <v>0.97542857142857098</v>
      </c>
      <c r="E72" s="43" t="s">
        <v>82</v>
      </c>
      <c r="F72" s="43" t="s">
        <v>81</v>
      </c>
      <c r="G72" s="43" t="s">
        <v>81</v>
      </c>
      <c r="H72" s="45">
        <v>0.48557393710123659</v>
      </c>
      <c r="I72" s="11">
        <v>12783458</v>
      </c>
      <c r="J72" s="11">
        <v>1300000</v>
      </c>
      <c r="K72" s="8">
        <v>0</v>
      </c>
      <c r="L72" s="11">
        <v>14440451.969999991</v>
      </c>
      <c r="M72" s="8" t="s">
        <v>86</v>
      </c>
      <c r="N72" s="8">
        <v>0</v>
      </c>
      <c r="O72" s="11">
        <v>43000000</v>
      </c>
      <c r="P72" s="11">
        <v>43000000</v>
      </c>
      <c r="Q72" s="11"/>
      <c r="R72" s="11"/>
      <c r="S72" s="11">
        <v>14663172.939998001</v>
      </c>
      <c r="T72" s="11">
        <v>33232507</v>
      </c>
      <c r="U72" s="11">
        <v>33232507</v>
      </c>
      <c r="V72" s="62" t="s">
        <v>168</v>
      </c>
      <c r="W72" s="65" t="s">
        <v>81</v>
      </c>
      <c r="X72" s="43" t="s">
        <v>81</v>
      </c>
      <c r="Y72" s="43" t="s">
        <v>81</v>
      </c>
      <c r="Z72" s="43" t="s">
        <v>81</v>
      </c>
      <c r="AA72" s="43" t="s">
        <v>81</v>
      </c>
      <c r="AB72" s="67">
        <v>43647</v>
      </c>
      <c r="AC72" s="67">
        <v>45824</v>
      </c>
      <c r="AD72" s="43" t="s">
        <v>81</v>
      </c>
      <c r="AE72" s="11">
        <v>0</v>
      </c>
      <c r="AF72" s="12">
        <v>936158.19</v>
      </c>
    </row>
    <row r="73" spans="1:32" x14ac:dyDescent="0.25">
      <c r="A73" s="39" t="s">
        <v>71</v>
      </c>
      <c r="B73" s="40" t="s">
        <v>77</v>
      </c>
      <c r="C73" s="41">
        <v>5445000</v>
      </c>
      <c r="D73" s="42">
        <v>0.99</v>
      </c>
      <c r="E73" s="43" t="s">
        <v>82</v>
      </c>
      <c r="F73" s="43" t="s">
        <v>81</v>
      </c>
      <c r="G73" s="43" t="s">
        <v>81</v>
      </c>
      <c r="H73" s="45">
        <v>0.36199999999999999</v>
      </c>
      <c r="I73" s="11">
        <v>56483360</v>
      </c>
      <c r="J73" s="11">
        <v>3967860</v>
      </c>
      <c r="K73" s="8">
        <v>0</v>
      </c>
      <c r="L73" s="11">
        <v>51836900</v>
      </c>
      <c r="M73" s="8" t="s">
        <v>86</v>
      </c>
      <c r="N73" s="8">
        <v>0</v>
      </c>
      <c r="O73" s="11">
        <v>220000000</v>
      </c>
      <c r="P73" s="11">
        <v>260000000</v>
      </c>
      <c r="Q73" s="11"/>
      <c r="R73" s="11"/>
      <c r="S73" s="11">
        <v>20692384</v>
      </c>
      <c r="T73" s="11">
        <v>291395800</v>
      </c>
      <c r="U73" s="11">
        <v>361395800</v>
      </c>
      <c r="V73" s="62" t="s">
        <v>192</v>
      </c>
      <c r="W73" s="65" t="s">
        <v>81</v>
      </c>
      <c r="X73" s="43" t="s">
        <v>81</v>
      </c>
      <c r="Y73" s="43" t="s">
        <v>81</v>
      </c>
      <c r="Z73" s="43" t="s">
        <v>81</v>
      </c>
      <c r="AA73" s="43" t="s">
        <v>81</v>
      </c>
      <c r="AB73" s="67">
        <v>44481</v>
      </c>
      <c r="AC73" s="67">
        <v>46844</v>
      </c>
      <c r="AD73" s="43" t="s">
        <v>81</v>
      </c>
      <c r="AE73" s="11">
        <v>35926396</v>
      </c>
      <c r="AF73" s="12">
        <v>4950000</v>
      </c>
    </row>
    <row r="74" spans="1:32" x14ac:dyDescent="0.25">
      <c r="A74" s="39" t="s">
        <v>72</v>
      </c>
      <c r="B74" s="40" t="s">
        <v>77</v>
      </c>
      <c r="C74" s="41">
        <v>2674375</v>
      </c>
      <c r="D74" s="42">
        <v>0.99</v>
      </c>
      <c r="E74" s="43" t="s">
        <v>82</v>
      </c>
      <c r="F74" s="43" t="s">
        <v>81</v>
      </c>
      <c r="G74" s="43" t="s">
        <v>81</v>
      </c>
      <c r="H74" s="45">
        <v>0.5494163424124513</v>
      </c>
      <c r="I74" s="11">
        <v>14072000</v>
      </c>
      <c r="J74" s="11">
        <v>3301000</v>
      </c>
      <c r="K74" s="8">
        <v>0</v>
      </c>
      <c r="L74" s="11">
        <v>60798000</v>
      </c>
      <c r="M74" s="8" t="s">
        <v>86</v>
      </c>
      <c r="N74" s="8">
        <v>0</v>
      </c>
      <c r="O74" s="11">
        <v>56500000</v>
      </c>
      <c r="P74" s="11">
        <v>70600000</v>
      </c>
      <c r="Q74" s="11"/>
      <c r="R74" s="11"/>
      <c r="S74" s="11">
        <v>12620000</v>
      </c>
      <c r="T74" s="11">
        <v>248556000</v>
      </c>
      <c r="U74" s="11">
        <v>295989000.00000006</v>
      </c>
      <c r="V74" s="62" t="s">
        <v>161</v>
      </c>
      <c r="W74" s="65" t="s">
        <v>81</v>
      </c>
      <c r="X74" s="43" t="s">
        <v>81</v>
      </c>
      <c r="Y74" s="43" t="s">
        <v>81</v>
      </c>
      <c r="Z74" s="43" t="s">
        <v>81</v>
      </c>
      <c r="AA74" s="43" t="s">
        <v>81</v>
      </c>
      <c r="AB74" s="67">
        <v>43751</v>
      </c>
      <c r="AC74" s="67">
        <v>45385</v>
      </c>
      <c r="AD74" s="43" t="s">
        <v>81</v>
      </c>
      <c r="AE74" s="11">
        <v>0</v>
      </c>
      <c r="AF74" s="12">
        <v>2431250</v>
      </c>
    </row>
    <row r="75" spans="1:32" x14ac:dyDescent="0.25">
      <c r="A75" s="39" t="s">
        <v>73</v>
      </c>
      <c r="B75" s="40" t="s">
        <v>77</v>
      </c>
      <c r="C75" s="41">
        <v>7498574.6770000001</v>
      </c>
      <c r="D75" s="42">
        <v>0.98</v>
      </c>
      <c r="E75" s="43" t="s">
        <v>82</v>
      </c>
      <c r="F75" s="43" t="s">
        <v>81</v>
      </c>
      <c r="G75" s="43" t="s">
        <v>81</v>
      </c>
      <c r="H75" s="45">
        <v>0.70128022759601705</v>
      </c>
      <c r="I75" s="11">
        <v>21700000</v>
      </c>
      <c r="J75" s="11">
        <v>3200000</v>
      </c>
      <c r="K75" s="8">
        <v>0</v>
      </c>
      <c r="L75" s="11">
        <v>40795696</v>
      </c>
      <c r="M75" s="8" t="s">
        <v>86</v>
      </c>
      <c r="N75" s="8">
        <v>0</v>
      </c>
      <c r="O75" s="11">
        <v>75000000</v>
      </c>
      <c r="P75" s="11">
        <v>98600000</v>
      </c>
      <c r="Q75" s="11"/>
      <c r="R75" s="11"/>
      <c r="S75" s="11">
        <v>5400000</v>
      </c>
      <c r="T75" s="11">
        <v>165100000</v>
      </c>
      <c r="U75" s="11">
        <v>232399999.99999997</v>
      </c>
      <c r="V75" s="62" t="s">
        <v>197</v>
      </c>
      <c r="W75" s="65" t="s">
        <v>81</v>
      </c>
      <c r="X75" s="43" t="s">
        <v>81</v>
      </c>
      <c r="Y75" s="43" t="s">
        <v>81</v>
      </c>
      <c r="Z75" s="43" t="s">
        <v>81</v>
      </c>
      <c r="AA75" s="43" t="s">
        <v>81</v>
      </c>
      <c r="AB75" s="67">
        <v>43647</v>
      </c>
      <c r="AC75" s="67">
        <v>45818</v>
      </c>
      <c r="AD75" s="43" t="s">
        <v>81</v>
      </c>
      <c r="AE75" s="11">
        <v>2100000</v>
      </c>
      <c r="AF75" s="12">
        <v>6816886.0700000003</v>
      </c>
    </row>
    <row r="76" spans="1:32" x14ac:dyDescent="0.25">
      <c r="A76" s="39" t="s">
        <v>74</v>
      </c>
      <c r="B76" s="40" t="s">
        <v>77</v>
      </c>
      <c r="C76" s="41">
        <v>4269339.5690000001</v>
      </c>
      <c r="D76" s="42">
        <v>0.97750000000000004</v>
      </c>
      <c r="E76" s="43" t="s">
        <v>82</v>
      </c>
      <c r="F76" s="43" t="s">
        <v>81</v>
      </c>
      <c r="G76" s="43" t="s">
        <v>81</v>
      </c>
      <c r="H76" s="45">
        <v>0.42</v>
      </c>
      <c r="I76" s="11">
        <v>41600000</v>
      </c>
      <c r="J76" s="11">
        <v>4257896.0000000009</v>
      </c>
      <c r="K76" s="8">
        <v>0</v>
      </c>
      <c r="L76" s="11">
        <v>111887000</v>
      </c>
      <c r="M76" s="8" t="s">
        <v>86</v>
      </c>
      <c r="N76" s="8">
        <v>0</v>
      </c>
      <c r="O76" s="11">
        <v>210000000</v>
      </c>
      <c r="P76" s="11">
        <v>210000000</v>
      </c>
      <c r="Q76" s="11"/>
      <c r="R76" s="11"/>
      <c r="S76" s="11">
        <v>28881000</v>
      </c>
      <c r="T76" s="11">
        <v>590689000.00000012</v>
      </c>
      <c r="U76" s="11">
        <v>590689000.00000012</v>
      </c>
      <c r="V76" s="62" t="s">
        <v>174</v>
      </c>
      <c r="W76" s="65" t="s">
        <v>81</v>
      </c>
      <c r="X76" s="43" t="s">
        <v>81</v>
      </c>
      <c r="Y76" s="43" t="s">
        <v>81</v>
      </c>
      <c r="Z76" s="43" t="s">
        <v>81</v>
      </c>
      <c r="AA76" s="43" t="s">
        <v>81</v>
      </c>
      <c r="AB76" s="67">
        <v>43887</v>
      </c>
      <c r="AC76" s="67">
        <v>46080</v>
      </c>
      <c r="AD76" s="43" t="s">
        <v>81</v>
      </c>
      <c r="AE76" s="11">
        <v>0</v>
      </c>
      <c r="AF76" s="12">
        <v>3881217.79</v>
      </c>
    </row>
    <row r="77" spans="1:32" x14ac:dyDescent="0.25">
      <c r="A77" s="39" t="s">
        <v>75</v>
      </c>
      <c r="B77" s="40" t="s">
        <v>77</v>
      </c>
      <c r="C77" s="41">
        <v>8718600.0000000019</v>
      </c>
      <c r="D77" s="42">
        <v>0.98</v>
      </c>
      <c r="E77" s="43" t="s">
        <v>82</v>
      </c>
      <c r="F77" s="43" t="s">
        <v>81</v>
      </c>
      <c r="G77" s="43" t="s">
        <v>81</v>
      </c>
      <c r="H77" s="45">
        <v>0.51900000000000002</v>
      </c>
      <c r="I77" s="11">
        <v>64078405.700000003</v>
      </c>
      <c r="J77" s="11">
        <v>4020045.4813673999</v>
      </c>
      <c r="K77" s="8">
        <v>0</v>
      </c>
      <c r="L77" s="11">
        <v>109064958.84999999</v>
      </c>
      <c r="M77" s="8" t="s">
        <v>86</v>
      </c>
      <c r="N77" s="8">
        <v>0</v>
      </c>
      <c r="O77" s="11">
        <v>351760579.24000001</v>
      </c>
      <c r="P77" s="11">
        <v>383211130.81000006</v>
      </c>
      <c r="Q77" s="11"/>
      <c r="R77" s="11"/>
      <c r="S77" s="11">
        <v>6000000</v>
      </c>
      <c r="T77" s="11">
        <v>640198215.50999999</v>
      </c>
      <c r="U77" s="11">
        <v>640198215.50999999</v>
      </c>
      <c r="V77" s="62" t="s">
        <v>154</v>
      </c>
      <c r="W77" s="65" t="s">
        <v>81</v>
      </c>
      <c r="X77" s="43" t="s">
        <v>81</v>
      </c>
      <c r="Y77" s="43" t="s">
        <v>81</v>
      </c>
      <c r="Z77" s="43" t="s">
        <v>81</v>
      </c>
      <c r="AA77" s="43" t="s">
        <v>81</v>
      </c>
      <c r="AB77" s="67">
        <v>44488</v>
      </c>
      <c r="AC77" s="67">
        <v>45352</v>
      </c>
      <c r="AD77" s="43" t="s">
        <v>81</v>
      </c>
      <c r="AE77" s="11">
        <v>6000000</v>
      </c>
      <c r="AF77" s="12">
        <v>7926000.0000000009</v>
      </c>
    </row>
    <row r="78" spans="1:32" x14ac:dyDescent="0.25">
      <c r="C78" s="49"/>
      <c r="D78" s="4"/>
      <c r="Q78" s="10"/>
      <c r="R78" s="10"/>
      <c r="S78" s="50"/>
      <c r="T78" s="3"/>
      <c r="U78" s="3"/>
    </row>
    <row r="79" spans="1:32" x14ac:dyDescent="0.25">
      <c r="C79" s="51"/>
      <c r="P79" s="10"/>
      <c r="Q79" s="10"/>
      <c r="R79" s="50"/>
      <c r="S79" s="3"/>
      <c r="T79" s="3"/>
    </row>
    <row r="80" spans="1:32" x14ac:dyDescent="0.25">
      <c r="C80" s="51"/>
      <c r="P80" s="10"/>
      <c r="Q80" s="10"/>
      <c r="R80" s="50"/>
      <c r="S80" s="3"/>
      <c r="T80" s="3"/>
    </row>
    <row r="81" spans="3:18" x14ac:dyDescent="0.25">
      <c r="C81" s="52"/>
      <c r="P81" s="10"/>
      <c r="Q81" s="10"/>
      <c r="R81" s="50"/>
    </row>
    <row r="82" spans="3:18" x14ac:dyDescent="0.25">
      <c r="C82" s="52"/>
      <c r="P82" s="10"/>
      <c r="Q82" s="10"/>
      <c r="R82" s="50"/>
    </row>
    <row r="83" spans="3:18" x14ac:dyDescent="0.25">
      <c r="C83" s="52"/>
      <c r="P83" s="10"/>
      <c r="Q83" s="10"/>
      <c r="R83" s="50"/>
    </row>
    <row r="84" spans="3:18" x14ac:dyDescent="0.25">
      <c r="C84" s="52"/>
      <c r="P84" s="10"/>
      <c r="Q84" s="10"/>
      <c r="R84" s="50"/>
    </row>
    <row r="85" spans="3:18" x14ac:dyDescent="0.25">
      <c r="P85" s="10"/>
      <c r="Q85" s="10"/>
      <c r="R85" s="50"/>
    </row>
    <row r="86" spans="3:18" x14ac:dyDescent="0.25">
      <c r="P86" s="10"/>
      <c r="Q86" s="10"/>
      <c r="R86" s="50"/>
    </row>
    <row r="87" spans="3:18" x14ac:dyDescent="0.25">
      <c r="P87" s="10"/>
      <c r="Q87" s="10"/>
      <c r="R87" s="50"/>
    </row>
    <row r="88" spans="3:18" x14ac:dyDescent="0.25">
      <c r="P88" s="10"/>
      <c r="Q88" s="10"/>
      <c r="R88" s="50"/>
    </row>
    <row r="89" spans="3:18" x14ac:dyDescent="0.25">
      <c r="P89" s="10"/>
      <c r="Q89" s="10"/>
      <c r="R89" s="50"/>
    </row>
    <row r="90" spans="3:18" x14ac:dyDescent="0.25">
      <c r="P90" s="10"/>
      <c r="Q90" s="10"/>
      <c r="R90" s="50"/>
    </row>
    <row r="91" spans="3:18" x14ac:dyDescent="0.25">
      <c r="P91" s="10"/>
      <c r="Q91" s="10"/>
      <c r="R91" s="50"/>
    </row>
    <row r="92" spans="3:18" x14ac:dyDescent="0.25">
      <c r="P92" s="10"/>
      <c r="Q92" s="10"/>
      <c r="R92" s="50"/>
    </row>
    <row r="93" spans="3:18" x14ac:dyDescent="0.25">
      <c r="P93" s="10"/>
      <c r="Q93" s="10"/>
      <c r="R93" s="50"/>
    </row>
    <row r="94" spans="3:18" x14ac:dyDescent="0.25">
      <c r="P94" s="10"/>
      <c r="Q94" s="10"/>
      <c r="R94" s="50"/>
    </row>
    <row r="95" spans="3:18" x14ac:dyDescent="0.25">
      <c r="P95" s="10"/>
      <c r="Q95" s="10"/>
      <c r="R95" s="50"/>
    </row>
    <row r="96" spans="3:18" x14ac:dyDescent="0.25">
      <c r="P96" s="10"/>
      <c r="Q96" s="10"/>
      <c r="R96" s="50"/>
    </row>
    <row r="97" spans="16:18" x14ac:dyDescent="0.25">
      <c r="P97" s="10"/>
      <c r="Q97" s="10"/>
      <c r="R97" s="50"/>
    </row>
    <row r="98" spans="16:18" x14ac:dyDescent="0.25">
      <c r="P98" s="10"/>
      <c r="Q98" s="10"/>
      <c r="R98" s="50"/>
    </row>
    <row r="99" spans="16:18" x14ac:dyDescent="0.25">
      <c r="P99" s="10"/>
      <c r="Q99" s="10"/>
      <c r="R99" s="50"/>
    </row>
    <row r="100" spans="16:18" x14ac:dyDescent="0.25">
      <c r="P100" s="10"/>
      <c r="Q100" s="10"/>
      <c r="R100" s="50"/>
    </row>
    <row r="101" spans="16:18" x14ac:dyDescent="0.25">
      <c r="P101" s="10"/>
      <c r="Q101" s="10"/>
      <c r="R101" s="50"/>
    </row>
    <row r="102" spans="16:18" x14ac:dyDescent="0.25">
      <c r="P102" s="10"/>
      <c r="Q102" s="10"/>
      <c r="R102" s="50"/>
    </row>
    <row r="103" spans="16:18" x14ac:dyDescent="0.25">
      <c r="P103" s="10"/>
      <c r="Q103" s="10"/>
      <c r="R103" s="50"/>
    </row>
    <row r="104" spans="16:18" x14ac:dyDescent="0.25">
      <c r="P104" s="10"/>
      <c r="Q104" s="10"/>
      <c r="R104" s="50"/>
    </row>
    <row r="105" spans="16:18" x14ac:dyDescent="0.25">
      <c r="P105" s="10"/>
      <c r="Q105" s="10"/>
      <c r="R105" s="50"/>
    </row>
    <row r="106" spans="16:18" x14ac:dyDescent="0.25">
      <c r="P106" s="10"/>
      <c r="Q106" s="10"/>
      <c r="R106" s="50"/>
    </row>
    <row r="107" spans="16:18" x14ac:dyDescent="0.25">
      <c r="P107" s="10"/>
      <c r="Q107" s="10"/>
      <c r="R107" s="50"/>
    </row>
    <row r="108" spans="16:18" x14ac:dyDescent="0.25">
      <c r="P108" s="10"/>
      <c r="Q108" s="10"/>
      <c r="R108" s="50"/>
    </row>
    <row r="109" spans="16:18" x14ac:dyDescent="0.25">
      <c r="P109" s="10"/>
      <c r="Q109" s="10"/>
      <c r="R109" s="50"/>
    </row>
    <row r="110" spans="16:18" x14ac:dyDescent="0.25">
      <c r="P110" s="10"/>
      <c r="Q110" s="10"/>
      <c r="R110" s="50"/>
    </row>
    <row r="111" spans="16:18" x14ac:dyDescent="0.25">
      <c r="P111" s="10"/>
      <c r="Q111" s="10"/>
      <c r="R111" s="50"/>
    </row>
    <row r="112" spans="16:18" x14ac:dyDescent="0.25">
      <c r="P112" s="10"/>
      <c r="Q112" s="10"/>
      <c r="R112" s="50"/>
    </row>
    <row r="113" spans="16:18" x14ac:dyDescent="0.25">
      <c r="P113" s="10"/>
      <c r="Q113" s="10"/>
      <c r="R113" s="50"/>
    </row>
    <row r="114" spans="16:18" x14ac:dyDescent="0.25">
      <c r="P114" s="10"/>
      <c r="Q114" s="10"/>
      <c r="R114" s="50"/>
    </row>
    <row r="115" spans="16:18" x14ac:dyDescent="0.25">
      <c r="P115" s="10"/>
      <c r="Q115" s="10"/>
      <c r="R115" s="50"/>
    </row>
    <row r="116" spans="16:18" x14ac:dyDescent="0.25">
      <c r="P116" s="10"/>
      <c r="Q116" s="10"/>
      <c r="R116" s="50"/>
    </row>
    <row r="117" spans="16:18" x14ac:dyDescent="0.25">
      <c r="P117" s="10"/>
      <c r="Q117" s="10"/>
      <c r="R117" s="50"/>
    </row>
    <row r="118" spans="16:18" x14ac:dyDescent="0.25">
      <c r="P118" s="10"/>
      <c r="Q118" s="10"/>
      <c r="R118" s="50"/>
    </row>
    <row r="119" spans="16:18" x14ac:dyDescent="0.25">
      <c r="P119" s="10"/>
      <c r="Q119" s="10"/>
      <c r="R119" s="50"/>
    </row>
    <row r="120" spans="16:18" x14ac:dyDescent="0.25">
      <c r="P120" s="10"/>
      <c r="Q120" s="10"/>
      <c r="R120" s="50"/>
    </row>
    <row r="121" spans="16:18" x14ac:dyDescent="0.25">
      <c r="P121" s="10"/>
      <c r="Q121" s="10"/>
      <c r="R121" s="50"/>
    </row>
    <row r="122" spans="16:18" x14ac:dyDescent="0.25">
      <c r="P122" s="10"/>
      <c r="Q122" s="10"/>
      <c r="R122" s="50"/>
    </row>
    <row r="123" spans="16:18" x14ac:dyDescent="0.25">
      <c r="P123" s="10"/>
      <c r="Q123" s="10"/>
      <c r="R123" s="50"/>
    </row>
    <row r="124" spans="16:18" x14ac:dyDescent="0.25">
      <c r="P124" s="10"/>
      <c r="Q124" s="10"/>
      <c r="R124" s="50"/>
    </row>
    <row r="125" spans="16:18" x14ac:dyDescent="0.25">
      <c r="P125" s="10"/>
      <c r="Q125" s="10"/>
      <c r="R125" s="50"/>
    </row>
    <row r="126" spans="16:18" x14ac:dyDescent="0.25">
      <c r="P126" s="10"/>
      <c r="Q126" s="10"/>
      <c r="R126" s="50"/>
    </row>
    <row r="127" spans="16:18" x14ac:dyDescent="0.25">
      <c r="P127" s="10"/>
      <c r="Q127" s="10"/>
      <c r="R127" s="50"/>
    </row>
    <row r="128" spans="16:18" x14ac:dyDescent="0.25">
      <c r="P128" s="10"/>
      <c r="Q128" s="10"/>
      <c r="R128" s="50"/>
    </row>
    <row r="129" spans="16:18" x14ac:dyDescent="0.25">
      <c r="P129" s="10"/>
      <c r="Q129" s="10"/>
      <c r="R129" s="50"/>
    </row>
    <row r="130" spans="16:18" x14ac:dyDescent="0.25">
      <c r="P130" s="10"/>
      <c r="Q130" s="10"/>
      <c r="R130" s="50"/>
    </row>
    <row r="131" spans="16:18" x14ac:dyDescent="0.25">
      <c r="P131" s="10"/>
      <c r="Q131" s="10"/>
      <c r="R131" s="50"/>
    </row>
    <row r="132" spans="16:18" x14ac:dyDescent="0.25">
      <c r="P132" s="10"/>
      <c r="Q132" s="10"/>
      <c r="R132" s="50"/>
    </row>
    <row r="133" spans="16:18" x14ac:dyDescent="0.25">
      <c r="P133" s="10"/>
      <c r="Q133" s="10"/>
      <c r="R133" s="50"/>
    </row>
    <row r="134" spans="16:18" x14ac:dyDescent="0.25">
      <c r="P134" s="10"/>
      <c r="Q134" s="10"/>
      <c r="R134" s="50"/>
    </row>
    <row r="135" spans="16:18" x14ac:dyDescent="0.25">
      <c r="P135" s="10"/>
      <c r="Q135" s="10"/>
      <c r="R135" s="50"/>
    </row>
    <row r="136" spans="16:18" x14ac:dyDescent="0.25">
      <c r="P136" s="10"/>
      <c r="Q136" s="10"/>
      <c r="R136" s="50"/>
    </row>
    <row r="137" spans="16:18" x14ac:dyDescent="0.25">
      <c r="P137" s="10"/>
      <c r="Q137" s="10"/>
      <c r="R137" s="50"/>
    </row>
    <row r="138" spans="16:18" x14ac:dyDescent="0.25">
      <c r="P138" s="10"/>
      <c r="Q138" s="10"/>
      <c r="R138" s="50"/>
    </row>
    <row r="139" spans="16:18" x14ac:dyDescent="0.25">
      <c r="P139" s="10"/>
      <c r="Q139" s="10"/>
      <c r="R139" s="50"/>
    </row>
    <row r="140" spans="16:18" x14ac:dyDescent="0.25">
      <c r="P140" s="10"/>
      <c r="Q140" s="10"/>
      <c r="R140" s="50"/>
    </row>
    <row r="141" spans="16:18" x14ac:dyDescent="0.25">
      <c r="P141" s="10"/>
      <c r="Q141" s="10"/>
      <c r="R141" s="50"/>
    </row>
    <row r="142" spans="16:18" x14ac:dyDescent="0.25">
      <c r="P142" s="10"/>
      <c r="Q142" s="10"/>
      <c r="R142" s="50"/>
    </row>
    <row r="143" spans="16:18" x14ac:dyDescent="0.25">
      <c r="P143" s="10"/>
      <c r="Q143" s="10"/>
      <c r="R143" s="50"/>
    </row>
    <row r="144" spans="16:18" x14ac:dyDescent="0.25">
      <c r="P144" s="10"/>
      <c r="Q144" s="10"/>
      <c r="R144" s="50"/>
    </row>
    <row r="145" spans="16:18" x14ac:dyDescent="0.25">
      <c r="P145" s="10"/>
      <c r="Q145" s="10"/>
      <c r="R145" s="50"/>
    </row>
    <row r="146" spans="16:18" x14ac:dyDescent="0.25">
      <c r="P146" s="10"/>
      <c r="Q146" s="10"/>
      <c r="R146" s="50"/>
    </row>
    <row r="147" spans="16:18" x14ac:dyDescent="0.25">
      <c r="P147" s="10"/>
      <c r="Q147" s="10"/>
      <c r="R147" s="50"/>
    </row>
    <row r="148" spans="16:18" x14ac:dyDescent="0.25">
      <c r="P148" s="10"/>
      <c r="Q148" s="10"/>
      <c r="R148" s="50"/>
    </row>
    <row r="149" spans="16:18" x14ac:dyDescent="0.25">
      <c r="P149" s="10"/>
      <c r="Q149" s="10"/>
      <c r="R149" s="50"/>
    </row>
    <row r="150" spans="16:18" x14ac:dyDescent="0.25">
      <c r="P150" s="10"/>
      <c r="Q150" s="10"/>
      <c r="R150" s="50"/>
    </row>
    <row r="151" spans="16:18" x14ac:dyDescent="0.25">
      <c r="P151" s="10"/>
      <c r="Q151" s="10"/>
      <c r="R151" s="50"/>
    </row>
    <row r="152" spans="16:18" x14ac:dyDescent="0.25">
      <c r="P152" s="10"/>
      <c r="Q152" s="10"/>
      <c r="R152" s="50"/>
    </row>
    <row r="153" spans="16:18" x14ac:dyDescent="0.25">
      <c r="P153" s="10"/>
      <c r="Q153" s="10"/>
      <c r="R153" s="50"/>
    </row>
    <row r="154" spans="16:18" x14ac:dyDescent="0.25">
      <c r="P154" s="10"/>
      <c r="Q154" s="10"/>
      <c r="R154" s="50"/>
    </row>
    <row r="155" spans="16:18" x14ac:dyDescent="0.25">
      <c r="P155" s="10"/>
      <c r="Q155" s="10"/>
      <c r="R155" s="50"/>
    </row>
    <row r="156" spans="16:18" x14ac:dyDescent="0.25">
      <c r="P156" s="10"/>
      <c r="Q156" s="10"/>
      <c r="R156" s="50"/>
    </row>
    <row r="157" spans="16:18" x14ac:dyDescent="0.25">
      <c r="P157" s="10"/>
      <c r="Q157" s="10"/>
      <c r="R157" s="50"/>
    </row>
    <row r="158" spans="16:18" x14ac:dyDescent="0.25">
      <c r="P158" s="10"/>
      <c r="Q158" s="10"/>
      <c r="R158" s="50"/>
    </row>
    <row r="159" spans="16:18" x14ac:dyDescent="0.25">
      <c r="P159" s="10"/>
      <c r="Q159" s="10"/>
      <c r="R159" s="50"/>
    </row>
    <row r="160" spans="16:18" x14ac:dyDescent="0.25">
      <c r="P160" s="10"/>
      <c r="Q160" s="10"/>
      <c r="R160" s="50"/>
    </row>
    <row r="161" spans="16:18" x14ac:dyDescent="0.25">
      <c r="P161" s="10"/>
      <c r="Q161" s="10"/>
      <c r="R161" s="50"/>
    </row>
    <row r="162" spans="16:18" x14ac:dyDescent="0.25">
      <c r="P162" s="10"/>
      <c r="Q162" s="10"/>
    </row>
    <row r="163" spans="16:18" x14ac:dyDescent="0.25">
      <c r="P163" s="10"/>
      <c r="Q163" s="10"/>
    </row>
    <row r="164" spans="16:18" x14ac:dyDescent="0.25">
      <c r="P164" s="10"/>
      <c r="Q164" s="10"/>
    </row>
    <row r="165" spans="16:18" x14ac:dyDescent="0.25">
      <c r="P165" s="10"/>
      <c r="Q165" s="10"/>
    </row>
  </sheetData>
  <dataValidations count="2">
    <dataValidation type="list" allowBlank="1" showInputMessage="1" showErrorMessage="1" sqref="B2:B75" xr:uid="{2567E0D9-88A5-4149-9954-38A27C7F15C6}">
      <formula1>"First Lien, Last Out, Second Lien, Recurring Revenue"</formula1>
    </dataValidation>
    <dataValidation type="list" allowBlank="1" showInputMessage="1" showErrorMessage="1" sqref="E2:G75 W2:AA75 AD2:AD75" xr:uid="{9350B2F5-C658-4387-890E-ED06966B02F2}">
      <formula1>"No, Yes"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E277A-4231-4B0C-96B5-402BBCA0439D}">
  <dimension ref="A1:D42"/>
  <sheetViews>
    <sheetView workbookViewId="0">
      <selection activeCell="H31" sqref="H31"/>
    </sheetView>
  </sheetViews>
  <sheetFormatPr defaultRowHeight="15" x14ac:dyDescent="0.25"/>
  <cols>
    <col min="1" max="1" width="40.5703125" style="12" customWidth="1"/>
    <col min="2" max="2" width="32.42578125" customWidth="1"/>
    <col min="3" max="3" width="12.5703125" customWidth="1"/>
    <col min="4" max="4" width="11.5703125" style="21" customWidth="1"/>
  </cols>
  <sheetData>
    <row r="1" spans="1:4" ht="25.5" x14ac:dyDescent="0.25">
      <c r="A1" s="13" t="s">
        <v>0</v>
      </c>
      <c r="B1" s="15" t="s">
        <v>95</v>
      </c>
      <c r="C1" s="17" t="s">
        <v>97</v>
      </c>
      <c r="D1" s="22" t="s">
        <v>98</v>
      </c>
    </row>
    <row r="2" spans="1:4" x14ac:dyDescent="0.25">
      <c r="A2" s="14" t="s">
        <v>34</v>
      </c>
      <c r="B2" s="16" t="s">
        <v>96</v>
      </c>
      <c r="C2" s="18">
        <v>43982</v>
      </c>
      <c r="D2" s="23">
        <v>0</v>
      </c>
    </row>
    <row r="3" spans="1:4" x14ac:dyDescent="0.25">
      <c r="A3" s="14" t="s">
        <v>8</v>
      </c>
      <c r="B3" s="16" t="s">
        <v>96</v>
      </c>
      <c r="C3" s="18">
        <v>43982</v>
      </c>
      <c r="D3" s="23">
        <v>0.92500000000000004</v>
      </c>
    </row>
    <row r="4" spans="1:4" x14ac:dyDescent="0.25">
      <c r="A4" s="14" t="s">
        <v>2</v>
      </c>
      <c r="B4" s="16" t="s">
        <v>96</v>
      </c>
      <c r="C4" s="18">
        <v>44012</v>
      </c>
      <c r="D4" s="23">
        <v>0.85</v>
      </c>
    </row>
    <row r="5" spans="1:4" x14ac:dyDescent="0.25">
      <c r="A5" s="14" t="s">
        <v>91</v>
      </c>
      <c r="B5" s="16" t="s">
        <v>96</v>
      </c>
      <c r="C5" s="18">
        <v>44012</v>
      </c>
      <c r="D5" s="23">
        <v>0.92500000000000004</v>
      </c>
    </row>
    <row r="6" spans="1:4" x14ac:dyDescent="0.25">
      <c r="A6" s="14" t="s">
        <v>5</v>
      </c>
      <c r="B6" s="16" t="s">
        <v>96</v>
      </c>
      <c r="C6" s="18">
        <v>44012</v>
      </c>
      <c r="D6" s="23">
        <v>0.92500000000000004</v>
      </c>
    </row>
    <row r="7" spans="1:4" x14ac:dyDescent="0.25">
      <c r="A7" s="14" t="s">
        <v>92</v>
      </c>
      <c r="B7" s="16" t="s">
        <v>96</v>
      </c>
      <c r="C7" s="18">
        <v>44012</v>
      </c>
      <c r="D7" s="23">
        <v>0.92500000000000004</v>
      </c>
    </row>
    <row r="8" spans="1:4" x14ac:dyDescent="0.25">
      <c r="A8" s="14" t="s">
        <v>56</v>
      </c>
      <c r="B8" s="16" t="s">
        <v>96</v>
      </c>
      <c r="C8" s="18">
        <v>44012</v>
      </c>
      <c r="D8" s="23">
        <v>0.85</v>
      </c>
    </row>
    <row r="9" spans="1:4" x14ac:dyDescent="0.25">
      <c r="A9" s="14" t="s">
        <v>9</v>
      </c>
      <c r="B9" s="16" t="s">
        <v>96</v>
      </c>
      <c r="C9" s="18">
        <v>44012</v>
      </c>
      <c r="D9" s="23">
        <v>0</v>
      </c>
    </row>
    <row r="10" spans="1:4" x14ac:dyDescent="0.25">
      <c r="A10" s="14" t="s">
        <v>14</v>
      </c>
      <c r="B10" s="16" t="s">
        <v>96</v>
      </c>
      <c r="C10" s="18">
        <v>44012</v>
      </c>
      <c r="D10" s="23">
        <v>0.92500000000000004</v>
      </c>
    </row>
    <row r="11" spans="1:4" x14ac:dyDescent="0.25">
      <c r="A11" s="14" t="s">
        <v>73</v>
      </c>
      <c r="B11" s="16" t="s">
        <v>96</v>
      </c>
      <c r="C11" s="18">
        <v>43982</v>
      </c>
      <c r="D11" s="23">
        <v>0.92500000000000004</v>
      </c>
    </row>
    <row r="12" spans="1:4" x14ac:dyDescent="0.25">
      <c r="A12" s="14" t="s">
        <v>2</v>
      </c>
      <c r="B12" s="16" t="s">
        <v>96</v>
      </c>
      <c r="C12" s="19"/>
      <c r="D12" s="23">
        <v>0.85</v>
      </c>
    </row>
    <row r="13" spans="1:4" x14ac:dyDescent="0.25">
      <c r="A13" s="14" t="s">
        <v>11</v>
      </c>
      <c r="B13" s="16" t="s">
        <v>96</v>
      </c>
      <c r="C13" s="18">
        <v>44074</v>
      </c>
      <c r="D13" s="23">
        <v>0.85</v>
      </c>
    </row>
    <row r="14" spans="1:4" x14ac:dyDescent="0.25">
      <c r="A14" s="14" t="s">
        <v>51</v>
      </c>
      <c r="B14" s="16" t="s">
        <v>96</v>
      </c>
      <c r="C14" s="18">
        <v>44074</v>
      </c>
      <c r="D14" s="23">
        <v>0.9</v>
      </c>
    </row>
    <row r="15" spans="1:4" x14ac:dyDescent="0.25">
      <c r="A15" s="14" t="s">
        <v>60</v>
      </c>
      <c r="B15" s="16" t="s">
        <v>96</v>
      </c>
      <c r="C15" s="18">
        <v>44074</v>
      </c>
      <c r="D15" s="23">
        <v>0.92500000000000004</v>
      </c>
    </row>
    <row r="16" spans="1:4" x14ac:dyDescent="0.25">
      <c r="A16" s="14" t="s">
        <v>2</v>
      </c>
      <c r="B16" s="16" t="s">
        <v>96</v>
      </c>
      <c r="C16" s="19"/>
      <c r="D16" s="23">
        <v>0.85</v>
      </c>
    </row>
    <row r="17" spans="1:4" x14ac:dyDescent="0.25">
      <c r="A17" s="14" t="s">
        <v>73</v>
      </c>
      <c r="B17" s="16" t="s">
        <v>96</v>
      </c>
      <c r="C17" s="18">
        <v>44074</v>
      </c>
      <c r="D17" s="23">
        <v>0.92500000000000004</v>
      </c>
    </row>
    <row r="18" spans="1:4" x14ac:dyDescent="0.25">
      <c r="A18" s="14" t="s">
        <v>2</v>
      </c>
      <c r="B18" s="16" t="s">
        <v>96</v>
      </c>
      <c r="C18" s="19">
        <v>44209</v>
      </c>
      <c r="D18" s="23">
        <v>0.85</v>
      </c>
    </row>
    <row r="19" spans="1:4" x14ac:dyDescent="0.25">
      <c r="A19" s="14" t="s">
        <v>93</v>
      </c>
      <c r="B19" s="16" t="s">
        <v>96</v>
      </c>
      <c r="C19" s="20">
        <v>44209</v>
      </c>
      <c r="D19" s="23">
        <v>0.85</v>
      </c>
    </row>
    <row r="20" spans="1:4" x14ac:dyDescent="0.25">
      <c r="A20" s="14" t="s">
        <v>56</v>
      </c>
      <c r="B20" s="16" t="s">
        <v>96</v>
      </c>
      <c r="C20" s="20">
        <v>44209</v>
      </c>
      <c r="D20" s="23">
        <v>0.8</v>
      </c>
    </row>
    <row r="21" spans="1:4" x14ac:dyDescent="0.25">
      <c r="A21" s="14" t="s">
        <v>73</v>
      </c>
      <c r="B21" s="16" t="s">
        <v>96</v>
      </c>
      <c r="C21" s="18">
        <v>44196</v>
      </c>
      <c r="D21" s="23">
        <v>0.92500000000000004</v>
      </c>
    </row>
    <row r="22" spans="1:4" x14ac:dyDescent="0.25">
      <c r="A22" s="14" t="s">
        <v>54</v>
      </c>
      <c r="B22" s="16" t="s">
        <v>96</v>
      </c>
      <c r="C22" s="18">
        <v>44227</v>
      </c>
      <c r="D22" s="23">
        <v>0.85</v>
      </c>
    </row>
    <row r="23" spans="1:4" x14ac:dyDescent="0.25">
      <c r="A23" s="14" t="s">
        <v>32</v>
      </c>
      <c r="B23" s="16" t="s">
        <v>96</v>
      </c>
      <c r="C23" s="18">
        <v>44255</v>
      </c>
      <c r="D23" s="23">
        <v>0.92500000000000004</v>
      </c>
    </row>
    <row r="24" spans="1:4" x14ac:dyDescent="0.25">
      <c r="A24" s="14" t="s">
        <v>91</v>
      </c>
      <c r="B24" s="16" t="s">
        <v>96</v>
      </c>
      <c r="C24" s="18">
        <v>44196</v>
      </c>
      <c r="D24" s="23">
        <v>1</v>
      </c>
    </row>
    <row r="25" spans="1:4" x14ac:dyDescent="0.25">
      <c r="A25" s="14" t="s">
        <v>56</v>
      </c>
      <c r="B25" s="16" t="s">
        <v>96</v>
      </c>
      <c r="C25" s="18">
        <v>44371</v>
      </c>
      <c r="D25" s="23">
        <v>0.8</v>
      </c>
    </row>
    <row r="26" spans="1:4" x14ac:dyDescent="0.25">
      <c r="A26" s="14" t="s">
        <v>54</v>
      </c>
      <c r="B26" s="16" t="s">
        <v>96</v>
      </c>
      <c r="C26" s="18">
        <v>44371</v>
      </c>
      <c r="D26" s="23">
        <v>0.85</v>
      </c>
    </row>
    <row r="27" spans="1:4" x14ac:dyDescent="0.25">
      <c r="A27" s="14" t="s">
        <v>14</v>
      </c>
      <c r="B27" s="16" t="s">
        <v>96</v>
      </c>
      <c r="C27" s="18">
        <v>44385</v>
      </c>
      <c r="D27" s="23">
        <v>0.92500000000000004</v>
      </c>
    </row>
    <row r="28" spans="1:4" x14ac:dyDescent="0.25">
      <c r="A28" s="14" t="s">
        <v>51</v>
      </c>
      <c r="B28" s="16" t="s">
        <v>96</v>
      </c>
      <c r="C28" s="18">
        <v>44385</v>
      </c>
      <c r="D28" s="23">
        <v>0.9</v>
      </c>
    </row>
    <row r="29" spans="1:4" x14ac:dyDescent="0.25">
      <c r="A29" s="14" t="s">
        <v>32</v>
      </c>
      <c r="B29" s="16" t="s">
        <v>96</v>
      </c>
      <c r="C29" s="18">
        <v>44489</v>
      </c>
      <c r="D29" s="23">
        <v>0.85</v>
      </c>
    </row>
    <row r="30" spans="1:4" x14ac:dyDescent="0.25">
      <c r="A30" s="14" t="s">
        <v>58</v>
      </c>
      <c r="B30" s="16" t="s">
        <v>96</v>
      </c>
      <c r="C30" s="18">
        <v>44585</v>
      </c>
      <c r="D30" s="23">
        <v>0.85</v>
      </c>
    </row>
    <row r="31" spans="1:4" x14ac:dyDescent="0.25">
      <c r="A31" s="14" t="s">
        <v>71</v>
      </c>
      <c r="B31" s="16" t="s">
        <v>96</v>
      </c>
      <c r="C31" s="18">
        <v>44585</v>
      </c>
      <c r="D31" s="23">
        <v>0.92500000000000004</v>
      </c>
    </row>
    <row r="32" spans="1:4" x14ac:dyDescent="0.25">
      <c r="A32" s="14" t="s">
        <v>94</v>
      </c>
      <c r="B32" s="16" t="s">
        <v>96</v>
      </c>
      <c r="C32" s="18">
        <v>44623</v>
      </c>
      <c r="D32" s="23">
        <v>0.92500000000000004</v>
      </c>
    </row>
    <row r="33" spans="1:4" x14ac:dyDescent="0.25">
      <c r="A33" s="14" t="s">
        <v>5</v>
      </c>
      <c r="B33" s="16" t="s">
        <v>96</v>
      </c>
      <c r="C33" s="18">
        <v>44655</v>
      </c>
      <c r="D33" s="23">
        <v>0.85</v>
      </c>
    </row>
    <row r="34" spans="1:4" x14ac:dyDescent="0.25">
      <c r="A34" s="14" t="s">
        <v>17</v>
      </c>
      <c r="B34" s="16" t="s">
        <v>96</v>
      </c>
      <c r="C34" s="18">
        <v>44655</v>
      </c>
      <c r="D34" s="23">
        <v>0.85</v>
      </c>
    </row>
    <row r="35" spans="1:4" x14ac:dyDescent="0.25">
      <c r="A35" s="14" t="s">
        <v>31</v>
      </c>
      <c r="B35" s="16" t="s">
        <v>96</v>
      </c>
      <c r="C35" s="19">
        <v>44718</v>
      </c>
      <c r="D35" s="24">
        <v>1</v>
      </c>
    </row>
    <row r="36" spans="1:4" x14ac:dyDescent="0.25">
      <c r="A36" s="14" t="s">
        <v>53</v>
      </c>
      <c r="B36" s="16" t="s">
        <v>96</v>
      </c>
      <c r="C36" s="19">
        <v>44718</v>
      </c>
      <c r="D36" s="24">
        <v>0.92500000000000004</v>
      </c>
    </row>
    <row r="37" spans="1:4" x14ac:dyDescent="0.25">
      <c r="A37" s="14" t="s">
        <v>68</v>
      </c>
      <c r="B37" s="16" t="s">
        <v>96</v>
      </c>
      <c r="C37" s="19">
        <v>44718</v>
      </c>
      <c r="D37" s="23">
        <v>0.92500000000000004</v>
      </c>
    </row>
    <row r="38" spans="1:4" x14ac:dyDescent="0.25">
      <c r="A38" s="14" t="s">
        <v>49</v>
      </c>
      <c r="B38" s="16" t="s">
        <v>96</v>
      </c>
      <c r="C38" s="18">
        <v>44756</v>
      </c>
      <c r="D38" s="23">
        <v>0.92500000000000004</v>
      </c>
    </row>
    <row r="39" spans="1:4" x14ac:dyDescent="0.25">
      <c r="A39" s="14" t="s">
        <v>58</v>
      </c>
      <c r="B39" s="16" t="s">
        <v>96</v>
      </c>
      <c r="C39" s="19">
        <v>44852</v>
      </c>
      <c r="D39" s="24">
        <v>0.85</v>
      </c>
    </row>
    <row r="40" spans="1:4" x14ac:dyDescent="0.25">
      <c r="A40" s="14" t="s">
        <v>62</v>
      </c>
      <c r="B40" s="16" t="s">
        <v>96</v>
      </c>
      <c r="C40" s="19">
        <v>44852</v>
      </c>
      <c r="D40" s="24">
        <v>0.92500000000000004</v>
      </c>
    </row>
    <row r="41" spans="1:4" x14ac:dyDescent="0.25">
      <c r="A41" s="14" t="s">
        <v>18</v>
      </c>
      <c r="B41" s="16" t="s">
        <v>96</v>
      </c>
      <c r="C41" s="19">
        <v>44846</v>
      </c>
      <c r="D41" s="24">
        <v>0.92500000000000004</v>
      </c>
    </row>
    <row r="42" spans="1:4" x14ac:dyDescent="0.25">
      <c r="A42" s="14" t="s">
        <v>76</v>
      </c>
      <c r="B42" s="16"/>
      <c r="C42" s="18"/>
      <c r="D42" s="23"/>
    </row>
  </sheetData>
  <dataValidations count="2">
    <dataValidation type="list" allowBlank="1" showInputMessage="1" showErrorMessage="1" sqref="B2:B42" xr:uid="{0410FFA3-B1BF-44AB-833D-DA6371870F8A}">
      <formula1>"-,(A) Credit Quality Deterioration Event,(B)  Obligor Payment Default,(C) Default Rights/Remedies Exercised,(D) Material Modification,(E) Insolvency Event,(F) Failure to Deliver Financial Statements"</formula1>
    </dataValidation>
    <dataValidation type="list" allowBlank="1" showInputMessage="1" showErrorMessage="1" sqref="A16:A18 A2:A14 A20:A22 A24:A29 A42" xr:uid="{A662D43C-E572-4C2C-BCCA-448C58D40ADF}">
      <formula1>OFFSET($A$2,0,0,COUNTA($A:$A))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7A77B-C79A-4E4E-ADD1-8DFCC40475C3}">
  <dimension ref="A1:B10"/>
  <sheetViews>
    <sheetView workbookViewId="0">
      <selection activeCell="A8" sqref="A8"/>
    </sheetView>
  </sheetViews>
  <sheetFormatPr defaultRowHeight="15" x14ac:dyDescent="0.25"/>
  <cols>
    <col min="1" max="1" width="56.85546875" customWidth="1"/>
    <col min="2" max="2" width="13.5703125" customWidth="1"/>
    <col min="3" max="3" width="15.140625" customWidth="1"/>
  </cols>
  <sheetData>
    <row r="1" spans="1:2" x14ac:dyDescent="0.25">
      <c r="A1" s="73" t="s">
        <v>239</v>
      </c>
      <c r="B1" s="73" t="s">
        <v>240</v>
      </c>
    </row>
    <row r="2" spans="1:2" x14ac:dyDescent="0.25">
      <c r="A2" s="2" t="s">
        <v>114</v>
      </c>
      <c r="B2" s="36">
        <v>44859</v>
      </c>
    </row>
    <row r="3" spans="1:2" x14ac:dyDescent="0.25">
      <c r="A3" t="s">
        <v>241</v>
      </c>
      <c r="B3">
        <v>250000000</v>
      </c>
    </row>
    <row r="4" spans="1:2" x14ac:dyDescent="0.25">
      <c r="A4" t="s">
        <v>242</v>
      </c>
      <c r="B4">
        <v>8333227.1100000003</v>
      </c>
    </row>
    <row r="5" spans="1:2" x14ac:dyDescent="0.25">
      <c r="A5" t="s">
        <v>243</v>
      </c>
      <c r="B5">
        <v>535620</v>
      </c>
    </row>
    <row r="6" spans="1:2" x14ac:dyDescent="0.25">
      <c r="A6" t="s">
        <v>244</v>
      </c>
      <c r="B6">
        <v>0</v>
      </c>
    </row>
    <row r="7" spans="1:2" x14ac:dyDescent="0.25">
      <c r="A7" t="s">
        <v>245</v>
      </c>
      <c r="B7">
        <v>202000000</v>
      </c>
    </row>
    <row r="8" spans="1:2" x14ac:dyDescent="0.25">
      <c r="A8" t="s">
        <v>249</v>
      </c>
      <c r="B8">
        <v>0</v>
      </c>
    </row>
    <row r="9" spans="1:2" x14ac:dyDescent="0.25">
      <c r="A9" t="s">
        <v>246</v>
      </c>
      <c r="B9">
        <v>15000000</v>
      </c>
    </row>
    <row r="10" spans="1:2" x14ac:dyDescent="0.25">
      <c r="A10" t="s">
        <v>248</v>
      </c>
      <c r="B10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6FAB1-1BE8-4EE9-94F9-112A1BFC2C1F}">
  <dimension ref="A1:E4"/>
  <sheetViews>
    <sheetView workbookViewId="0">
      <selection activeCell="E2" sqref="E2"/>
    </sheetView>
  </sheetViews>
  <sheetFormatPr defaultRowHeight="21.75" customHeight="1" x14ac:dyDescent="0.25"/>
  <cols>
    <col min="2" max="2" width="21.7109375" customWidth="1"/>
    <col min="3" max="3" width="20.5703125" customWidth="1"/>
    <col min="4" max="4" width="16.5703125" customWidth="1"/>
    <col min="5" max="5" width="25.42578125" customWidth="1"/>
  </cols>
  <sheetData>
    <row r="1" spans="1:5" ht="21.75" customHeight="1" x14ac:dyDescent="0.25">
      <c r="A1" s="25" t="s">
        <v>99</v>
      </c>
      <c r="B1" s="26" t="s">
        <v>100</v>
      </c>
      <c r="C1" s="26" t="s">
        <v>101</v>
      </c>
      <c r="D1" s="26" t="s">
        <v>102</v>
      </c>
      <c r="E1" s="25" t="s">
        <v>103</v>
      </c>
    </row>
    <row r="2" spans="1:5" ht="21.75" customHeight="1" x14ac:dyDescent="0.25">
      <c r="A2" s="2" t="s">
        <v>104</v>
      </c>
      <c r="B2" s="4">
        <v>4.5</v>
      </c>
      <c r="C2" s="4">
        <v>5.5</v>
      </c>
      <c r="D2" s="27">
        <v>1</v>
      </c>
      <c r="E2" s="28">
        <v>1</v>
      </c>
    </row>
    <row r="3" spans="1:5" ht="21.75" customHeight="1" x14ac:dyDescent="0.25">
      <c r="A3" s="2" t="s">
        <v>105</v>
      </c>
      <c r="B3" s="4">
        <v>5.5</v>
      </c>
      <c r="C3" s="4">
        <v>6.5</v>
      </c>
      <c r="D3" s="27">
        <v>1.5</v>
      </c>
      <c r="E3" s="28">
        <v>0.92500000000000004</v>
      </c>
    </row>
    <row r="4" spans="1:5" ht="21.75" customHeight="1" x14ac:dyDescent="0.25">
      <c r="A4" s="2" t="s">
        <v>106</v>
      </c>
      <c r="B4" s="4">
        <v>6.5</v>
      </c>
      <c r="C4" s="4">
        <v>7.5</v>
      </c>
      <c r="D4" s="27">
        <v>2</v>
      </c>
      <c r="E4" s="28">
        <v>0.85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E0B44-54B4-4422-9D0C-843F02164446}">
  <dimension ref="A1:C7"/>
  <sheetViews>
    <sheetView workbookViewId="0">
      <selection sqref="A1:XFD1"/>
    </sheetView>
  </sheetViews>
  <sheetFormatPr defaultRowHeight="15" x14ac:dyDescent="0.25"/>
  <cols>
    <col min="1" max="1" width="33" customWidth="1"/>
    <col min="2" max="2" width="18.5703125" customWidth="1"/>
    <col min="3" max="3" width="21" customWidth="1"/>
  </cols>
  <sheetData>
    <row r="1" spans="1:3" ht="26.25" x14ac:dyDescent="0.25">
      <c r="A1" s="29" t="s">
        <v>107</v>
      </c>
      <c r="B1" s="30" t="s">
        <v>108</v>
      </c>
      <c r="C1" s="29" t="s">
        <v>109</v>
      </c>
    </row>
    <row r="2" spans="1:3" x14ac:dyDescent="0.25">
      <c r="A2" s="34">
        <v>10000000</v>
      </c>
      <c r="B2" s="4" t="s">
        <v>110</v>
      </c>
      <c r="C2" s="31">
        <v>0.15</v>
      </c>
    </row>
    <row r="3" spans="1:3" x14ac:dyDescent="0.25">
      <c r="A3" s="1"/>
      <c r="B3" s="4" t="s">
        <v>111</v>
      </c>
      <c r="C3" s="32">
        <v>0.25</v>
      </c>
    </row>
    <row r="4" spans="1:3" x14ac:dyDescent="0.25">
      <c r="A4" s="35">
        <v>50000000</v>
      </c>
      <c r="B4" s="4" t="s">
        <v>112</v>
      </c>
      <c r="C4" s="31">
        <v>0.2</v>
      </c>
    </row>
    <row r="5" spans="1:3" x14ac:dyDescent="0.25">
      <c r="A5" s="1"/>
      <c r="B5" s="32" t="s">
        <v>113</v>
      </c>
      <c r="C5" s="32">
        <v>0.3</v>
      </c>
    </row>
    <row r="6" spans="1:3" x14ac:dyDescent="0.25">
      <c r="A6" s="33">
        <v>50000000</v>
      </c>
      <c r="B6" s="32" t="s">
        <v>112</v>
      </c>
      <c r="C6" s="31">
        <v>0.25</v>
      </c>
    </row>
    <row r="7" spans="1:3" x14ac:dyDescent="0.25">
      <c r="A7" s="33"/>
      <c r="B7" s="32" t="s">
        <v>113</v>
      </c>
      <c r="C7" s="32">
        <v>0.35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92871-914A-45A0-BD43-ED58B5E36A93}">
  <dimension ref="A1:C21"/>
  <sheetViews>
    <sheetView topLeftCell="A6" workbookViewId="0">
      <selection activeCell="D13" sqref="D13"/>
    </sheetView>
  </sheetViews>
  <sheetFormatPr defaultRowHeight="15" x14ac:dyDescent="0.25"/>
  <cols>
    <col min="1" max="1" width="69.42578125" customWidth="1"/>
    <col min="2" max="2" width="17" customWidth="1"/>
    <col min="3" max="3" width="14.42578125" customWidth="1"/>
  </cols>
  <sheetData>
    <row r="1" spans="1:3" s="58" customFormat="1" ht="30" x14ac:dyDescent="0.25">
      <c r="A1" s="58" t="s">
        <v>146</v>
      </c>
      <c r="B1" s="58" t="s">
        <v>147</v>
      </c>
      <c r="C1" s="58" t="s">
        <v>148</v>
      </c>
    </row>
    <row r="2" spans="1:3" x14ac:dyDescent="0.25">
      <c r="A2" s="53" t="s">
        <v>125</v>
      </c>
      <c r="B2" s="54" t="s">
        <v>126</v>
      </c>
      <c r="C2" s="54" t="s">
        <v>126</v>
      </c>
    </row>
    <row r="3" spans="1:3" x14ac:dyDescent="0.25">
      <c r="A3" s="3" t="s">
        <v>127</v>
      </c>
      <c r="B3" s="55">
        <v>0.1</v>
      </c>
      <c r="C3" s="56">
        <v>25000000</v>
      </c>
    </row>
    <row r="4" spans="1:3" x14ac:dyDescent="0.25">
      <c r="A4" s="3" t="s">
        <v>128</v>
      </c>
      <c r="B4" s="55">
        <v>0.05</v>
      </c>
      <c r="C4" s="56">
        <v>12500000</v>
      </c>
    </row>
    <row r="5" spans="1:3" x14ac:dyDescent="0.25">
      <c r="A5" s="3" t="s">
        <v>129</v>
      </c>
      <c r="B5" s="55">
        <v>0.17499999999999999</v>
      </c>
      <c r="C5" s="56">
        <v>43750000</v>
      </c>
    </row>
    <row r="6" spans="1:3" x14ac:dyDescent="0.25">
      <c r="A6" s="3" t="s">
        <v>130</v>
      </c>
      <c r="B6" s="55">
        <v>0.15</v>
      </c>
      <c r="C6" s="56">
        <v>37500000</v>
      </c>
    </row>
    <row r="7" spans="1:3" x14ac:dyDescent="0.25">
      <c r="A7" s="3" t="s">
        <v>131</v>
      </c>
      <c r="B7" s="55">
        <v>0.125</v>
      </c>
      <c r="C7" s="56">
        <v>31250000</v>
      </c>
    </row>
    <row r="8" spans="1:3" x14ac:dyDescent="0.25">
      <c r="A8" s="3" t="s">
        <v>132</v>
      </c>
      <c r="B8" s="55">
        <v>0.1</v>
      </c>
      <c r="C8" s="56">
        <v>25000000</v>
      </c>
    </row>
    <row r="9" spans="1:3" x14ac:dyDescent="0.25">
      <c r="A9" s="3" t="s">
        <v>133</v>
      </c>
      <c r="B9" s="55">
        <v>0.25</v>
      </c>
      <c r="C9" s="56">
        <v>62500000</v>
      </c>
    </row>
    <row r="10" spans="1:3" x14ac:dyDescent="0.25">
      <c r="A10" s="3" t="s">
        <v>134</v>
      </c>
      <c r="B10" s="55">
        <v>0.05</v>
      </c>
      <c r="C10" s="56">
        <v>12500000</v>
      </c>
    </row>
    <row r="11" spans="1:3" x14ac:dyDescent="0.25">
      <c r="A11" s="57" t="s">
        <v>135</v>
      </c>
      <c r="B11" s="55">
        <v>0.15</v>
      </c>
      <c r="C11" s="56">
        <v>37500000</v>
      </c>
    </row>
    <row r="12" spans="1:3" x14ac:dyDescent="0.25">
      <c r="A12" s="57" t="s">
        <v>136</v>
      </c>
      <c r="B12" s="55">
        <v>0.05</v>
      </c>
      <c r="C12" s="56">
        <v>12500000</v>
      </c>
    </row>
    <row r="13" spans="1:3" x14ac:dyDescent="0.25">
      <c r="A13" s="57" t="s">
        <v>137</v>
      </c>
      <c r="B13" s="55">
        <v>7.4999999999999997E-2</v>
      </c>
      <c r="C13" s="56">
        <v>18750000</v>
      </c>
    </row>
    <row r="14" spans="1:3" x14ac:dyDescent="0.25">
      <c r="A14" s="57" t="s">
        <v>138</v>
      </c>
      <c r="B14" s="55">
        <v>0.15</v>
      </c>
      <c r="C14" s="56">
        <v>37500000</v>
      </c>
    </row>
    <row r="15" spans="1:3" x14ac:dyDescent="0.25">
      <c r="A15" s="57" t="s">
        <v>139</v>
      </c>
      <c r="B15" s="55">
        <v>0.2</v>
      </c>
      <c r="C15" s="56">
        <v>50000000</v>
      </c>
    </row>
    <row r="16" spans="1:3" x14ac:dyDescent="0.25">
      <c r="A16" s="57" t="s">
        <v>140</v>
      </c>
      <c r="B16" s="55">
        <v>0.3</v>
      </c>
      <c r="C16" s="56">
        <v>75000000</v>
      </c>
    </row>
    <row r="17" spans="1:3" x14ac:dyDescent="0.25">
      <c r="A17" s="3" t="s">
        <v>141</v>
      </c>
      <c r="B17" s="55">
        <v>0.1</v>
      </c>
      <c r="C17" s="56">
        <v>25000000</v>
      </c>
    </row>
    <row r="18" spans="1:3" x14ac:dyDescent="0.25">
      <c r="A18" s="3" t="s">
        <v>142</v>
      </c>
      <c r="B18" s="55">
        <v>0.25</v>
      </c>
      <c r="C18" s="56">
        <v>62500000</v>
      </c>
    </row>
    <row r="19" spans="1:3" x14ac:dyDescent="0.25">
      <c r="A19" s="3" t="s">
        <v>143</v>
      </c>
      <c r="B19" s="55">
        <v>0.2</v>
      </c>
      <c r="C19" s="56">
        <v>50000000</v>
      </c>
    </row>
    <row r="20" spans="1:3" x14ac:dyDescent="0.25">
      <c r="A20" s="3" t="s">
        <v>144</v>
      </c>
      <c r="B20" s="55">
        <v>0.05</v>
      </c>
      <c r="C20" s="56">
        <v>12500000</v>
      </c>
    </row>
    <row r="21" spans="1:3" x14ac:dyDescent="0.25">
      <c r="A21" s="3" t="s">
        <v>145</v>
      </c>
      <c r="B21" s="55">
        <v>7.4999999999999997E-2</v>
      </c>
      <c r="C21" s="56">
        <v>18750000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A5166-BF88-42D3-8665-0879981C5F02}">
  <dimension ref="A1:A70"/>
  <sheetViews>
    <sheetView workbookViewId="0">
      <selection activeCell="I21" sqref="I21"/>
    </sheetView>
  </sheetViews>
  <sheetFormatPr defaultRowHeight="15" x14ac:dyDescent="0.25"/>
  <cols>
    <col min="1" max="1" width="31.7109375" customWidth="1"/>
  </cols>
  <sheetData>
    <row r="1" spans="1:1" x14ac:dyDescent="0.25">
      <c r="A1" s="59" t="s">
        <v>149</v>
      </c>
    </row>
    <row r="2" spans="1:1" x14ac:dyDescent="0.25">
      <c r="A2" s="60" t="s">
        <v>150</v>
      </c>
    </row>
    <row r="3" spans="1:1" x14ac:dyDescent="0.25">
      <c r="A3" s="60" t="s">
        <v>151</v>
      </c>
    </row>
    <row r="4" spans="1:1" x14ac:dyDescent="0.25">
      <c r="A4" s="60" t="s">
        <v>152</v>
      </c>
    </row>
    <row r="5" spans="1:1" x14ac:dyDescent="0.25">
      <c r="A5" s="60" t="s">
        <v>153</v>
      </c>
    </row>
    <row r="6" spans="1:1" x14ac:dyDescent="0.25">
      <c r="A6" s="60" t="s">
        <v>154</v>
      </c>
    </row>
    <row r="7" spans="1:1" x14ac:dyDescent="0.25">
      <c r="A7" s="60" t="s">
        <v>155</v>
      </c>
    </row>
    <row r="8" spans="1:1" x14ac:dyDescent="0.25">
      <c r="A8" s="60" t="s">
        <v>156</v>
      </c>
    </row>
    <row r="9" spans="1:1" x14ac:dyDescent="0.25">
      <c r="A9" s="60" t="s">
        <v>157</v>
      </c>
    </row>
    <row r="10" spans="1:1" x14ac:dyDescent="0.25">
      <c r="A10" s="60" t="s">
        <v>158</v>
      </c>
    </row>
    <row r="11" spans="1:1" x14ac:dyDescent="0.25">
      <c r="A11" s="60" t="s">
        <v>159</v>
      </c>
    </row>
    <row r="12" spans="1:1" x14ac:dyDescent="0.25">
      <c r="A12" s="60" t="s">
        <v>160</v>
      </c>
    </row>
    <row r="13" spans="1:1" x14ac:dyDescent="0.25">
      <c r="A13" s="60" t="s">
        <v>161</v>
      </c>
    </row>
    <row r="14" spans="1:1" x14ac:dyDescent="0.25">
      <c r="A14" s="60" t="s">
        <v>162</v>
      </c>
    </row>
    <row r="15" spans="1:1" x14ac:dyDescent="0.25">
      <c r="A15" s="60" t="s">
        <v>163</v>
      </c>
    </row>
    <row r="16" spans="1:1" x14ac:dyDescent="0.25">
      <c r="A16" s="60" t="s">
        <v>164</v>
      </c>
    </row>
    <row r="17" spans="1:1" x14ac:dyDescent="0.25">
      <c r="A17" s="60" t="s">
        <v>165</v>
      </c>
    </row>
    <row r="18" spans="1:1" x14ac:dyDescent="0.25">
      <c r="A18" s="60" t="s">
        <v>166</v>
      </c>
    </row>
    <row r="19" spans="1:1" x14ac:dyDescent="0.25">
      <c r="A19" s="60" t="s">
        <v>167</v>
      </c>
    </row>
    <row r="20" spans="1:1" x14ac:dyDescent="0.25">
      <c r="A20" s="60" t="s">
        <v>168</v>
      </c>
    </row>
    <row r="21" spans="1:1" x14ac:dyDescent="0.25">
      <c r="A21" s="60" t="s">
        <v>169</v>
      </c>
    </row>
    <row r="22" spans="1:1" x14ac:dyDescent="0.25">
      <c r="A22" s="60" t="s">
        <v>170</v>
      </c>
    </row>
    <row r="23" spans="1:1" x14ac:dyDescent="0.25">
      <c r="A23" s="60" t="s">
        <v>171</v>
      </c>
    </row>
    <row r="24" spans="1:1" x14ac:dyDescent="0.25">
      <c r="A24" s="60" t="s">
        <v>172</v>
      </c>
    </row>
    <row r="25" spans="1:1" x14ac:dyDescent="0.25">
      <c r="A25" s="60" t="s">
        <v>173</v>
      </c>
    </row>
    <row r="26" spans="1:1" x14ac:dyDescent="0.25">
      <c r="A26" s="60" t="s">
        <v>174</v>
      </c>
    </row>
    <row r="27" spans="1:1" x14ac:dyDescent="0.25">
      <c r="A27" s="60" t="s">
        <v>175</v>
      </c>
    </row>
    <row r="28" spans="1:1" x14ac:dyDescent="0.25">
      <c r="A28" s="60" t="s">
        <v>176</v>
      </c>
    </row>
    <row r="29" spans="1:1" x14ac:dyDescent="0.25">
      <c r="A29" s="60" t="s">
        <v>177</v>
      </c>
    </row>
    <row r="30" spans="1:1" x14ac:dyDescent="0.25">
      <c r="A30" s="60" t="s">
        <v>178</v>
      </c>
    </row>
    <row r="31" spans="1:1" x14ac:dyDescent="0.25">
      <c r="A31" s="60" t="s">
        <v>179</v>
      </c>
    </row>
    <row r="32" spans="1:1" x14ac:dyDescent="0.25">
      <c r="A32" s="60" t="s">
        <v>180</v>
      </c>
    </row>
    <row r="33" spans="1:1" x14ac:dyDescent="0.25">
      <c r="A33" s="60" t="s">
        <v>181</v>
      </c>
    </row>
    <row r="34" spans="1:1" x14ac:dyDescent="0.25">
      <c r="A34" s="60" t="s">
        <v>182</v>
      </c>
    </row>
    <row r="35" spans="1:1" x14ac:dyDescent="0.25">
      <c r="A35" s="60" t="s">
        <v>183</v>
      </c>
    </row>
    <row r="36" spans="1:1" x14ac:dyDescent="0.25">
      <c r="A36" s="60" t="s">
        <v>184</v>
      </c>
    </row>
    <row r="37" spans="1:1" x14ac:dyDescent="0.25">
      <c r="A37" s="60" t="s">
        <v>185</v>
      </c>
    </row>
    <row r="38" spans="1:1" x14ac:dyDescent="0.25">
      <c r="A38" s="60" t="s">
        <v>186</v>
      </c>
    </row>
    <row r="39" spans="1:1" x14ac:dyDescent="0.25">
      <c r="A39" s="60" t="s">
        <v>187</v>
      </c>
    </row>
    <row r="40" spans="1:1" x14ac:dyDescent="0.25">
      <c r="A40" s="60" t="s">
        <v>188</v>
      </c>
    </row>
    <row r="41" spans="1:1" x14ac:dyDescent="0.25">
      <c r="A41" s="60" t="s">
        <v>189</v>
      </c>
    </row>
    <row r="42" spans="1:1" x14ac:dyDescent="0.25">
      <c r="A42" s="60" t="s">
        <v>190</v>
      </c>
    </row>
    <row r="43" spans="1:1" x14ac:dyDescent="0.25">
      <c r="A43" s="60" t="s">
        <v>191</v>
      </c>
    </row>
    <row r="44" spans="1:1" x14ac:dyDescent="0.25">
      <c r="A44" s="2" t="s">
        <v>192</v>
      </c>
    </row>
    <row r="45" spans="1:1" x14ac:dyDescent="0.25">
      <c r="A45" s="2" t="s">
        <v>193</v>
      </c>
    </row>
    <row r="46" spans="1:1" x14ac:dyDescent="0.25">
      <c r="A46" s="2" t="s">
        <v>194</v>
      </c>
    </row>
    <row r="47" spans="1:1" x14ac:dyDescent="0.25">
      <c r="A47" s="2" t="s">
        <v>195</v>
      </c>
    </row>
    <row r="48" spans="1:1" x14ac:dyDescent="0.25">
      <c r="A48" s="2" t="s">
        <v>196</v>
      </c>
    </row>
    <row r="49" spans="1:1" x14ac:dyDescent="0.25">
      <c r="A49" s="2" t="s">
        <v>197</v>
      </c>
    </row>
    <row r="50" spans="1:1" x14ac:dyDescent="0.25">
      <c r="A50" s="2" t="s">
        <v>198</v>
      </c>
    </row>
    <row r="51" spans="1:1" x14ac:dyDescent="0.25">
      <c r="A51" s="2" t="s">
        <v>199</v>
      </c>
    </row>
    <row r="52" spans="1:1" x14ac:dyDescent="0.25">
      <c r="A52" s="2" t="s">
        <v>200</v>
      </c>
    </row>
    <row r="53" spans="1:1" x14ac:dyDescent="0.25">
      <c r="A53" s="2" t="s">
        <v>201</v>
      </c>
    </row>
    <row r="54" spans="1:1" x14ac:dyDescent="0.25">
      <c r="A54" s="2" t="s">
        <v>202</v>
      </c>
    </row>
    <row r="55" spans="1:1" x14ac:dyDescent="0.25">
      <c r="A55" s="2" t="s">
        <v>203</v>
      </c>
    </row>
    <row r="56" spans="1:1" x14ac:dyDescent="0.25">
      <c r="A56" s="2" t="s">
        <v>204</v>
      </c>
    </row>
    <row r="57" spans="1:1" x14ac:dyDescent="0.25">
      <c r="A57" s="2" t="s">
        <v>205</v>
      </c>
    </row>
    <row r="58" spans="1:1" x14ac:dyDescent="0.25">
      <c r="A58" s="2" t="s">
        <v>206</v>
      </c>
    </row>
    <row r="59" spans="1:1" x14ac:dyDescent="0.25">
      <c r="A59" s="2" t="s">
        <v>207</v>
      </c>
    </row>
    <row r="60" spans="1:1" x14ac:dyDescent="0.25">
      <c r="A60" s="2" t="s">
        <v>208</v>
      </c>
    </row>
    <row r="61" spans="1:1" x14ac:dyDescent="0.25">
      <c r="A61" s="2" t="s">
        <v>209</v>
      </c>
    </row>
    <row r="62" spans="1:1" x14ac:dyDescent="0.25">
      <c r="A62" s="2" t="s">
        <v>210</v>
      </c>
    </row>
    <row r="63" spans="1:1" x14ac:dyDescent="0.25">
      <c r="A63" s="2" t="s">
        <v>211</v>
      </c>
    </row>
    <row r="64" spans="1:1" x14ac:dyDescent="0.25">
      <c r="A64" s="2" t="s">
        <v>212</v>
      </c>
    </row>
    <row r="65" spans="1:1" x14ac:dyDescent="0.25">
      <c r="A65" s="2" t="s">
        <v>213</v>
      </c>
    </row>
    <row r="66" spans="1:1" x14ac:dyDescent="0.25">
      <c r="A66" s="2" t="s">
        <v>214</v>
      </c>
    </row>
    <row r="67" spans="1:1" x14ac:dyDescent="0.25">
      <c r="A67" s="2" t="s">
        <v>215</v>
      </c>
    </row>
    <row r="68" spans="1:1" x14ac:dyDescent="0.25">
      <c r="A68" s="2" t="s">
        <v>216</v>
      </c>
    </row>
    <row r="69" spans="1:1" x14ac:dyDescent="0.25">
      <c r="A69" s="2" t="s">
        <v>217</v>
      </c>
    </row>
    <row r="70" spans="1:1" x14ac:dyDescent="0.25">
      <c r="A70" s="29" t="s">
        <v>218</v>
      </c>
    </row>
  </sheetData>
  <dataValidations count="1">
    <dataValidation type="list" allowBlank="1" showInputMessage="1" showErrorMessage="1" sqref="A10 A31 A4:A5" xr:uid="{E55E44CF-94F0-43EB-A1C5-2D0D3F84AD11}">
      <formula1>#REF!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CF0E7-01D3-4A6A-A817-E3165B2677A3}">
  <dimension ref="A1:C19"/>
  <sheetViews>
    <sheetView workbookViewId="0">
      <selection activeCell="D1" sqref="D1"/>
    </sheetView>
  </sheetViews>
  <sheetFormatPr defaultRowHeight="15" x14ac:dyDescent="0.25"/>
  <cols>
    <col min="1" max="1" width="28.7109375" customWidth="1"/>
    <col min="2" max="2" width="22.5703125" customWidth="1"/>
    <col min="3" max="3" width="17.85546875" customWidth="1"/>
  </cols>
  <sheetData>
    <row r="1" spans="1:3" x14ac:dyDescent="0.25">
      <c r="A1" s="72" t="s">
        <v>230</v>
      </c>
      <c r="B1" s="69" t="s">
        <v>238</v>
      </c>
      <c r="C1" s="70" t="s">
        <v>247</v>
      </c>
    </row>
    <row r="2" spans="1:3" x14ac:dyDescent="0.25">
      <c r="A2" s="69" t="s">
        <v>231</v>
      </c>
      <c r="B2" s="69"/>
      <c r="C2" s="71">
        <v>0.6</v>
      </c>
    </row>
    <row r="3" spans="1:3" x14ac:dyDescent="0.25">
      <c r="A3" s="69"/>
      <c r="B3" s="69" t="s">
        <v>232</v>
      </c>
      <c r="C3" s="71">
        <v>0.25</v>
      </c>
    </row>
    <row r="4" spans="1:3" x14ac:dyDescent="0.25">
      <c r="A4" s="69"/>
      <c r="B4" s="69" t="str">
        <f>"Amounts above"&amp;" "&amp;Tier_3_2L&amp;"X"</f>
        <v>Amounts above X</v>
      </c>
      <c r="C4" s="71"/>
    </row>
    <row r="5" spans="1:3" x14ac:dyDescent="0.25">
      <c r="A5" s="69" t="s">
        <v>233</v>
      </c>
      <c r="B5" s="69"/>
      <c r="C5" s="71">
        <v>0.7</v>
      </c>
    </row>
    <row r="6" spans="1:3" x14ac:dyDescent="0.25">
      <c r="A6" s="69"/>
      <c r="B6" s="69" t="s">
        <v>232</v>
      </c>
      <c r="C6" s="71">
        <v>0.25</v>
      </c>
    </row>
    <row r="7" spans="1:3" x14ac:dyDescent="0.25">
      <c r="A7" s="69"/>
      <c r="B7" s="69" t="str">
        <f>B4</f>
        <v>Amounts above X</v>
      </c>
      <c r="C7" s="71"/>
    </row>
    <row r="8" spans="1:3" x14ac:dyDescent="0.25">
      <c r="A8" s="69" t="s">
        <v>234</v>
      </c>
      <c r="B8" s="69"/>
      <c r="C8" s="71">
        <v>0.72</v>
      </c>
    </row>
    <row r="9" spans="1:3" x14ac:dyDescent="0.25">
      <c r="A9" s="69"/>
      <c r="B9" s="69" t="s">
        <v>232</v>
      </c>
      <c r="C9" s="71">
        <v>0.25</v>
      </c>
    </row>
    <row r="10" spans="1:3" x14ac:dyDescent="0.25">
      <c r="A10" s="69"/>
      <c r="B10" s="69" t="str">
        <f>B4</f>
        <v>Amounts above X</v>
      </c>
      <c r="C10" s="71"/>
    </row>
    <row r="11" spans="1:3" x14ac:dyDescent="0.25">
      <c r="A11" s="69" t="s">
        <v>235</v>
      </c>
      <c r="B11" s="69"/>
      <c r="C11" s="71">
        <v>0.75</v>
      </c>
    </row>
    <row r="12" spans="1:3" x14ac:dyDescent="0.25">
      <c r="A12" s="69"/>
      <c r="B12" s="69" t="s">
        <v>232</v>
      </c>
      <c r="C12" s="71">
        <v>0.25</v>
      </c>
    </row>
    <row r="13" spans="1:3" x14ac:dyDescent="0.25">
      <c r="A13" s="69"/>
      <c r="B13" s="69" t="str">
        <f>B4</f>
        <v>Amounts above X</v>
      </c>
      <c r="C13" s="71"/>
    </row>
    <row r="14" spans="1:3" x14ac:dyDescent="0.25">
      <c r="A14" s="69" t="s">
        <v>236</v>
      </c>
      <c r="B14" s="69"/>
      <c r="C14" s="71">
        <v>0.45</v>
      </c>
    </row>
    <row r="15" spans="1:3" x14ac:dyDescent="0.25">
      <c r="A15" s="69"/>
      <c r="B15" s="69" t="str">
        <f>B4</f>
        <v>Amounts above X</v>
      </c>
      <c r="C15" s="71"/>
    </row>
    <row r="16" spans="1:3" x14ac:dyDescent="0.25">
      <c r="A16" s="69" t="s">
        <v>78</v>
      </c>
      <c r="B16" s="69"/>
      <c r="C16" s="71">
        <v>0.25</v>
      </c>
    </row>
    <row r="17" spans="1:3" x14ac:dyDescent="0.25">
      <c r="A17" s="69"/>
      <c r="B17" s="69" t="str">
        <f>B4</f>
        <v>Amounts above X</v>
      </c>
      <c r="C17" s="71"/>
    </row>
    <row r="18" spans="1:3" x14ac:dyDescent="0.25">
      <c r="A18" s="69" t="s">
        <v>102</v>
      </c>
      <c r="B18" s="69"/>
      <c r="C18" s="71">
        <v>0.6</v>
      </c>
    </row>
    <row r="19" spans="1:3" x14ac:dyDescent="0.25">
      <c r="A19" s="69"/>
      <c r="B19" s="69" t="s">
        <v>237</v>
      </c>
      <c r="C19" s="7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Portfolio</vt:lpstr>
      <vt:lpstr>VAE</vt:lpstr>
      <vt:lpstr>Availability</vt:lpstr>
      <vt:lpstr>Concentration limit Tiers</vt:lpstr>
      <vt:lpstr>Concentration limit EBITDA</vt:lpstr>
      <vt:lpstr>Excess Concentration Values</vt:lpstr>
      <vt:lpstr>Industries</vt:lpstr>
      <vt:lpstr>Borrower Outstandings</vt:lpstr>
      <vt:lpstr>Tier_3_2L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Chaitanya T.</dc:creator>
  <cp:lastModifiedBy>Chaitanya T.</cp:lastModifiedBy>
  <dcterms:created xsi:type="dcterms:W3CDTF">2022-11-21T15:01:34Z</dcterms:created>
  <dcterms:modified xsi:type="dcterms:W3CDTF">2023-01-04T15:55:33Z</dcterms:modified>
</cp:coreProperties>
</file>