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am\Downloads\"/>
    </mc:Choice>
  </mc:AlternateContent>
  <xr:revisionPtr revIDLastSave="0" documentId="13_ncr:1_{0308EAD3-9AD8-43AB-B800-30751F48E534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M2C Analysis at Date Level" sheetId="9" r:id="rId4"/>
    <sheet name="C2P Analysis at Date Level" sheetId="10" r:id="rId5"/>
    <sheet name="Overall Conversion Level Analys" sheetId="11" r:id="rId6"/>
    <sheet name="Orders at Day Level" sheetId="12" r:id="rId7"/>
    <sheet name="L2M Analysis at Date Level" sheetId="8" r:id="rId8"/>
    <sheet name="Hypothesis" sheetId="4" r:id="rId9"/>
    <sheet name="Fluctuation in Overall Conversi" sheetId="5" r:id="rId10"/>
    <sheet name="Traffic Level Analysis" sheetId="6" r:id="rId11"/>
    <sheet name="P2O Day Level Analysis" sheetId="7" r:id="rId12"/>
  </sheets>
  <definedNames>
    <definedName name="_xlnm._FilterDatabase" localSheetId="0" hidden="1">'Session Details'!$B$2:$P$368</definedName>
  </definedNames>
  <calcPr calcId="191028"/>
  <pivotCaches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" i="1"/>
  <c r="R4" i="1"/>
  <c r="R5" i="1"/>
  <c r="V5" i="1" s="1"/>
  <c r="R6" i="1"/>
  <c r="V6" i="1" s="1"/>
  <c r="R7" i="1"/>
  <c r="V7" i="1" s="1"/>
  <c r="R8" i="1"/>
  <c r="V8" i="1" s="1"/>
  <c r="R9" i="1"/>
  <c r="R10" i="1"/>
  <c r="V10" i="1" s="1"/>
  <c r="R11" i="1"/>
  <c r="R12" i="1"/>
  <c r="V12" i="1" s="1"/>
  <c r="R13" i="1"/>
  <c r="V13" i="1" s="1"/>
  <c r="R14" i="1"/>
  <c r="V14" i="1" s="1"/>
  <c r="R15" i="1"/>
  <c r="V15" i="1" s="1"/>
  <c r="R16" i="1"/>
  <c r="V16" i="1" s="1"/>
  <c r="R17" i="1"/>
  <c r="R18" i="1"/>
  <c r="V18" i="1" s="1"/>
  <c r="R19" i="1"/>
  <c r="R20" i="1"/>
  <c r="V20" i="1" s="1"/>
  <c r="R21" i="1"/>
  <c r="V21" i="1" s="1"/>
  <c r="R22" i="1"/>
  <c r="V22" i="1" s="1"/>
  <c r="R23" i="1"/>
  <c r="V23" i="1" s="1"/>
  <c r="R24" i="1"/>
  <c r="V24" i="1" s="1"/>
  <c r="R25" i="1"/>
  <c r="R26" i="1"/>
  <c r="V26" i="1" s="1"/>
  <c r="R27" i="1"/>
  <c r="R28" i="1"/>
  <c r="V28" i="1" s="1"/>
  <c r="R29" i="1"/>
  <c r="V29" i="1" s="1"/>
  <c r="R30" i="1"/>
  <c r="V30" i="1" s="1"/>
  <c r="R31" i="1"/>
  <c r="V31" i="1" s="1"/>
  <c r="R32" i="1"/>
  <c r="V32" i="1" s="1"/>
  <c r="R33" i="1"/>
  <c r="R34" i="1"/>
  <c r="V34" i="1" s="1"/>
  <c r="R35" i="1"/>
  <c r="R36" i="1"/>
  <c r="V36" i="1" s="1"/>
  <c r="R37" i="1"/>
  <c r="V37" i="1" s="1"/>
  <c r="R38" i="1"/>
  <c r="V38" i="1" s="1"/>
  <c r="R39" i="1"/>
  <c r="V39" i="1" s="1"/>
  <c r="R40" i="1"/>
  <c r="V40" i="1" s="1"/>
  <c r="R41" i="1"/>
  <c r="R42" i="1"/>
  <c r="V42" i="1" s="1"/>
  <c r="R43" i="1"/>
  <c r="R44" i="1"/>
  <c r="V44" i="1" s="1"/>
  <c r="R45" i="1"/>
  <c r="V45" i="1" s="1"/>
  <c r="R46" i="1"/>
  <c r="V46" i="1" s="1"/>
  <c r="R47" i="1"/>
  <c r="V47" i="1" s="1"/>
  <c r="R48" i="1"/>
  <c r="V48" i="1" s="1"/>
  <c r="R49" i="1"/>
  <c r="R50" i="1"/>
  <c r="V50" i="1" s="1"/>
  <c r="R51" i="1"/>
  <c r="R52" i="1"/>
  <c r="V52" i="1" s="1"/>
  <c r="R53" i="1"/>
  <c r="V53" i="1" s="1"/>
  <c r="R54" i="1"/>
  <c r="V54" i="1" s="1"/>
  <c r="R55" i="1"/>
  <c r="V55" i="1" s="1"/>
  <c r="R56" i="1"/>
  <c r="V56" i="1" s="1"/>
  <c r="R57" i="1"/>
  <c r="R58" i="1"/>
  <c r="V58" i="1" s="1"/>
  <c r="R59" i="1"/>
  <c r="R60" i="1"/>
  <c r="V60" i="1" s="1"/>
  <c r="R61" i="1"/>
  <c r="V61" i="1" s="1"/>
  <c r="R62" i="1"/>
  <c r="V62" i="1" s="1"/>
  <c r="R63" i="1"/>
  <c r="V63" i="1" s="1"/>
  <c r="R64" i="1"/>
  <c r="V64" i="1" s="1"/>
  <c r="R65" i="1"/>
  <c r="R66" i="1"/>
  <c r="V66" i="1" s="1"/>
  <c r="R67" i="1"/>
  <c r="R68" i="1"/>
  <c r="V68" i="1" s="1"/>
  <c r="R69" i="1"/>
  <c r="V69" i="1" s="1"/>
  <c r="R70" i="1"/>
  <c r="V70" i="1" s="1"/>
  <c r="R71" i="1"/>
  <c r="V71" i="1" s="1"/>
  <c r="R72" i="1"/>
  <c r="V72" i="1" s="1"/>
  <c r="R73" i="1"/>
  <c r="R74" i="1"/>
  <c r="V74" i="1" s="1"/>
  <c r="R75" i="1"/>
  <c r="R76" i="1"/>
  <c r="V76" i="1" s="1"/>
  <c r="R77" i="1"/>
  <c r="V77" i="1" s="1"/>
  <c r="R78" i="1"/>
  <c r="V78" i="1" s="1"/>
  <c r="R79" i="1"/>
  <c r="V79" i="1" s="1"/>
  <c r="R80" i="1"/>
  <c r="V80" i="1" s="1"/>
  <c r="R81" i="1"/>
  <c r="R82" i="1"/>
  <c r="V82" i="1" s="1"/>
  <c r="R83" i="1"/>
  <c r="R84" i="1"/>
  <c r="V84" i="1" s="1"/>
  <c r="R85" i="1"/>
  <c r="V85" i="1" s="1"/>
  <c r="R86" i="1"/>
  <c r="V86" i="1" s="1"/>
  <c r="R87" i="1"/>
  <c r="V87" i="1" s="1"/>
  <c r="R88" i="1"/>
  <c r="V88" i="1" s="1"/>
  <c r="R89" i="1"/>
  <c r="R90" i="1"/>
  <c r="V90" i="1" s="1"/>
  <c r="R91" i="1"/>
  <c r="R92" i="1"/>
  <c r="V92" i="1" s="1"/>
  <c r="R93" i="1"/>
  <c r="V93" i="1" s="1"/>
  <c r="R94" i="1"/>
  <c r="V94" i="1" s="1"/>
  <c r="R95" i="1"/>
  <c r="V95" i="1" s="1"/>
  <c r="R96" i="1"/>
  <c r="V96" i="1" s="1"/>
  <c r="R97" i="1"/>
  <c r="R98" i="1"/>
  <c r="V98" i="1" s="1"/>
  <c r="R99" i="1"/>
  <c r="R100" i="1"/>
  <c r="V100" i="1" s="1"/>
  <c r="R101" i="1"/>
  <c r="V101" i="1" s="1"/>
  <c r="R102" i="1"/>
  <c r="V102" i="1" s="1"/>
  <c r="R103" i="1"/>
  <c r="V103" i="1" s="1"/>
  <c r="R104" i="1"/>
  <c r="V104" i="1" s="1"/>
  <c r="R105" i="1"/>
  <c r="R106" i="1"/>
  <c r="V106" i="1" s="1"/>
  <c r="R107" i="1"/>
  <c r="R108" i="1"/>
  <c r="V108" i="1" s="1"/>
  <c r="R109" i="1"/>
  <c r="V109" i="1" s="1"/>
  <c r="R110" i="1"/>
  <c r="V110" i="1" s="1"/>
  <c r="R111" i="1"/>
  <c r="V111" i="1" s="1"/>
  <c r="R112" i="1"/>
  <c r="V112" i="1" s="1"/>
  <c r="R113" i="1"/>
  <c r="R114" i="1"/>
  <c r="V114" i="1" s="1"/>
  <c r="R115" i="1"/>
  <c r="R116" i="1"/>
  <c r="V116" i="1" s="1"/>
  <c r="R117" i="1"/>
  <c r="V117" i="1" s="1"/>
  <c r="R118" i="1"/>
  <c r="V118" i="1" s="1"/>
  <c r="R119" i="1"/>
  <c r="V119" i="1" s="1"/>
  <c r="R120" i="1"/>
  <c r="V120" i="1" s="1"/>
  <c r="R121" i="1"/>
  <c r="R122" i="1"/>
  <c r="V122" i="1" s="1"/>
  <c r="R123" i="1"/>
  <c r="R124" i="1"/>
  <c r="R125" i="1"/>
  <c r="R126" i="1"/>
  <c r="V126" i="1" s="1"/>
  <c r="R127" i="1"/>
  <c r="V127" i="1" s="1"/>
  <c r="R128" i="1"/>
  <c r="V128" i="1" s="1"/>
  <c r="R129" i="1"/>
  <c r="R130" i="1"/>
  <c r="V130" i="1" s="1"/>
  <c r="R131" i="1"/>
  <c r="R132" i="1"/>
  <c r="R133" i="1"/>
  <c r="R134" i="1"/>
  <c r="V134" i="1" s="1"/>
  <c r="R135" i="1"/>
  <c r="V135" i="1" s="1"/>
  <c r="R136" i="1"/>
  <c r="V136" i="1" s="1"/>
  <c r="R137" i="1"/>
  <c r="R138" i="1"/>
  <c r="V138" i="1" s="1"/>
  <c r="R139" i="1"/>
  <c r="R140" i="1"/>
  <c r="R141" i="1"/>
  <c r="R142" i="1"/>
  <c r="V142" i="1" s="1"/>
  <c r="R143" i="1"/>
  <c r="V143" i="1" s="1"/>
  <c r="R144" i="1"/>
  <c r="V144" i="1" s="1"/>
  <c r="R145" i="1"/>
  <c r="R146" i="1"/>
  <c r="V146" i="1" s="1"/>
  <c r="R147" i="1"/>
  <c r="R148" i="1"/>
  <c r="R149" i="1"/>
  <c r="R150" i="1"/>
  <c r="V150" i="1" s="1"/>
  <c r="R151" i="1"/>
  <c r="V151" i="1" s="1"/>
  <c r="R152" i="1"/>
  <c r="V152" i="1" s="1"/>
  <c r="R153" i="1"/>
  <c r="R154" i="1"/>
  <c r="V154" i="1" s="1"/>
  <c r="R155" i="1"/>
  <c r="R156" i="1"/>
  <c r="R157" i="1"/>
  <c r="R158" i="1"/>
  <c r="V158" i="1" s="1"/>
  <c r="R159" i="1"/>
  <c r="V159" i="1" s="1"/>
  <c r="R160" i="1"/>
  <c r="V160" i="1" s="1"/>
  <c r="R161" i="1"/>
  <c r="R162" i="1"/>
  <c r="V162" i="1" s="1"/>
  <c r="R163" i="1"/>
  <c r="R164" i="1"/>
  <c r="R165" i="1"/>
  <c r="R166" i="1"/>
  <c r="V166" i="1" s="1"/>
  <c r="R167" i="1"/>
  <c r="V167" i="1" s="1"/>
  <c r="R168" i="1"/>
  <c r="V168" i="1" s="1"/>
  <c r="R169" i="1"/>
  <c r="R170" i="1"/>
  <c r="V170" i="1" s="1"/>
  <c r="R171" i="1"/>
  <c r="R172" i="1"/>
  <c r="R173" i="1"/>
  <c r="R174" i="1"/>
  <c r="V174" i="1" s="1"/>
  <c r="R175" i="1"/>
  <c r="V175" i="1" s="1"/>
  <c r="R176" i="1"/>
  <c r="V176" i="1" s="1"/>
  <c r="R177" i="1"/>
  <c r="R178" i="1"/>
  <c r="V178" i="1" s="1"/>
  <c r="R179" i="1"/>
  <c r="R180" i="1"/>
  <c r="R181" i="1"/>
  <c r="R182" i="1"/>
  <c r="V182" i="1" s="1"/>
  <c r="R183" i="1"/>
  <c r="V183" i="1" s="1"/>
  <c r="R184" i="1"/>
  <c r="V184" i="1" s="1"/>
  <c r="R185" i="1"/>
  <c r="R186" i="1"/>
  <c r="V186" i="1" s="1"/>
  <c r="R187" i="1"/>
  <c r="R188" i="1"/>
  <c r="R189" i="1"/>
  <c r="R190" i="1"/>
  <c r="V190" i="1" s="1"/>
  <c r="R191" i="1"/>
  <c r="V191" i="1" s="1"/>
  <c r="R192" i="1"/>
  <c r="V192" i="1" s="1"/>
  <c r="R193" i="1"/>
  <c r="R194" i="1"/>
  <c r="V194" i="1" s="1"/>
  <c r="R195" i="1"/>
  <c r="R196" i="1"/>
  <c r="R197" i="1"/>
  <c r="R198" i="1"/>
  <c r="V198" i="1" s="1"/>
  <c r="R199" i="1"/>
  <c r="V199" i="1" s="1"/>
  <c r="R200" i="1"/>
  <c r="V200" i="1" s="1"/>
  <c r="R201" i="1"/>
  <c r="R202" i="1"/>
  <c r="V202" i="1" s="1"/>
  <c r="R203" i="1"/>
  <c r="R204" i="1"/>
  <c r="R205" i="1"/>
  <c r="R206" i="1"/>
  <c r="V206" i="1" s="1"/>
  <c r="R207" i="1"/>
  <c r="V207" i="1" s="1"/>
  <c r="R208" i="1"/>
  <c r="V208" i="1" s="1"/>
  <c r="R209" i="1"/>
  <c r="R210" i="1"/>
  <c r="V210" i="1" s="1"/>
  <c r="R211" i="1"/>
  <c r="R212" i="1"/>
  <c r="R213" i="1"/>
  <c r="R214" i="1"/>
  <c r="V214" i="1" s="1"/>
  <c r="R215" i="1"/>
  <c r="V215" i="1" s="1"/>
  <c r="R216" i="1"/>
  <c r="V216" i="1" s="1"/>
  <c r="R217" i="1"/>
  <c r="R218" i="1"/>
  <c r="V218" i="1" s="1"/>
  <c r="R219" i="1"/>
  <c r="R220" i="1"/>
  <c r="R221" i="1"/>
  <c r="R222" i="1"/>
  <c r="V222" i="1" s="1"/>
  <c r="R223" i="1"/>
  <c r="V223" i="1" s="1"/>
  <c r="R224" i="1"/>
  <c r="V224" i="1" s="1"/>
  <c r="R225" i="1"/>
  <c r="R226" i="1"/>
  <c r="V226" i="1" s="1"/>
  <c r="R227" i="1"/>
  <c r="R228" i="1"/>
  <c r="R229" i="1"/>
  <c r="R230" i="1"/>
  <c r="V230" i="1" s="1"/>
  <c r="R231" i="1"/>
  <c r="V231" i="1" s="1"/>
  <c r="R232" i="1"/>
  <c r="V232" i="1" s="1"/>
  <c r="R233" i="1"/>
  <c r="R234" i="1"/>
  <c r="V234" i="1" s="1"/>
  <c r="R235" i="1"/>
  <c r="R236" i="1"/>
  <c r="R237" i="1"/>
  <c r="R238" i="1"/>
  <c r="V238" i="1" s="1"/>
  <c r="R239" i="1"/>
  <c r="V239" i="1" s="1"/>
  <c r="R240" i="1"/>
  <c r="V240" i="1" s="1"/>
  <c r="R241" i="1"/>
  <c r="R242" i="1"/>
  <c r="V242" i="1" s="1"/>
  <c r="R243" i="1"/>
  <c r="R244" i="1"/>
  <c r="R245" i="1"/>
  <c r="R246" i="1"/>
  <c r="V246" i="1" s="1"/>
  <c r="R247" i="1"/>
  <c r="V247" i="1" s="1"/>
  <c r="R248" i="1"/>
  <c r="V248" i="1" s="1"/>
  <c r="R249" i="1"/>
  <c r="R250" i="1"/>
  <c r="V250" i="1" s="1"/>
  <c r="R251" i="1"/>
  <c r="R252" i="1"/>
  <c r="R253" i="1"/>
  <c r="R254" i="1"/>
  <c r="V254" i="1" s="1"/>
  <c r="R255" i="1"/>
  <c r="V255" i="1" s="1"/>
  <c r="R256" i="1"/>
  <c r="V256" i="1" s="1"/>
  <c r="R257" i="1"/>
  <c r="R258" i="1"/>
  <c r="V258" i="1" s="1"/>
  <c r="R259" i="1"/>
  <c r="R260" i="1"/>
  <c r="R261" i="1"/>
  <c r="R262" i="1"/>
  <c r="V262" i="1" s="1"/>
  <c r="R263" i="1"/>
  <c r="V263" i="1" s="1"/>
  <c r="R264" i="1"/>
  <c r="V264" i="1" s="1"/>
  <c r="R265" i="1"/>
  <c r="R266" i="1"/>
  <c r="V266" i="1" s="1"/>
  <c r="R267" i="1"/>
  <c r="R268" i="1"/>
  <c r="R269" i="1"/>
  <c r="R270" i="1"/>
  <c r="V270" i="1" s="1"/>
  <c r="R271" i="1"/>
  <c r="V271" i="1" s="1"/>
  <c r="R272" i="1"/>
  <c r="V272" i="1" s="1"/>
  <c r="R273" i="1"/>
  <c r="R274" i="1"/>
  <c r="V274" i="1" s="1"/>
  <c r="R275" i="1"/>
  <c r="R276" i="1"/>
  <c r="R277" i="1"/>
  <c r="R278" i="1"/>
  <c r="V278" i="1" s="1"/>
  <c r="R279" i="1"/>
  <c r="V279" i="1" s="1"/>
  <c r="R280" i="1"/>
  <c r="V280" i="1" s="1"/>
  <c r="R281" i="1"/>
  <c r="R282" i="1"/>
  <c r="V282" i="1" s="1"/>
  <c r="R283" i="1"/>
  <c r="R284" i="1"/>
  <c r="R285" i="1"/>
  <c r="R286" i="1"/>
  <c r="V286" i="1" s="1"/>
  <c r="R287" i="1"/>
  <c r="V287" i="1" s="1"/>
  <c r="R288" i="1"/>
  <c r="V288" i="1" s="1"/>
  <c r="R289" i="1"/>
  <c r="R290" i="1"/>
  <c r="V290" i="1" s="1"/>
  <c r="R291" i="1"/>
  <c r="R292" i="1"/>
  <c r="R293" i="1"/>
  <c r="R294" i="1"/>
  <c r="V294" i="1" s="1"/>
  <c r="R295" i="1"/>
  <c r="V295" i="1" s="1"/>
  <c r="R296" i="1"/>
  <c r="V296" i="1" s="1"/>
  <c r="R297" i="1"/>
  <c r="R298" i="1"/>
  <c r="V298" i="1" s="1"/>
  <c r="R299" i="1"/>
  <c r="R300" i="1"/>
  <c r="R301" i="1"/>
  <c r="R302" i="1"/>
  <c r="V302" i="1" s="1"/>
  <c r="R303" i="1"/>
  <c r="V303" i="1" s="1"/>
  <c r="R304" i="1"/>
  <c r="V304" i="1" s="1"/>
  <c r="R305" i="1"/>
  <c r="R306" i="1"/>
  <c r="V306" i="1" s="1"/>
  <c r="R307" i="1"/>
  <c r="R308" i="1"/>
  <c r="R309" i="1"/>
  <c r="R310" i="1"/>
  <c r="V310" i="1" s="1"/>
  <c r="R311" i="1"/>
  <c r="V311" i="1" s="1"/>
  <c r="R312" i="1"/>
  <c r="V312" i="1" s="1"/>
  <c r="R313" i="1"/>
  <c r="R314" i="1"/>
  <c r="V314" i="1" s="1"/>
  <c r="R315" i="1"/>
  <c r="R316" i="1"/>
  <c r="R317" i="1"/>
  <c r="R318" i="1"/>
  <c r="V318" i="1" s="1"/>
  <c r="R319" i="1"/>
  <c r="V319" i="1" s="1"/>
  <c r="R320" i="1"/>
  <c r="V320" i="1" s="1"/>
  <c r="R321" i="1"/>
  <c r="R322" i="1"/>
  <c r="V322" i="1" s="1"/>
  <c r="R323" i="1"/>
  <c r="R324" i="1"/>
  <c r="R325" i="1"/>
  <c r="R326" i="1"/>
  <c r="V326" i="1" s="1"/>
  <c r="R327" i="1"/>
  <c r="V327" i="1" s="1"/>
  <c r="R328" i="1"/>
  <c r="V328" i="1" s="1"/>
  <c r="R329" i="1"/>
  <c r="R330" i="1"/>
  <c r="V330" i="1" s="1"/>
  <c r="R331" i="1"/>
  <c r="R332" i="1"/>
  <c r="R333" i="1"/>
  <c r="R334" i="1"/>
  <c r="V334" i="1" s="1"/>
  <c r="R335" i="1"/>
  <c r="V335" i="1" s="1"/>
  <c r="R336" i="1"/>
  <c r="V336" i="1" s="1"/>
  <c r="R337" i="1"/>
  <c r="R338" i="1"/>
  <c r="V338" i="1" s="1"/>
  <c r="R339" i="1"/>
  <c r="R340" i="1"/>
  <c r="R341" i="1"/>
  <c r="R342" i="1"/>
  <c r="V342" i="1" s="1"/>
  <c r="R343" i="1"/>
  <c r="V343" i="1" s="1"/>
  <c r="R344" i="1"/>
  <c r="V344" i="1" s="1"/>
  <c r="R345" i="1"/>
  <c r="R346" i="1"/>
  <c r="V346" i="1" s="1"/>
  <c r="R347" i="1"/>
  <c r="R348" i="1"/>
  <c r="R349" i="1"/>
  <c r="R350" i="1"/>
  <c r="V350" i="1" s="1"/>
  <c r="R351" i="1"/>
  <c r="V351" i="1" s="1"/>
  <c r="R352" i="1"/>
  <c r="V352" i="1" s="1"/>
  <c r="R353" i="1"/>
  <c r="R354" i="1"/>
  <c r="V354" i="1" s="1"/>
  <c r="R355" i="1"/>
  <c r="R356" i="1"/>
  <c r="R357" i="1"/>
  <c r="R358" i="1"/>
  <c r="V358" i="1" s="1"/>
  <c r="R359" i="1"/>
  <c r="V359" i="1" s="1"/>
  <c r="R360" i="1"/>
  <c r="V360" i="1" s="1"/>
  <c r="R361" i="1"/>
  <c r="R362" i="1"/>
  <c r="V362" i="1" s="1"/>
  <c r="R363" i="1"/>
  <c r="R364" i="1"/>
  <c r="R365" i="1"/>
  <c r="R366" i="1"/>
  <c r="V366" i="1" s="1"/>
  <c r="R367" i="1"/>
  <c r="V367" i="1" s="1"/>
  <c r="R368" i="1"/>
  <c r="V368" i="1" s="1"/>
  <c r="R3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" i="1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2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2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M2" i="4"/>
  <c r="K2" i="4"/>
  <c r="I2" i="4"/>
  <c r="G2" i="4"/>
  <c r="E2" i="4"/>
  <c r="C2" i="4"/>
  <c r="J10" i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10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I4" i="1"/>
  <c r="I5" i="1"/>
  <c r="I6" i="1"/>
  <c r="I7" i="1"/>
  <c r="I8" i="1"/>
  <c r="I9" i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" i="1"/>
  <c r="V3" i="1" l="1"/>
  <c r="V361" i="1"/>
  <c r="V353" i="1"/>
  <c r="V345" i="1"/>
  <c r="V337" i="1"/>
  <c r="V329" i="1"/>
  <c r="V321" i="1"/>
  <c r="V313" i="1"/>
  <c r="V305" i="1"/>
  <c r="V297" i="1"/>
  <c r="V289" i="1"/>
  <c r="V281" i="1"/>
  <c r="V273" i="1"/>
  <c r="V265" i="1"/>
  <c r="V257" i="1"/>
  <c r="V249" i="1"/>
  <c r="V241" i="1"/>
  <c r="V233" i="1"/>
  <c r="V225" i="1"/>
  <c r="V217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  <c r="V357" i="1"/>
  <c r="V333" i="1"/>
  <c r="V309" i="1"/>
  <c r="V285" i="1"/>
  <c r="V277" i="1"/>
  <c r="V245" i="1"/>
  <c r="V213" i="1"/>
  <c r="V197" i="1"/>
  <c r="V349" i="1"/>
  <c r="V325" i="1"/>
  <c r="V301" i="1"/>
  <c r="V261" i="1"/>
  <c r="V237" i="1"/>
  <c r="V221" i="1"/>
  <c r="V205" i="1"/>
  <c r="V365" i="1"/>
  <c r="V341" i="1"/>
  <c r="V317" i="1"/>
  <c r="V293" i="1"/>
  <c r="V269" i="1"/>
  <c r="V253" i="1"/>
  <c r="V229" i="1"/>
  <c r="V189" i="1"/>
  <c r="V181" i="1"/>
  <c r="V173" i="1"/>
  <c r="V165" i="1"/>
  <c r="V157" i="1"/>
  <c r="V149" i="1"/>
  <c r="V141" i="1"/>
  <c r="V133" i="1"/>
  <c r="V125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4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</calcChain>
</file>

<file path=xl/sharedStrings.xml><?xml version="1.0" encoding="utf-8"?>
<sst xmlns="http://schemas.openxmlformats.org/spreadsheetml/2006/main" count="115" uniqueCount="77">
  <si>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</si>
  <si>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</si>
  <si>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</si>
  <si>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</si>
  <si>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</si>
  <si>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</si>
  <si>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</si>
  <si>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</si>
  <si>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Date</t>
  </si>
  <si>
    <t>Day</t>
  </si>
  <si>
    <t>Listing</t>
  </si>
  <si>
    <t>Menu</t>
  </si>
  <si>
    <t>Carts</t>
  </si>
  <si>
    <t>Payments</t>
  </si>
  <si>
    <t>Orders</t>
  </si>
  <si>
    <t>Overall conversion</t>
  </si>
  <si>
    <t>Order Change with respect to same day last week</t>
  </si>
  <si>
    <t>Traffic Change with respect to same day last week</t>
  </si>
  <si>
    <t>Conversion change with respect to same day last week</t>
  </si>
  <si>
    <t>L2M</t>
  </si>
  <si>
    <t>M2C</t>
  </si>
  <si>
    <t>C2P</t>
  </si>
  <si>
    <t>P2O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</si>
  <si>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</si>
  <si>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</si>
  <si>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</si>
  <si>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</si>
  <si>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</si>
  <si>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</si>
  <si>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</si>
  <si>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</si>
  <si>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</si>
  <si>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</si>
  <si>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</si>
  <si>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</si>
  <si>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Percentage of Facebook</t>
  </si>
  <si>
    <t>Percentage of YouTube</t>
  </si>
  <si>
    <t>Percentage of Twitter</t>
  </si>
  <si>
    <t>Correlation</t>
  </si>
  <si>
    <t>Critical Value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</si>
  <si>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</si>
  <si>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</si>
  <si>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</si>
  <si>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</si>
  <si>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</si>
  <si>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</si>
  <si>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</si>
  <si>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</si>
  <si>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</si>
  <si>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</si>
  <si>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</si>
  <si>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</si>
  <si>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</si>
  <si>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</si>
  <si>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 of Traffic Change with respect to same day last week</t>
  </si>
  <si>
    <t>Percentage of Traffic Change with respect to same day last week in monthly level</t>
  </si>
  <si>
    <t>Percentageof P2O at Date Level</t>
  </si>
  <si>
    <t>Percentageof L2M at Date Level</t>
  </si>
  <si>
    <t>Percentage of M2C</t>
  </si>
  <si>
    <t>Percentage of C2P</t>
  </si>
  <si>
    <t>Percentage of Conversion change with respect to same day last week at day Level</t>
  </si>
  <si>
    <t>Percentage of Order Change with respect to same day last weekat Day Level</t>
  </si>
  <si>
    <t>Percentage Change of L2M</t>
  </si>
  <si>
    <t>Stdev of L2M</t>
  </si>
  <si>
    <t>Stdev of M2C</t>
  </si>
  <si>
    <t>Percentage Change of C2P</t>
  </si>
  <si>
    <t>Stdev of C2P</t>
  </si>
  <si>
    <t>Percentage Change of P20</t>
  </si>
  <si>
    <t>Std of P20</t>
  </si>
  <si>
    <t>Date of highs and lows in the orders with respect to same day last week</t>
  </si>
  <si>
    <t>Total Traffic of current Date</t>
  </si>
  <si>
    <t>Change in traffic</t>
  </si>
  <si>
    <t>Traffic of same day last week of Facebook</t>
  </si>
  <si>
    <t>Traffic of same day last week of Youtube</t>
  </si>
  <si>
    <t>Traffic of same day last week of Twitter</t>
  </si>
  <si>
    <t>Traffic of same day last week of Others</t>
  </si>
  <si>
    <t>Traffic of same day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</si>
</sst>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4" fontId="0" fillId="0" borderId="0" xfId="1" applyNumberFormat="1" applyFont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9" fontId="2" fillId="2" borderId="1" xfId="1" applyFont="1" applyFill="1" applyBorder="1"/>
    <xf numFmtId="9" fontId="0" fillId="0" borderId="0" xfId="0" applyNumberFormat="1"/>
    <xf numFmtId="9" fontId="2" fillId="2" borderId="2" xfId="1" applyFont="1" applyFill="1" applyBorder="1"/>
  </cellXfs>
  <cellStyles count="2">
    <cellStyle name="Normal" xfId="0" builtinId="0"/>
    <cellStyle name="Percent" xfId="1" builtinId="5"/>
  </cellStyles>
  <dxfs count="36">
    <dxf>
      <fill>
        <gradientFill degree="45">
          <stop position="0">
            <color rgb="FFFF0000"/>
          </stop>
          <stop position="1">
            <color theme="4"/>
          </stop>
        </gradientFill>
      </fill>
    </dxf>
    <dxf>
      <fill>
        <gradientFill degree="90">
          <stop position="0">
            <color theme="8" tint="0.40000610370189521"/>
          </stop>
          <stop position="1">
            <color theme="4"/>
          </stop>
        </gradientFill>
      </fill>
    </dxf>
    <dxf>
      <fill>
        <gradientFill degree="45">
          <stop position="0">
            <color rgb="FFFF0000"/>
          </stop>
          <stop position="1">
            <color theme="4"/>
          </stop>
        </gradientFill>
      </fill>
    </dxf>
    <dxf>
      <fill>
        <gradientFill degree="135">
          <stop position="0">
            <color rgb="FF00B05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5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rgb="FF00B050"/>
        </patternFill>
      </fill>
    </dxf>
    <dxf>
      <fill>
        <gradientFill degree="135">
          <stop position="0">
            <color theme="0"/>
          </stop>
          <stop position="1">
            <color theme="5"/>
          </stop>
        </gradientFill>
      </fill>
    </dxf>
    <dxf>
      <fill>
        <patternFill patternType="solid">
          <fgColor auto="1"/>
          <bgColor rgb="FF00B050"/>
        </pattern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Funnel Case Study Dataa (1).xlsx]Traffic Level Analysis!PivotTable2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Level Analysis'!$E$1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'Traffic Level Analysis'!$D$2:$D$14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'Traffic Level Analysis'!$E$2:$E$14</c:f>
              <c:numCache>
                <c:formatCode>0.00%</c:formatCode>
                <c:ptCount val="12"/>
                <c:pt idx="0">
                  <c:v>1.0433948326613982</c:v>
                </c:pt>
                <c:pt idx="1">
                  <c:v>1.533704563199989E-2</c:v>
                </c:pt>
                <c:pt idx="2">
                  <c:v>-3.3291402686376093E-2</c:v>
                </c:pt>
                <c:pt idx="3">
                  <c:v>0.17020401866207979</c:v>
                </c:pt>
                <c:pt idx="4">
                  <c:v>4.3631946952764955E-2</c:v>
                </c:pt>
                <c:pt idx="5">
                  <c:v>0.6622245255117597</c:v>
                </c:pt>
                <c:pt idx="6">
                  <c:v>-0.18989573205018606</c:v>
                </c:pt>
                <c:pt idx="7">
                  <c:v>0.15546399383754828</c:v>
                </c:pt>
                <c:pt idx="8">
                  <c:v>-5.4475181397501626E-2</c:v>
                </c:pt>
                <c:pt idx="9">
                  <c:v>-3.2021434356454215E-2</c:v>
                </c:pt>
                <c:pt idx="10">
                  <c:v>0.32998872304857307</c:v>
                </c:pt>
                <c:pt idx="11">
                  <c:v>-0.20938060923705037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8-4813-862B-62B550E3A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175"/>
        <c:axId val="17731375"/>
      </c:barChart>
      <c:catAx>
        <c:axId val="177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375"/>
        <c:crosses val="autoZero"/>
        <c:auto val="1"/>
        <c:lblAlgn val="ctr"/>
        <c:lblOffset val="100"/>
        <c:noMultiLvlLbl val="0"/>
      </c:catAx>
      <c:valAx>
        <c:axId val="177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14</xdr:row>
      <xdr:rowOff>50800</xdr:rowOff>
    </xdr:from>
    <xdr:to>
      <xdr:col>4</xdr:col>
      <xdr:colOff>4746625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7FFCF-EFC4-9012-4B4D-CA889E975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Joy, Laya" refreshedDate="45410.853089814816" createdVersion="8" refreshedVersion="8" minRefreshableVersion="3" recordCount="366" xr:uid="{21319AC3-9DD6-43E1-B0F5-5CA8549C1621}">
  <cacheSource type="worksheet">
    <worksheetSource ref="B2:P368" sheet="Session Details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/>
    </cacheField>
    <cacheField name="Day" numFmtId="14">
      <sharedItems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Months (Date)" numFmtId="0" databaseField="0">
      <fieldGroup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</r>
  <r>
    <x v="1"/>
    <s v="Wednesday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</r>
  <r>
    <x v="2"/>
    <s v="Thursday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</r>
  <r>
    <x v="3"/>
    <s v="Friday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</r>
  <r>
    <x v="4"/>
    <s v="Saturday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</r>
  <r>
    <x v="5"/>
    <s v="Sunday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</r>
  <r>
    <x v="6"/>
    <s v="Monday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</r>
  <r>
    <x v="7"/>
    <s v="Tuesday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</r>
  <r>
    <x v="8"/>
    <s v="Wednesday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</r>
  <r>
    <x v="9"/>
    <s v="Thursday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</r>
  <r>
    <x v="10"/>
    <s v="Friday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</r>
  <r>
    <x v="11"/>
    <s v="Saturday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</r>
  <r>
    <x v="12"/>
    <s v="Sunday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</r>
  <r>
    <x v="13"/>
    <s v="Monday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</r>
  <r>
    <x v="14"/>
    <s v="Tuesday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</r>
  <r>
    <x v="15"/>
    <s v="Wednesday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</r>
  <r>
    <x v="16"/>
    <s v="Thursday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</r>
  <r>
    <x v="17"/>
    <s v="Friday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</r>
  <r>
    <x v="18"/>
    <s v="Saturday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</r>
  <r>
    <x v="19"/>
    <s v="Sunday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</r>
  <r>
    <x v="20"/>
    <s v="Monday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</r>
  <r>
    <x v="21"/>
    <s v="Tuesday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</r>
  <r>
    <x v="22"/>
    <s v="Wednesday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</r>
  <r>
    <x v="23"/>
    <s v="Thursday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</r>
  <r>
    <x v="24"/>
    <s v="Friday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</r>
  <r>
    <x v="25"/>
    <s v="Saturday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</r>
  <r>
    <x v="26"/>
    <s v="Sunday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</r>
  <r>
    <x v="27"/>
    <s v="Monday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</r>
  <r>
    <x v="28"/>
    <s v="Tuesday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</r>
  <r>
    <x v="29"/>
    <s v="Wednesday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</r>
  <r>
    <x v="30"/>
    <s v="Thursday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</r>
  <r>
    <x v="31"/>
    <s v="Friday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</r>
  <r>
    <x v="32"/>
    <s v="Saturday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</r>
  <r>
    <x v="33"/>
    <s v="Sunday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</r>
  <r>
    <x v="34"/>
    <s v="Monday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</r>
  <r>
    <x v="35"/>
    <s v="Tuesday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</r>
  <r>
    <x v="36"/>
    <s v="Wednesday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</r>
  <r>
    <x v="37"/>
    <s v="Thursday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</r>
  <r>
    <x v="38"/>
    <s v="Friday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</r>
  <r>
    <x v="39"/>
    <s v="Saturday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</r>
  <r>
    <x v="40"/>
    <s v="Sunday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</r>
  <r>
    <x v="41"/>
    <s v="Monday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</r>
  <r>
    <x v="42"/>
    <s v="Tuesday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</r>
  <r>
    <x v="43"/>
    <s v="Wednesday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</r>
  <r>
    <x v="44"/>
    <s v="Thursday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</r>
  <r>
    <x v="45"/>
    <s v="Friday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</r>
  <r>
    <x v="46"/>
    <s v="Saturday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</r>
  <r>
    <x v="47"/>
    <s v="Sunday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</r>
  <r>
    <x v="48"/>
    <s v="Monday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</r>
  <r>
    <x v="49"/>
    <s v="Tuesday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</r>
  <r>
    <x v="50"/>
    <s v="Wednesday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</r>
  <r>
    <x v="51"/>
    <s v="Thursday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</r>
  <r>
    <x v="52"/>
    <s v="Friday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</r>
  <r>
    <x v="53"/>
    <s v="Saturday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</r>
  <r>
    <x v="54"/>
    <s v="Sunday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</r>
  <r>
    <x v="55"/>
    <s v="Monday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</r>
  <r>
    <x v="56"/>
    <s v="Tuesday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</r>
  <r>
    <x v="57"/>
    <s v="Wednesday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</r>
  <r>
    <x v="58"/>
    <s v="Thursday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</r>
  <r>
    <x v="59"/>
    <s v="Friday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</r>
  <r>
    <x v="60"/>
    <s v="Saturday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</r>
  <r>
    <x v="61"/>
    <s v="Sunday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</r>
  <r>
    <x v="62"/>
    <s v="Monday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</r>
  <r>
    <x v="63"/>
    <s v="Tuesday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</r>
  <r>
    <x v="64"/>
    <s v="Wednesday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</r>
  <r>
    <x v="65"/>
    <s v="Thursday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</r>
  <r>
    <x v="66"/>
    <s v="Friday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</r>
  <r>
    <x v="67"/>
    <s v="Saturday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</r>
  <r>
    <x v="68"/>
    <s v="Sunday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</r>
  <r>
    <x v="69"/>
    <s v="Monday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</r>
  <r>
    <x v="70"/>
    <s v="Tuesday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</r>
  <r>
    <x v="71"/>
    <s v="Wednesday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</r>
  <r>
    <x v="72"/>
    <s v="Thursday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</r>
  <r>
    <x v="73"/>
    <s v="Friday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</r>
  <r>
    <x v="74"/>
    <s v="Saturday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</r>
  <r>
    <x v="75"/>
    <s v="Sunday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</r>
  <r>
    <x v="76"/>
    <s v="Monday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</r>
  <r>
    <x v="77"/>
    <s v="Tuesday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</r>
  <r>
    <x v="78"/>
    <s v="Wednesday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</r>
  <r>
    <x v="79"/>
    <s v="Thursday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</r>
  <r>
    <x v="80"/>
    <s v="Friday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</r>
  <r>
    <x v="81"/>
    <s v="Saturday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</r>
  <r>
    <x v="82"/>
    <s v="Sunday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</r>
  <r>
    <x v="83"/>
    <s v="Monday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</r>
  <r>
    <x v="84"/>
    <s v="Tuesday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</r>
  <r>
    <x v="85"/>
    <s v="Wednesday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</r>
  <r>
    <x v="86"/>
    <s v="Thursday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</r>
  <r>
    <x v="87"/>
    <s v="Friday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</r>
  <r>
    <x v="88"/>
    <s v="Saturday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</r>
  <r>
    <x v="89"/>
    <s v="Sunday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</r>
  <r>
    <x v="90"/>
    <s v="Monday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</r>
  <r>
    <x v="91"/>
    <s v="Tuesday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</r>
  <r>
    <x v="92"/>
    <s v="Wednesday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</r>
  <r>
    <x v="93"/>
    <s v="Thursday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</r>
  <r>
    <x v="94"/>
    <s v="Friday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</r>
  <r>
    <x v="95"/>
    <s v="Saturday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</r>
  <r>
    <x v="96"/>
    <s v="Sunday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</r>
  <r>
    <x v="97"/>
    <s v="Monday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</r>
  <r>
    <x v="98"/>
    <s v="Tuesday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</r>
  <r>
    <x v="99"/>
    <s v="Wednesday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</r>
  <r>
    <x v="100"/>
    <s v="Thursday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</r>
  <r>
    <x v="101"/>
    <s v="Friday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</r>
  <r>
    <x v="102"/>
    <s v="Saturday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</r>
  <r>
    <x v="103"/>
    <s v="Sunday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</r>
  <r>
    <x v="104"/>
    <s v="Monday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</r>
  <r>
    <x v="105"/>
    <s v="Tuesday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</r>
  <r>
    <x v="106"/>
    <s v="Wednesday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</r>
  <r>
    <x v="107"/>
    <s v="Thursday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</r>
  <r>
    <x v="108"/>
    <s v="Friday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</r>
  <r>
    <x v="109"/>
    <s v="Saturday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</r>
  <r>
    <x v="110"/>
    <s v="Sunday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</r>
  <r>
    <x v="111"/>
    <s v="Monday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</r>
  <r>
    <x v="112"/>
    <s v="Tuesday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</r>
  <r>
    <x v="113"/>
    <s v="Wednesday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</r>
  <r>
    <x v="114"/>
    <s v="Thursday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</r>
  <r>
    <x v="115"/>
    <s v="Friday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</r>
  <r>
    <x v="116"/>
    <s v="Saturday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</r>
  <r>
    <x v="117"/>
    <s v="Sunday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</r>
  <r>
    <x v="118"/>
    <s v="Monday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</r>
  <r>
    <x v="119"/>
    <s v="Tuesday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</r>
  <r>
    <x v="120"/>
    <s v="Wednesday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</r>
  <r>
    <x v="121"/>
    <s v="Thursday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</r>
  <r>
    <x v="122"/>
    <s v="Friday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</r>
  <r>
    <x v="123"/>
    <s v="Saturday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</r>
  <r>
    <x v="124"/>
    <s v="Sunday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</r>
  <r>
    <x v="125"/>
    <s v="Monday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</r>
  <r>
    <x v="126"/>
    <s v="Tuesday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</r>
  <r>
    <x v="127"/>
    <s v="Wednesday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</r>
  <r>
    <x v="128"/>
    <s v="Thursday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</r>
  <r>
    <x v="129"/>
    <s v="Friday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</r>
  <r>
    <x v="130"/>
    <s v="Saturday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</r>
  <r>
    <x v="131"/>
    <s v="Sunday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</r>
  <r>
    <x v="132"/>
    <s v="Monday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</r>
  <r>
    <x v="133"/>
    <s v="Tuesday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</r>
  <r>
    <x v="134"/>
    <s v="Wednesday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</r>
  <r>
    <x v="135"/>
    <s v="Thursday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</r>
  <r>
    <x v="136"/>
    <s v="Friday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</r>
  <r>
    <x v="137"/>
    <s v="Saturday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</r>
  <r>
    <x v="138"/>
    <s v="Sunday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</r>
  <r>
    <x v="139"/>
    <s v="Monday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</r>
  <r>
    <x v="140"/>
    <s v="Tuesday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</r>
  <r>
    <x v="141"/>
    <s v="Wednesday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</r>
  <r>
    <x v="142"/>
    <s v="Thursday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</r>
  <r>
    <x v="143"/>
    <s v="Friday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</r>
  <r>
    <x v="144"/>
    <s v="Saturday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</r>
  <r>
    <x v="145"/>
    <s v="Sunday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</r>
  <r>
    <x v="146"/>
    <s v="Monday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</r>
  <r>
    <x v="147"/>
    <s v="Tuesday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</r>
  <r>
    <x v="148"/>
    <s v="Wednesday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</r>
  <r>
    <x v="149"/>
    <s v="Thursday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</r>
  <r>
    <x v="150"/>
    <s v="Friday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</r>
  <r>
    <x v="151"/>
    <s v="Saturday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</r>
  <r>
    <x v="152"/>
    <s v="Sunday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</r>
  <r>
    <x v="153"/>
    <s v="Monday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</r>
  <r>
    <x v="154"/>
    <s v="Tuesday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</r>
  <r>
    <x v="155"/>
    <s v="Wednesday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</r>
  <r>
    <x v="156"/>
    <s v="Thursday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</r>
  <r>
    <x v="157"/>
    <s v="Friday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</r>
  <r>
    <x v="158"/>
    <s v="Saturday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</r>
  <r>
    <x v="159"/>
    <s v="Sunday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</r>
  <r>
    <x v="160"/>
    <s v="Monday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</r>
  <r>
    <x v="161"/>
    <s v="Tuesday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</r>
  <r>
    <x v="162"/>
    <s v="Wednesday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</r>
  <r>
    <x v="163"/>
    <s v="Thursday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</r>
  <r>
    <x v="164"/>
    <s v="Friday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</r>
  <r>
    <x v="165"/>
    <s v="Saturday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</r>
  <r>
    <x v="166"/>
    <s v="Sunday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</r>
  <r>
    <x v="167"/>
    <s v="Monday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</r>
  <r>
    <x v="168"/>
    <s v="Tuesday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</r>
  <r>
    <x v="169"/>
    <s v="Wednesday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</r>
  <r>
    <x v="170"/>
    <s v="Thursday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</r>
  <r>
    <x v="171"/>
    <s v="Friday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</r>
  <r>
    <x v="172"/>
    <s v="Saturday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</r>
  <r>
    <x v="173"/>
    <s v="Sunday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</r>
  <r>
    <x v="174"/>
    <s v="Monday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</r>
  <r>
    <x v="175"/>
    <s v="Tuesday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</r>
  <r>
    <x v="176"/>
    <s v="Wednesday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</r>
  <r>
    <x v="177"/>
    <s v="Thursday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</r>
  <r>
    <x v="178"/>
    <s v="Friday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</r>
  <r>
    <x v="179"/>
    <s v="Saturday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</r>
  <r>
    <x v="180"/>
    <s v="Sunday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</r>
  <r>
    <x v="181"/>
    <s v="Monday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</r>
  <r>
    <x v="182"/>
    <s v="Tuesday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</r>
  <r>
    <x v="183"/>
    <s v="Wednesday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</r>
  <r>
    <x v="184"/>
    <s v="Thursday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</r>
  <r>
    <x v="185"/>
    <s v="Friday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</r>
  <r>
    <x v="186"/>
    <s v="Saturday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</r>
  <r>
    <x v="187"/>
    <s v="Sunday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</r>
  <r>
    <x v="188"/>
    <s v="Monday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</r>
  <r>
    <x v="189"/>
    <s v="Tuesday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</r>
  <r>
    <x v="190"/>
    <s v="Wednesday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</r>
  <r>
    <x v="191"/>
    <s v="Thursday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</r>
  <r>
    <x v="192"/>
    <s v="Friday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</r>
  <r>
    <x v="193"/>
    <s v="Saturday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</r>
  <r>
    <x v="194"/>
    <s v="Sunday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</r>
  <r>
    <x v="195"/>
    <s v="Monday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</r>
  <r>
    <x v="196"/>
    <s v="Tuesday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</r>
  <r>
    <x v="197"/>
    <s v="Wednesday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</r>
  <r>
    <x v="198"/>
    <s v="Thursday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</r>
  <r>
    <x v="199"/>
    <s v="Friday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</r>
  <r>
    <x v="200"/>
    <s v="Saturday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</r>
  <r>
    <x v="201"/>
    <s v="Sunday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</r>
  <r>
    <x v="202"/>
    <s v="Monday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</r>
  <r>
    <x v="203"/>
    <s v="Tuesday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</r>
  <r>
    <x v="204"/>
    <s v="Wednesday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</r>
  <r>
    <x v="205"/>
    <s v="Thursday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</r>
  <r>
    <x v="206"/>
    <s v="Friday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</r>
  <r>
    <x v="207"/>
    <s v="Saturday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</r>
  <r>
    <x v="208"/>
    <s v="Sunday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</r>
  <r>
    <x v="209"/>
    <s v="Monday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</r>
  <r>
    <x v="210"/>
    <s v="Tuesday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</r>
  <r>
    <x v="211"/>
    <s v="Wednesday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</r>
  <r>
    <x v="212"/>
    <s v="Thursday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</r>
  <r>
    <x v="213"/>
    <s v="Friday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</r>
  <r>
    <x v="214"/>
    <s v="Saturday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</r>
  <r>
    <x v="215"/>
    <s v="Sunday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</r>
  <r>
    <x v="216"/>
    <s v="Monday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</r>
  <r>
    <x v="217"/>
    <s v="Tuesday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</r>
  <r>
    <x v="218"/>
    <s v="Wednesday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</r>
  <r>
    <x v="219"/>
    <s v="Thursday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</r>
  <r>
    <x v="220"/>
    <s v="Friday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</r>
  <r>
    <x v="221"/>
    <s v="Saturday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</r>
  <r>
    <x v="222"/>
    <s v="Sunday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</r>
  <r>
    <x v="223"/>
    <s v="Monday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</r>
  <r>
    <x v="224"/>
    <s v="Tuesday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</r>
  <r>
    <x v="225"/>
    <s v="Wednesday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</r>
  <r>
    <x v="226"/>
    <s v="Thursday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</r>
  <r>
    <x v="227"/>
    <s v="Friday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</r>
  <r>
    <x v="228"/>
    <s v="Saturday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</r>
  <r>
    <x v="229"/>
    <s v="Sunday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</r>
  <r>
    <x v="230"/>
    <s v="Monday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</r>
  <r>
    <x v="231"/>
    <s v="Tuesday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</r>
  <r>
    <x v="232"/>
    <s v="Wednesday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</r>
  <r>
    <x v="233"/>
    <s v="Thursday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</r>
  <r>
    <x v="234"/>
    <s v="Friday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</r>
  <r>
    <x v="235"/>
    <s v="Saturday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</r>
  <r>
    <x v="236"/>
    <s v="Sunday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</r>
  <r>
    <x v="237"/>
    <s v="Monday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</r>
  <r>
    <x v="238"/>
    <s v="Tuesday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</r>
  <r>
    <x v="239"/>
    <s v="Wednesday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</r>
  <r>
    <x v="240"/>
    <s v="Thursday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</r>
  <r>
    <x v="241"/>
    <s v="Friday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</r>
  <r>
    <x v="242"/>
    <s v="Saturday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</r>
  <r>
    <x v="243"/>
    <s v="Sunday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</r>
  <r>
    <x v="244"/>
    <s v="Monday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</r>
  <r>
    <x v="245"/>
    <s v="Tuesday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</r>
  <r>
    <x v="246"/>
    <s v="Wednesday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</r>
  <r>
    <x v="247"/>
    <s v="Thursday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</r>
  <r>
    <x v="248"/>
    <s v="Friday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</r>
  <r>
    <x v="249"/>
    <s v="Saturday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</r>
  <r>
    <x v="250"/>
    <s v="Sunday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</r>
  <r>
    <x v="251"/>
    <s v="Monday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</r>
  <r>
    <x v="252"/>
    <s v="Tuesday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</r>
  <r>
    <x v="253"/>
    <s v="Wednesday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</r>
  <r>
    <x v="254"/>
    <s v="Thursday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</r>
  <r>
    <x v="255"/>
    <s v="Friday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</r>
  <r>
    <x v="256"/>
    <s v="Saturday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</r>
  <r>
    <x v="257"/>
    <s v="Sunday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</r>
  <r>
    <x v="258"/>
    <s v="Monday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</r>
  <r>
    <x v="259"/>
    <s v="Tuesday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</r>
  <r>
    <x v="260"/>
    <s v="Wednesday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</r>
  <r>
    <x v="261"/>
    <s v="Thursday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</r>
  <r>
    <x v="262"/>
    <s v="Friday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</r>
  <r>
    <x v="263"/>
    <s v="Saturday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</r>
  <r>
    <x v="264"/>
    <s v="Sunday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</r>
  <r>
    <x v="265"/>
    <s v="Monday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</r>
  <r>
    <x v="266"/>
    <s v="Tuesday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</r>
  <r>
    <x v="267"/>
    <s v="Wednesday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</r>
  <r>
    <x v="268"/>
    <s v="Thursday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</r>
  <r>
    <x v="269"/>
    <s v="Friday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</r>
  <r>
    <x v="270"/>
    <s v="Saturday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</r>
  <r>
    <x v="271"/>
    <s v="Sunday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</r>
  <r>
    <x v="272"/>
    <s v="Monday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</r>
  <r>
    <x v="273"/>
    <s v="Tuesday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</r>
  <r>
    <x v="274"/>
    <s v="Wednesday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</r>
  <r>
    <x v="275"/>
    <s v="Thursday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</r>
  <r>
    <x v="276"/>
    <s v="Friday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</r>
  <r>
    <x v="277"/>
    <s v="Saturday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</r>
  <r>
    <x v="278"/>
    <s v="Sunday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</r>
  <r>
    <x v="279"/>
    <s v="Monday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</r>
  <r>
    <x v="280"/>
    <s v="Tuesday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</r>
  <r>
    <x v="281"/>
    <s v="Wednesday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</r>
  <r>
    <x v="282"/>
    <s v="Thursday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</r>
  <r>
    <x v="283"/>
    <s v="Friday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</r>
  <r>
    <x v="284"/>
    <s v="Saturday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</r>
  <r>
    <x v="285"/>
    <s v="Sunday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</r>
  <r>
    <x v="286"/>
    <s v="Monday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</r>
  <r>
    <x v="287"/>
    <s v="Tuesday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</r>
  <r>
    <x v="288"/>
    <s v="Wednesday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</r>
  <r>
    <x v="289"/>
    <s v="Thursday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</r>
  <r>
    <x v="290"/>
    <s v="Friday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</r>
  <r>
    <x v="291"/>
    <s v="Saturday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</r>
  <r>
    <x v="292"/>
    <s v="Sunday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</r>
  <r>
    <x v="293"/>
    <s v="Monday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</r>
  <r>
    <x v="294"/>
    <s v="Tuesday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</r>
  <r>
    <x v="295"/>
    <s v="Wednesday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</r>
  <r>
    <x v="296"/>
    <s v="Thursday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</r>
  <r>
    <x v="297"/>
    <s v="Friday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</r>
  <r>
    <x v="298"/>
    <s v="Saturday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</r>
  <r>
    <x v="299"/>
    <s v="Sunday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</r>
  <r>
    <x v="300"/>
    <s v="Monday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</r>
  <r>
    <x v="301"/>
    <s v="Tuesday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</r>
  <r>
    <x v="302"/>
    <s v="Wednesday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</r>
  <r>
    <x v="303"/>
    <s v="Thursday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</r>
  <r>
    <x v="304"/>
    <s v="Friday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</r>
  <r>
    <x v="305"/>
    <s v="Saturday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</r>
  <r>
    <x v="306"/>
    <s v="Sunday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</r>
  <r>
    <x v="307"/>
    <s v="Monday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</r>
  <r>
    <x v="308"/>
    <s v="Tuesday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</r>
  <r>
    <x v="309"/>
    <s v="Wednesday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</r>
  <r>
    <x v="310"/>
    <s v="Thursday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</r>
  <r>
    <x v="311"/>
    <s v="Friday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</r>
  <r>
    <x v="312"/>
    <s v="Saturday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</r>
  <r>
    <x v="313"/>
    <s v="Sunday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</r>
  <r>
    <x v="314"/>
    <s v="Monday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</r>
  <r>
    <x v="315"/>
    <s v="Tuesday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</r>
  <r>
    <x v="316"/>
    <s v="Wednesday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</r>
  <r>
    <x v="317"/>
    <s v="Thursday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</r>
  <r>
    <x v="318"/>
    <s v="Friday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</r>
  <r>
    <x v="319"/>
    <s v="Saturday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</r>
  <r>
    <x v="320"/>
    <s v="Sunday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</r>
  <r>
    <x v="321"/>
    <s v="Monday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</r>
  <r>
    <x v="322"/>
    <s v="Tuesday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</r>
  <r>
    <x v="323"/>
    <s v="Wednesday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</r>
  <r>
    <x v="324"/>
    <s v="Thursday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</r>
  <r>
    <x v="325"/>
    <s v="Friday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</r>
  <r>
    <x v="326"/>
    <s v="Saturday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</r>
  <r>
    <x v="327"/>
    <s v="Sunday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</r>
  <r>
    <x v="328"/>
    <s v="Monday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</r>
  <r>
    <x v="329"/>
    <s v="Tuesday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</r>
  <r>
    <x v="330"/>
    <s v="Wednesday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</r>
  <r>
    <x v="331"/>
    <s v="Thursday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</r>
  <r>
    <x v="332"/>
    <s v="Friday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</r>
  <r>
    <x v="333"/>
    <s v="Saturday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</r>
  <r>
    <x v="334"/>
    <s v="Sunday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</r>
  <r>
    <x v="335"/>
    <s v="Monday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</r>
  <r>
    <x v="336"/>
    <s v="Tuesday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</r>
  <r>
    <x v="337"/>
    <s v="Wednesday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</r>
  <r>
    <x v="338"/>
    <s v="Thursday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</r>
  <r>
    <x v="339"/>
    <s v="Friday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</r>
  <r>
    <x v="340"/>
    <s v="Saturday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</r>
  <r>
    <x v="341"/>
    <s v="Sunday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</r>
  <r>
    <x v="342"/>
    <s v="Monday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</r>
  <r>
    <x v="343"/>
    <s v="Tuesday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</r>
  <r>
    <x v="344"/>
    <s v="Wednesday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</r>
  <r>
    <x v="345"/>
    <s v="Thursday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</r>
  <r>
    <x v="346"/>
    <s v="Friday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</r>
  <r>
    <x v="347"/>
    <s v="Saturday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</r>
  <r>
    <x v="348"/>
    <s v="Sunday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</r>
  <r>
    <x v="349"/>
    <s v="Monday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</r>
  <r>
    <x v="350"/>
    <s v="Tuesday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</r>
  <r>
    <x v="351"/>
    <s v="Wednesday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</r>
  <r>
    <x v="352"/>
    <s v="Thursday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</r>
  <r>
    <x v="353"/>
    <s v="Friday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</r>
  <r>
    <x v="354"/>
    <s v="Saturday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</r>
  <r>
    <x v="355"/>
    <s v="Sunday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</r>
  <r>
    <x v="356"/>
    <s v="Monday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</r>
  <r>
    <x v="357"/>
    <s v="Tuesday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</r>
  <r>
    <x v="358"/>
    <s v="Wednesday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</r>
  <r>
    <x v="359"/>
    <s v="Thursday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</r>
  <r>
    <x v="360"/>
    <s v="Friday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</r>
  <r>
    <x v="361"/>
    <s v="Saturday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</r>
  <r>
    <x v="362"/>
    <s v="Sunday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</r>
  <r>
    <x v="363"/>
    <s v="Monday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</r>
  <r>
    <x v="364"/>
    <s v="Tuesday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</r>
  <r>
    <x v="365"/>
    <s v="Wednesday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E897E-AC3A-41E0-B7BB-5843DCCFC6B1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8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dataField="1" numFmtId="9" showAll="0"/>
    <pivotField numFmtId="9" showAll="0"/>
    <pivotField numFmtId="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Percentage of M2C" fld="12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6B53B1A0-694E-4DF1-9B53-718AA6CE0C0A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0" count="366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  <x v="31"/>
                    <x v="32"/>
                    <x v="33"/>
                    <x v="34"/>
                    <x v="35"/>
                    <x v="36"/>
                    <x v="37"/>
                    <x v="38"/>
                    <x v="39"/>
                    <x v="40"/>
                    <x v="41"/>
                    <x v="42"/>
                    <x v="43"/>
                    <x v="44"/>
                    <x v="45"/>
                    <x v="46"/>
                    <x v="47"/>
                    <x v="48"/>
                    <x v="49"/>
                    <x v="50"/>
                    <x v="51"/>
                    <x v="52"/>
                    <x v="53"/>
                    <x v="54"/>
                    <x v="55"/>
                    <x v="56"/>
                    <x v="57"/>
                    <x v="58"/>
                    <x v="59"/>
                    <x v="60"/>
                    <x v="61"/>
                    <x v="62"/>
                    <x v="63"/>
                    <x v="64"/>
                    <x v="65"/>
                    <x v="66"/>
                    <x v="67"/>
                    <x v="68"/>
                    <x v="69"/>
                    <x v="70"/>
                    <x v="71"/>
                    <x v="72"/>
                    <x v="73"/>
                    <x v="74"/>
                    <x v="75"/>
                    <x v="76"/>
                    <x v="77"/>
                    <x v="78"/>
                    <x v="79"/>
                    <x v="80"/>
                    <x v="81"/>
                    <x v="82"/>
                    <x v="83"/>
                    <x v="84"/>
                    <x v="85"/>
                    <x v="86"/>
                    <x v="87"/>
                    <x v="88"/>
                    <x v="89"/>
                    <x v="90"/>
                    <x v="91"/>
                    <x v="92"/>
                    <x v="93"/>
                    <x v="94"/>
                    <x v="95"/>
                    <x v="96"/>
                    <x v="97"/>
                    <x v="98"/>
                    <x v="99"/>
                    <x v="100"/>
                    <x v="101"/>
                    <x v="102"/>
                    <x v="103"/>
                    <x v="104"/>
                    <x v="105"/>
                    <x v="106"/>
                    <x v="107"/>
                    <x v="108"/>
                    <x v="109"/>
                    <x v="110"/>
                    <x v="111"/>
                    <x v="112"/>
                    <x v="113"/>
                    <x v="114"/>
                    <x v="115"/>
                    <x v="116"/>
                    <x v="117"/>
                    <x v="118"/>
                    <x v="119"/>
                    <x v="120"/>
                    <x v="121"/>
                    <x v="122"/>
                    <x v="123"/>
                    <x v="124"/>
                    <x v="125"/>
                    <x v="126"/>
                    <x v="127"/>
                    <x v="128"/>
                    <x v="129"/>
                    <x v="130"/>
                    <x v="131"/>
                    <x v="132"/>
                    <x v="133"/>
                    <x v="134"/>
                    <x v="135"/>
                    <x v="136"/>
                    <x v="137"/>
                    <x v="138"/>
                    <x v="139"/>
                    <x v="140"/>
                    <x v="141"/>
                    <x v="142"/>
                    <x v="143"/>
                    <x v="144"/>
                    <x v="145"/>
                    <x v="146"/>
                    <x v="147"/>
                    <x v="148"/>
                    <x v="149"/>
                    <x v="150"/>
                    <x v="151"/>
                    <x v="152"/>
                    <x v="153"/>
                    <x v="154"/>
                    <x v="155"/>
                    <x v="156"/>
                    <x v="157"/>
                    <x v="158"/>
                    <x v="159"/>
                    <x v="160"/>
                    <x v="161"/>
                    <x v="162"/>
                    <x v="163"/>
                    <x v="164"/>
                    <x v="165"/>
                    <x v="166"/>
                    <x v="167"/>
                    <x v="168"/>
                    <x v="169"/>
                    <x v="170"/>
                    <x v="171"/>
                    <x v="172"/>
                    <x v="173"/>
                    <x v="174"/>
                    <x v="175"/>
                    <x v="176"/>
                    <x v="177"/>
                    <x v="178"/>
                    <x v="179"/>
                    <x v="180"/>
                    <x v="181"/>
                    <x v="182"/>
                    <x v="183"/>
                    <x v="184"/>
                    <x v="185"/>
                    <x v="186"/>
                    <x v="187"/>
                    <x v="188"/>
                    <x v="189"/>
                    <x v="190"/>
                    <x v="191"/>
                    <x v="192"/>
                    <x v="193"/>
                    <x v="194"/>
                    <x v="195"/>
                    <x v="196"/>
                    <x v="197"/>
                    <x v="198"/>
                    <x v="199"/>
                    <x v="200"/>
                    <x v="201"/>
                    <x v="202"/>
                    <x v="203"/>
                    <x v="204"/>
                    <x v="205"/>
                    <x v="206"/>
                    <x v="207"/>
                    <x v="208"/>
                    <x v="209"/>
                    <x v="210"/>
                    <x v="211"/>
                    <x v="212"/>
                    <x v="213"/>
                    <x v="214"/>
                    <x v="215"/>
                    <x v="216"/>
                    <x v="217"/>
                    <x v="218"/>
                    <x v="219"/>
                    <x v="220"/>
                    <x v="221"/>
                    <x v="222"/>
                    <x v="223"/>
                    <x v="224"/>
                    <x v="225"/>
                    <x v="226"/>
                    <x v="227"/>
                    <x v="228"/>
                    <x v="229"/>
                    <x v="230"/>
                    <x v="231"/>
                    <x v="232"/>
                    <x v="233"/>
                    <x v="234"/>
                    <x v="235"/>
                    <x v="236"/>
                    <x v="237"/>
                    <x v="238"/>
                    <x v="239"/>
                    <x v="240"/>
                    <x v="241"/>
                    <x v="242"/>
                    <x v="243"/>
                    <x v="244"/>
                    <x v="245"/>
                    <x v="246"/>
                    <x v="247"/>
                    <x v="248"/>
                    <x v="249"/>
                    <x v="250"/>
                    <x v="251"/>
                    <x v="252"/>
                    <x v="253"/>
                    <x v="254"/>
                    <x v="255"/>
                    <x v="256"/>
                    <x v="257"/>
                    <x v="258"/>
                    <x v="259"/>
                    <x v="260"/>
                    <x v="261"/>
                    <x v="262"/>
                    <x v="263"/>
                    <x v="264"/>
                    <x v="265"/>
                    <x v="266"/>
                    <x v="267"/>
                    <x v="268"/>
                    <x v="269"/>
                    <x v="270"/>
                    <x v="271"/>
                    <x v="272"/>
                    <x v="273"/>
                    <x v="274"/>
                    <x v="275"/>
                    <x v="276"/>
                    <x v="277"/>
                    <x v="278"/>
                    <x v="279"/>
                    <x v="280"/>
                    <x v="281"/>
                    <x v="282"/>
                    <x v="283"/>
                    <x v="284"/>
                    <x v="285"/>
                    <x v="286"/>
                    <x v="287"/>
                    <x v="288"/>
                    <x v="289"/>
                    <x v="290"/>
                    <x v="291"/>
                    <x v="292"/>
                    <x v="293"/>
                    <x v="294"/>
                    <x v="295"/>
                    <x v="296"/>
                    <x v="297"/>
                    <x v="298"/>
                    <x v="299"/>
                    <x v="300"/>
                    <x v="301"/>
                    <x v="302"/>
                    <x v="303"/>
                    <x v="304"/>
                    <x v="305"/>
                    <x v="306"/>
                    <x v="307"/>
                    <x v="308"/>
                    <x v="309"/>
                    <x v="310"/>
                    <x v="311"/>
                    <x v="312"/>
                    <x v="313"/>
                    <x v="314"/>
                    <x v="315"/>
                    <x v="316"/>
                    <x v="317"/>
                    <x v="318"/>
                    <x v="319"/>
                    <x v="320"/>
                    <x v="321"/>
                    <x v="322"/>
                    <x v="323"/>
                    <x v="324"/>
                    <x v="325"/>
                    <x v="326"/>
                    <x v="327"/>
                    <x v="328"/>
                    <x v="329"/>
                    <x v="330"/>
                    <x v="331"/>
                    <x v="332"/>
                    <x v="333"/>
                    <x v="334"/>
                    <x v="335"/>
                    <x v="336"/>
                    <x v="337"/>
                    <x v="338"/>
                    <x v="339"/>
                    <x v="340"/>
                    <x v="341"/>
                    <x v="342"/>
                    <x v="343"/>
                    <x v="344"/>
                    <x v="345"/>
                    <x v="346"/>
                    <x v="347"/>
                    <x v="348"/>
                    <x v="349"/>
                    <x v="350"/>
                    <x v="351"/>
                    <x v="352"/>
                    <x v="353"/>
                    <x v="354"/>
                    <x v="355"/>
                    <x v="356"/>
                    <x v="357"/>
                    <x v="358"/>
                    <x v="359"/>
                    <x v="360"/>
                    <x v="361"/>
                    <x v="362"/>
                    <x v="363"/>
                    <x v="364"/>
                    <x v="365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4E068-32EF-40B3-815C-BB998DC1E494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8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numFmtId="9" showAll="0"/>
    <pivotField dataField="1" numFmtId="9" showAll="0"/>
    <pivotField numFmtId="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Percentage of C2P" fld="13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CC1C6-E77F-46E2-AAD3-308244774051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8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Percentage of Conversion change with respect to same day last week at day Level" fld="10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FA1F-E585-4B35-8C25-2E0D3102C443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8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Percentage of Order Change with respect to same day last weekat Day Level" fld="8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8E6159D7-A8FF-4F1A-B168-FF87F2B74587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0" count="366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  <x v="31"/>
                    <x v="32"/>
                    <x v="33"/>
                    <x v="34"/>
                    <x v="35"/>
                    <x v="36"/>
                    <x v="37"/>
                    <x v="38"/>
                    <x v="39"/>
                    <x v="40"/>
                    <x v="41"/>
                    <x v="42"/>
                    <x v="43"/>
                    <x v="44"/>
                    <x v="45"/>
                    <x v="46"/>
                    <x v="47"/>
                    <x v="48"/>
                    <x v="49"/>
                    <x v="50"/>
                    <x v="51"/>
                    <x v="52"/>
                    <x v="53"/>
                    <x v="54"/>
                    <x v="55"/>
                    <x v="56"/>
                    <x v="57"/>
                    <x v="58"/>
                    <x v="59"/>
                    <x v="60"/>
                    <x v="61"/>
                    <x v="62"/>
                    <x v="63"/>
                    <x v="64"/>
                    <x v="65"/>
                    <x v="66"/>
                    <x v="67"/>
                    <x v="68"/>
                    <x v="69"/>
                    <x v="70"/>
                    <x v="71"/>
                    <x v="72"/>
                    <x v="73"/>
                    <x v="74"/>
                    <x v="75"/>
                    <x v="76"/>
                    <x v="77"/>
                    <x v="78"/>
                    <x v="79"/>
                    <x v="80"/>
                    <x v="81"/>
                    <x v="82"/>
                    <x v="83"/>
                    <x v="84"/>
                    <x v="85"/>
                    <x v="86"/>
                    <x v="87"/>
                    <x v="88"/>
                    <x v="89"/>
                    <x v="90"/>
                    <x v="91"/>
                    <x v="92"/>
                    <x v="93"/>
                    <x v="94"/>
                    <x v="95"/>
                    <x v="96"/>
                    <x v="97"/>
                    <x v="98"/>
                    <x v="99"/>
                    <x v="100"/>
                    <x v="101"/>
                    <x v="102"/>
                    <x v="103"/>
                    <x v="104"/>
                    <x v="105"/>
                    <x v="106"/>
                    <x v="107"/>
                    <x v="108"/>
                    <x v="109"/>
                    <x v="110"/>
                    <x v="111"/>
                    <x v="112"/>
                    <x v="113"/>
                    <x v="114"/>
                    <x v="115"/>
                    <x v="116"/>
                    <x v="117"/>
                    <x v="118"/>
                    <x v="119"/>
                    <x v="120"/>
                    <x v="121"/>
                    <x v="122"/>
                    <x v="123"/>
                    <x v="124"/>
                    <x v="125"/>
                    <x v="126"/>
                    <x v="127"/>
                    <x v="128"/>
                    <x v="129"/>
                    <x v="130"/>
                    <x v="131"/>
                    <x v="132"/>
                    <x v="133"/>
                    <x v="134"/>
                    <x v="135"/>
                    <x v="136"/>
                    <x v="137"/>
                    <x v="138"/>
                    <x v="139"/>
                    <x v="140"/>
                    <x v="141"/>
                    <x v="142"/>
                    <x v="143"/>
                    <x v="144"/>
                    <x v="145"/>
                    <x v="146"/>
                    <x v="147"/>
                    <x v="148"/>
                    <x v="149"/>
                    <x v="150"/>
                    <x v="151"/>
                    <x v="152"/>
                    <x v="153"/>
                    <x v="154"/>
                    <x v="155"/>
                    <x v="156"/>
                    <x v="157"/>
                    <x v="158"/>
                    <x v="159"/>
                    <x v="160"/>
                    <x v="161"/>
                    <x v="162"/>
                    <x v="163"/>
                    <x v="164"/>
                    <x v="165"/>
                    <x v="166"/>
                    <x v="167"/>
                    <x v="168"/>
                    <x v="169"/>
                    <x v="170"/>
                    <x v="171"/>
                    <x v="172"/>
                    <x v="173"/>
                    <x v="174"/>
                    <x v="175"/>
                    <x v="176"/>
                    <x v="177"/>
                    <x v="178"/>
                    <x v="179"/>
                    <x v="180"/>
                    <x v="181"/>
                    <x v="182"/>
                    <x v="183"/>
                    <x v="184"/>
                    <x v="185"/>
                    <x v="186"/>
                    <x v="187"/>
                    <x v="188"/>
                    <x v="189"/>
                    <x v="190"/>
                    <x v="191"/>
                    <x v="192"/>
                    <x v="193"/>
                    <x v="194"/>
                    <x v="195"/>
                    <x v="196"/>
                    <x v="197"/>
                    <x v="198"/>
                    <x v="199"/>
                    <x v="200"/>
                    <x v="201"/>
                    <x v="202"/>
                    <x v="203"/>
                    <x v="204"/>
                    <x v="205"/>
                    <x v="206"/>
                    <x v="207"/>
                    <x v="208"/>
                    <x v="209"/>
                    <x v="210"/>
                    <x v="211"/>
                    <x v="212"/>
                    <x v="213"/>
                    <x v="214"/>
                    <x v="215"/>
                    <x v="216"/>
                    <x v="217"/>
                    <x v="218"/>
                    <x v="219"/>
                    <x v="220"/>
                    <x v="221"/>
                    <x v="222"/>
                    <x v="223"/>
                    <x v="224"/>
                    <x v="225"/>
                    <x v="226"/>
                    <x v="227"/>
                    <x v="228"/>
                    <x v="229"/>
                    <x v="230"/>
                    <x v="231"/>
                    <x v="232"/>
                    <x v="233"/>
                    <x v="234"/>
                    <x v="235"/>
                    <x v="236"/>
                    <x v="237"/>
                    <x v="238"/>
                    <x v="239"/>
                    <x v="240"/>
                    <x v="241"/>
                    <x v="242"/>
                    <x v="243"/>
                    <x v="244"/>
                    <x v="245"/>
                    <x v="246"/>
                    <x v="247"/>
                    <x v="248"/>
                    <x v="249"/>
                    <x v="250"/>
                    <x v="251"/>
                    <x v="252"/>
                    <x v="253"/>
                    <x v="254"/>
                    <x v="255"/>
                    <x v="256"/>
                    <x v="257"/>
                    <x v="258"/>
                    <x v="259"/>
                    <x v="260"/>
                    <x v="261"/>
                    <x v="262"/>
                    <x v="263"/>
                    <x v="264"/>
                    <x v="265"/>
                    <x v="266"/>
                    <x v="267"/>
                    <x v="268"/>
                    <x v="269"/>
                    <x v="270"/>
                    <x v="271"/>
                    <x v="272"/>
                    <x v="273"/>
                    <x v="274"/>
                    <x v="275"/>
                    <x v="276"/>
                    <x v="277"/>
                    <x v="278"/>
                    <x v="279"/>
                    <x v="280"/>
                    <x v="281"/>
                    <x v="282"/>
                    <x v="283"/>
                    <x v="284"/>
                    <x v="285"/>
                    <x v="286"/>
                    <x v="287"/>
                    <x v="288"/>
                    <x v="289"/>
                    <x v="290"/>
                    <x v="291"/>
                    <x v="292"/>
                    <x v="293"/>
                    <x v="294"/>
                    <x v="295"/>
                    <x v="296"/>
                    <x v="297"/>
                    <x v="298"/>
                    <x v="299"/>
                    <x v="300"/>
                    <x v="301"/>
                    <x v="302"/>
                    <x v="303"/>
                    <x v="304"/>
                    <x v="305"/>
                    <x v="306"/>
                    <x v="307"/>
                    <x v="308"/>
                    <x v="309"/>
                    <x v="310"/>
                    <x v="311"/>
                    <x v="312"/>
                    <x v="313"/>
                    <x v="314"/>
                    <x v="315"/>
                    <x v="316"/>
                    <x v="317"/>
                    <x v="318"/>
                    <x v="319"/>
                    <x v="320"/>
                    <x v="321"/>
                    <x v="322"/>
                    <x v="323"/>
                    <x v="324"/>
                    <x v="325"/>
                    <x v="326"/>
                    <x v="327"/>
                    <x v="328"/>
                    <x v="329"/>
                    <x v="330"/>
                    <x v="331"/>
                    <x v="332"/>
                    <x v="333"/>
                    <x v="334"/>
                    <x v="335"/>
                    <x v="336"/>
                    <x v="337"/>
                    <x v="338"/>
                    <x v="339"/>
                    <x v="340"/>
                    <x v="341"/>
                    <x v="342"/>
                    <x v="343"/>
                    <x v="344"/>
                    <x v="345"/>
                    <x v="346"/>
                    <x v="347"/>
                    <x v="348"/>
                    <x v="349"/>
                    <x v="350"/>
                    <x v="351"/>
                    <x v="352"/>
                    <x v="353"/>
                    <x v="354"/>
                    <x v="355"/>
                    <x v="356"/>
                    <x v="357"/>
                    <x v="358"/>
                    <x v="359"/>
                    <x v="360"/>
                    <x v="361"/>
                    <x v="362"/>
                    <x v="363"/>
                    <x v="364"/>
                    <x v="365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D27D3-435A-4C1B-9565-C6241B32ACC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8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dataField="1" numFmtId="9" showAll="0"/>
    <pivotField numFmtId="9" showAll="0"/>
    <pivotField numFmtId="9" showAll="0"/>
    <pivotField numFmtId="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Percentageof L2M at Date Level" fld="11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3D217-8397-486A-BEFB-35C92BD0E24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8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dataField="1" showAll="0"/>
    <pivotField showAll="0"/>
    <pivotField numFmtId="9" showAll="0"/>
    <pivotField numFmtId="9" showAll="0"/>
    <pivotField numFmtId="9"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Percentage of Traffic Change with respect to same day last week" fld="9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76EF3-C481-462F-9C25-3667D0F98D5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14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dataField="1" showAll="0"/>
    <pivotField showAll="0"/>
    <pivotField numFmtId="9" showAll="0"/>
    <pivotField numFmtId="9" showAll="0"/>
    <pivotField numFmtId="9" showAll="0"/>
    <pivotField numFmtId="9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1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ercentage of Traffic Change with respect to same day last week in monthly level" fld="9" baseField="15" baseItem="1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E36DD-81DE-4984-AEBA-6295CFB57C92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68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dataField="1" numFmtId="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Percentageof P2O at Date Level" fld="14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 filterMode="1"/>
  <dimension ref="A1:W368"/>
  <sheetViews>
    <sheetView tabSelected="1" topLeftCell="O345" zoomScaleNormal="100" workbookViewId="0">
      <selection activeCell="Z352" sqref="Z352"/>
    </sheetView>
  </sheetViews>
  <sheetFormatPr defaultColWidth="10.59765625" defaultRowHeight="15.6" x14ac:dyDescent="0.3"/>
  <cols>
    <col min="4" max="4" width="12.796875" customWidth="1"/>
    <col min="9" max="9" width="18.796875" customWidth="1"/>
    <col min="10" max="10" width="47.5" customWidth="1"/>
    <col min="11" max="11" width="53.796875" customWidth="1"/>
    <col min="12" max="12" width="70.59765625" style="11" customWidth="1"/>
    <col min="13" max="13" width="18" customWidth="1"/>
    <col min="14" max="14" width="18.59765625" customWidth="1"/>
    <col min="15" max="15" width="17.09765625" customWidth="1"/>
    <col min="16" max="16" width="19.296875" customWidth="1"/>
    <col min="17" max="17" width="42.5" customWidth="1"/>
    <col min="23" max="23" width="17.796875" customWidth="1"/>
  </cols>
  <sheetData>
    <row r="1" spans="1:23" ht="29.55" customHeight="1" x14ac:dyDescent="0.3">
      <c r="I1" t="s">
        <v>0</v>
      </c>
      <c r="J1" t="s">
        <v>1</v>
      </c>
      <c r="K1" t="s">
        <v>2</v>
      </c>
      <c r="L1" s="11" t="s">
        <v>3</v>
      </c>
      <c r="M1" t="s">
        <v>4</v>
      </c>
      <c r="N1" t="s">
        <v>5</v>
      </c>
      <c r="O1" t="s">
        <v>6</v>
      </c>
      <c r="P1" t="s">
        <v>7</v>
      </c>
    </row>
    <row r="2" spans="1:23" x14ac:dyDescent="0.3">
      <c r="A2" s="6"/>
      <c r="B2" s="6" t="s">
        <v>8</v>
      </c>
      <c r="C2" s="6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9" t="s">
        <v>15</v>
      </c>
      <c r="J2" s="9" t="s">
        <v>16</v>
      </c>
      <c r="K2" s="9" t="s">
        <v>17</v>
      </c>
      <c r="L2" s="12" t="s">
        <v>18</v>
      </c>
      <c r="M2" s="9" t="s">
        <v>19</v>
      </c>
      <c r="N2" s="9" t="s">
        <v>20</v>
      </c>
      <c r="O2" s="9" t="s">
        <v>21</v>
      </c>
      <c r="P2" s="9" t="s">
        <v>22</v>
      </c>
      <c r="Q2" s="9" t="s">
        <v>69</v>
      </c>
      <c r="R2" s="9" t="s">
        <v>72</v>
      </c>
      <c r="S2" s="9" t="s">
        <v>73</v>
      </c>
      <c r="T2" s="9" t="s">
        <v>74</v>
      </c>
      <c r="U2" s="9" t="s">
        <v>75</v>
      </c>
      <c r="V2" s="9" t="s">
        <v>76</v>
      </c>
      <c r="W2" s="20" t="s">
        <v>71</v>
      </c>
    </row>
    <row r="3" spans="1:23" x14ac:dyDescent="0.3">
      <c r="A3" s="3"/>
      <c r="B3" s="3">
        <v>43466</v>
      </c>
      <c r="C3" s="3" t="str">
        <f>TEXT(B3,"DDDD")</f>
        <v>Tuesday</v>
      </c>
      <c r="D3" s="4">
        <v>20848646</v>
      </c>
      <c r="E3" s="4">
        <v>5107918</v>
      </c>
      <c r="F3" s="4">
        <v>2104462</v>
      </c>
      <c r="G3" s="4">
        <v>1505532</v>
      </c>
      <c r="H3" s="7">
        <v>1271572.67328</v>
      </c>
      <c r="I3" s="8">
        <f>$H3/$D3</f>
        <v>6.0990659694639161E-2</v>
      </c>
      <c r="J3" s="10"/>
      <c r="K3" s="11"/>
      <c r="M3" s="8">
        <f>$E3/$D3</f>
        <v>0.2449999870495187</v>
      </c>
      <c r="N3" s="8">
        <f>$F3/$E3</f>
        <v>0.41199995771271192</v>
      </c>
      <c r="O3" s="8">
        <f>$G3/$F3</f>
        <v>0.71539994544924068</v>
      </c>
      <c r="P3" s="8">
        <f>$H3/$G3</f>
        <v>0.84460022987223116</v>
      </c>
      <c r="Q3" t="str">
        <f>IF(OR($J3 &gt; 0.2, $J3 &lt; -0.2), IF($J3 &gt; 0, "High", "Low"), "")</f>
        <v/>
      </c>
      <c r="R3" t="str">
        <f>IFERROR(INDEX('Channel wise traffic'!$C:$C, MATCH(B3-7, 'Channel wise traffic'!$B:$B, 0)), "")</f>
        <v/>
      </c>
      <c r="S3" t="str">
        <f>IFERROR(INDEX('Channel wise traffic'!$E:$E, MATCH(B3-7, 'Channel wise traffic'!$B:$B, 0)), "")</f>
        <v/>
      </c>
      <c r="T3" t="str">
        <f>IFERROR(INDEX('Channel wise traffic'!$G:$G, MATCH(B3-7, 'Channel wise traffic'!$B:$B, 0)), "")</f>
        <v/>
      </c>
      <c r="U3" t="str">
        <f>IFERROR(INDEX('Channel wise traffic'!$I:$I, MATCH(B3-7, 'Channel wise traffic'!$B:$B, 0)), "")</f>
        <v/>
      </c>
      <c r="V3">
        <f>SUM(R3:U3)</f>
        <v>0</v>
      </c>
      <c r="W3" t="str">
        <f>IF('Channel wise traffic'!J3 &gt; 'Session Details'!$V3, "Increase in traffic", IF('Channel wise traffic'!$J3 &lt; 'Session Details'!$V3, "Decrease in traffic", "No change in traffic"))</f>
        <v>Increase in traffic</v>
      </c>
    </row>
    <row r="4" spans="1:23" x14ac:dyDescent="0.3">
      <c r="A4" s="3"/>
      <c r="B4" s="3">
        <v>43467</v>
      </c>
      <c r="C4" s="3" t="str">
        <f t="shared" ref="C4:C67" si="0">TEXT(B4,"DDDD")</f>
        <v>Wednesday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8">
        <f t="shared" ref="I4:I67" si="1">$H4/$D4</f>
        <v>5.749537270328272E-2</v>
      </c>
      <c r="K4" s="11"/>
      <c r="M4" s="8">
        <f t="shared" ref="M4:M67" si="2">$E4/$D4</f>
        <v>0.24750000148168322</v>
      </c>
      <c r="N4" s="8">
        <f t="shared" ref="N4:N67" si="3">$F4/$E4</f>
        <v>0.39999985263756649</v>
      </c>
      <c r="O4" s="8">
        <f t="shared" ref="O4:O67" si="4">$G4/$F4</f>
        <v>0.72270017812440712</v>
      </c>
      <c r="P4" s="8">
        <f t="shared" ref="P4:P67" si="5">$H4/$G4</f>
        <v>0.80359956797537846</v>
      </c>
      <c r="Q4" t="str">
        <f t="shared" ref="Q4:Q67" si="6">IF(OR($J4 &gt; 0.2, $J4 &lt; -0.2), IF($J4 &gt; 0, "High", "Low"), "")</f>
        <v/>
      </c>
      <c r="R4" t="str">
        <f>IFERROR(INDEX('Channel wise traffic'!$C:$C, MATCH(B4-7, 'Channel wise traffic'!$B:$B, 0)), "")</f>
        <v/>
      </c>
      <c r="S4" t="str">
        <f>IFERROR(INDEX('Channel wise traffic'!$E:$E, MATCH(B4-7, 'Channel wise traffic'!$B:$B, 0)), "")</f>
        <v/>
      </c>
      <c r="T4" t="str">
        <f>IFERROR(INDEX('Channel wise traffic'!$G:$G, MATCH(B4-7, 'Channel wise traffic'!$B:$B, 0)), "")</f>
        <v/>
      </c>
      <c r="U4" t="str">
        <f>IFERROR(INDEX('Channel wise traffic'!$I:$I, MATCH(B4-7, 'Channel wise traffic'!$B:$B, 0)), "")</f>
        <v/>
      </c>
      <c r="V4">
        <f t="shared" ref="V4:V67" si="7">SUM(R4:U4)</f>
        <v>0</v>
      </c>
      <c r="W4" t="str">
        <f>IF('Channel wise traffic'!J4 &gt; 'Session Details'!$V4, "Increase in traffic", IF('Channel wise traffic'!$J4 &lt; 'Session Details'!$V4, "Decrease in traffic", "No change in traffic"))</f>
        <v>Increase in traffic</v>
      </c>
    </row>
    <row r="5" spans="1:23" x14ac:dyDescent="0.3">
      <c r="A5" s="3"/>
      <c r="B5" s="3">
        <v>43468</v>
      </c>
      <c r="C5" s="3" t="str">
        <f t="shared" si="0"/>
        <v>Thursday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8">
        <f t="shared" si="1"/>
        <v>5.4615297319547756E-2</v>
      </c>
      <c r="K5" s="11"/>
      <c r="M5" s="8">
        <f t="shared" si="2"/>
        <v>0.24999997601762725</v>
      </c>
      <c r="N5" s="8">
        <f t="shared" si="3"/>
        <v>0.38400003376718411</v>
      </c>
      <c r="O5" s="8">
        <f t="shared" si="4"/>
        <v>0.70079991206463255</v>
      </c>
      <c r="P5" s="8">
        <f t="shared" si="5"/>
        <v>0.81179997575982266</v>
      </c>
      <c r="Q5" t="str">
        <f t="shared" si="6"/>
        <v/>
      </c>
      <c r="R5" t="str">
        <f>IFERROR(INDEX('Channel wise traffic'!$C:$C, MATCH(B5-7, 'Channel wise traffic'!$B:$B, 0)), "")</f>
        <v/>
      </c>
      <c r="S5" t="str">
        <f>IFERROR(INDEX('Channel wise traffic'!$E:$E, MATCH(B5-7, 'Channel wise traffic'!$B:$B, 0)), "")</f>
        <v/>
      </c>
      <c r="T5" t="str">
        <f>IFERROR(INDEX('Channel wise traffic'!$G:$G, MATCH(B5-7, 'Channel wise traffic'!$B:$B, 0)), "")</f>
        <v/>
      </c>
      <c r="U5" t="str">
        <f>IFERROR(INDEX('Channel wise traffic'!$I:$I, MATCH(B5-7, 'Channel wise traffic'!$B:$B, 0)), "")</f>
        <v/>
      </c>
      <c r="V5">
        <f t="shared" si="7"/>
        <v>0</v>
      </c>
      <c r="W5" t="str">
        <f>IF('Channel wise traffic'!J5 &gt; 'Session Details'!$V5, "Increase in traffic", IF('Channel wise traffic'!$J5 &lt; 'Session Details'!$V5, "Decrease in traffic", "No change in traffic"))</f>
        <v>Increase in traffic</v>
      </c>
    </row>
    <row r="6" spans="1:23" x14ac:dyDescent="0.3">
      <c r="A6" s="3"/>
      <c r="B6" s="3">
        <v>43469</v>
      </c>
      <c r="C6" s="3" t="str">
        <f t="shared" si="0"/>
        <v>Friday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8">
        <f t="shared" si="1"/>
        <v>5.9704365267569601E-2</v>
      </c>
      <c r="K6" s="11"/>
      <c r="M6" s="8">
        <f t="shared" si="2"/>
        <v>0.2624999654653839</v>
      </c>
      <c r="N6" s="8">
        <f t="shared" si="3"/>
        <v>0.40399989404997649</v>
      </c>
      <c r="O6" s="8">
        <f t="shared" si="4"/>
        <v>0.69350008662151352</v>
      </c>
      <c r="P6" s="8">
        <f t="shared" si="5"/>
        <v>0.811800032055777</v>
      </c>
      <c r="Q6" t="str">
        <f t="shared" si="6"/>
        <v/>
      </c>
      <c r="R6" t="str">
        <f>IFERROR(INDEX('Channel wise traffic'!$C:$C, MATCH(B6-7, 'Channel wise traffic'!$B:$B, 0)), "")</f>
        <v/>
      </c>
      <c r="S6" t="str">
        <f>IFERROR(INDEX('Channel wise traffic'!$E:$E, MATCH(B6-7, 'Channel wise traffic'!$B:$B, 0)), "")</f>
        <v/>
      </c>
      <c r="T6" t="str">
        <f>IFERROR(INDEX('Channel wise traffic'!$G:$G, MATCH(B6-7, 'Channel wise traffic'!$B:$B, 0)), "")</f>
        <v/>
      </c>
      <c r="U6" t="str">
        <f>IFERROR(INDEX('Channel wise traffic'!$I:$I, MATCH(B6-7, 'Channel wise traffic'!$B:$B, 0)), "")</f>
        <v/>
      </c>
      <c r="V6">
        <f t="shared" si="7"/>
        <v>0</v>
      </c>
      <c r="W6" t="str">
        <f>IF('Channel wise traffic'!J6 &gt; 'Session Details'!$V6, "Increase in traffic", IF('Channel wise traffic'!$J6 &lt; 'Session Details'!$V6, "Decrease in traffic", "No change in traffic"))</f>
        <v>Increase in traffic</v>
      </c>
    </row>
    <row r="7" spans="1:23" x14ac:dyDescent="0.3">
      <c r="A7" s="3"/>
      <c r="B7" s="3">
        <v>43470</v>
      </c>
      <c r="C7" s="3" t="str">
        <f t="shared" si="0"/>
        <v>Saturday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8">
        <f t="shared" si="1"/>
        <v>3.7425633885761242E-2</v>
      </c>
      <c r="K7" s="11"/>
      <c r="M7" s="8">
        <f t="shared" si="2"/>
        <v>0.20579999705946239</v>
      </c>
      <c r="N7" s="8">
        <f t="shared" si="3"/>
        <v>0.3331999072512119</v>
      </c>
      <c r="O7" s="8">
        <f t="shared" si="4"/>
        <v>0.714000028724882</v>
      </c>
      <c r="P7" s="8">
        <f t="shared" si="5"/>
        <v>0.76440003716571214</v>
      </c>
      <c r="Q7" t="str">
        <f t="shared" si="6"/>
        <v/>
      </c>
      <c r="R7" t="str">
        <f>IFERROR(INDEX('Channel wise traffic'!$C:$C, MATCH(B7-7, 'Channel wise traffic'!$B:$B, 0)), "")</f>
        <v/>
      </c>
      <c r="S7" t="str">
        <f>IFERROR(INDEX('Channel wise traffic'!$E:$E, MATCH(B7-7, 'Channel wise traffic'!$B:$B, 0)), "")</f>
        <v/>
      </c>
      <c r="T7" t="str">
        <f>IFERROR(INDEX('Channel wise traffic'!$G:$G, MATCH(B7-7, 'Channel wise traffic'!$B:$B, 0)), "")</f>
        <v/>
      </c>
      <c r="U7" t="str">
        <f>IFERROR(INDEX('Channel wise traffic'!$I:$I, MATCH(B7-7, 'Channel wise traffic'!$B:$B, 0)), "")</f>
        <v/>
      </c>
      <c r="V7">
        <f t="shared" si="7"/>
        <v>0</v>
      </c>
      <c r="W7" t="str">
        <f>IF('Channel wise traffic'!J7 &gt; 'Session Details'!$V7, "Increase in traffic", IF('Channel wise traffic'!$J7 &lt; 'Session Details'!$V7, "Decrease in traffic", "No change in traffic"))</f>
        <v>Increase in traffic</v>
      </c>
    </row>
    <row r="8" spans="1:23" x14ac:dyDescent="0.3">
      <c r="A8" s="3"/>
      <c r="B8" s="3">
        <v>43471</v>
      </c>
      <c r="C8" s="3" t="str">
        <f t="shared" si="0"/>
        <v>Sunday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8">
        <f t="shared" si="1"/>
        <v>3.6352086249890857E-2</v>
      </c>
      <c r="K8" s="11"/>
      <c r="M8" s="8">
        <f t="shared" si="2"/>
        <v>0.2015999886824669</v>
      </c>
      <c r="N8" s="8">
        <f t="shared" si="3"/>
        <v>0.34339995990102845</v>
      </c>
      <c r="O8" s="8">
        <f t="shared" si="4"/>
        <v>0.67999984076755349</v>
      </c>
      <c r="P8" s="8">
        <f t="shared" si="5"/>
        <v>0.77219997921781924</v>
      </c>
      <c r="Q8" t="str">
        <f t="shared" si="6"/>
        <v/>
      </c>
      <c r="R8" t="str">
        <f>IFERROR(INDEX('Channel wise traffic'!$C:$C, MATCH(B8-7, 'Channel wise traffic'!$B:$B, 0)), "")</f>
        <v/>
      </c>
      <c r="S8" t="str">
        <f>IFERROR(INDEX('Channel wise traffic'!$E:$E, MATCH(B8-7, 'Channel wise traffic'!$B:$B, 0)), "")</f>
        <v/>
      </c>
      <c r="T8" t="str">
        <f>IFERROR(INDEX('Channel wise traffic'!$G:$G, MATCH(B8-7, 'Channel wise traffic'!$B:$B, 0)), "")</f>
        <v/>
      </c>
      <c r="U8" t="str">
        <f>IFERROR(INDEX('Channel wise traffic'!$I:$I, MATCH(B8-7, 'Channel wise traffic'!$B:$B, 0)), "")</f>
        <v/>
      </c>
      <c r="V8">
        <f t="shared" si="7"/>
        <v>0</v>
      </c>
      <c r="W8" t="str">
        <f>IF('Channel wise traffic'!J8 &gt; 'Session Details'!$V8, "Increase in traffic", IF('Channel wise traffic'!$J8 &lt; 'Session Details'!$V8, "Decrease in traffic", "No change in traffic"))</f>
        <v>Increase in traffic</v>
      </c>
    </row>
    <row r="9" spans="1:23" x14ac:dyDescent="0.3">
      <c r="A9" s="3"/>
      <c r="B9" s="3">
        <v>43472</v>
      </c>
      <c r="C9" s="3" t="str">
        <f t="shared" si="0"/>
        <v>Monday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8">
        <f t="shared" si="1"/>
        <v>4.9269561075334707E-2</v>
      </c>
      <c r="K9" s="11"/>
      <c r="M9" s="8">
        <f t="shared" si="2"/>
        <v>0.23749997094706898</v>
      </c>
      <c r="N9" s="8">
        <f t="shared" si="3"/>
        <v>0.3839999586392383</v>
      </c>
      <c r="O9" s="8">
        <f t="shared" si="4"/>
        <v>0.69350016252719204</v>
      </c>
      <c r="P9" s="8">
        <f t="shared" si="5"/>
        <v>0.77899987450068953</v>
      </c>
      <c r="Q9" t="str">
        <f t="shared" si="6"/>
        <v/>
      </c>
      <c r="R9" t="str">
        <f>IFERROR(INDEX('Channel wise traffic'!$C:$C, MATCH(B9-7, 'Channel wise traffic'!$B:$B, 0)), "")</f>
        <v/>
      </c>
      <c r="S9" t="str">
        <f>IFERROR(INDEX('Channel wise traffic'!$E:$E, MATCH(B9-7, 'Channel wise traffic'!$B:$B, 0)), "")</f>
        <v/>
      </c>
      <c r="T9" t="str">
        <f>IFERROR(INDEX('Channel wise traffic'!$G:$G, MATCH(B9-7, 'Channel wise traffic'!$B:$B, 0)), "")</f>
        <v/>
      </c>
      <c r="U9" t="str">
        <f>IFERROR(INDEX('Channel wise traffic'!$I:$I, MATCH(B9-7, 'Channel wise traffic'!$B:$B, 0)), "")</f>
        <v/>
      </c>
      <c r="V9">
        <f t="shared" si="7"/>
        <v>0</v>
      </c>
      <c r="W9" t="str">
        <f>IF('Channel wise traffic'!J9 &gt; 'Session Details'!$V9, "Increase in traffic", IF('Channel wise traffic'!$J9 &lt; 'Session Details'!$V9, "Decrease in traffic", "No change in traffic"))</f>
        <v>Increase in traffic</v>
      </c>
    </row>
    <row r="10" spans="1:23" x14ac:dyDescent="0.3">
      <c r="A10" s="3"/>
      <c r="B10" s="3">
        <v>43473</v>
      </c>
      <c r="C10" s="3" t="str">
        <f t="shared" si="0"/>
        <v>Tuesday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8">
        <f t="shared" si="1"/>
        <v>6.0386999512831684E-2</v>
      </c>
      <c r="J10" s="8">
        <f>H10/(INDEX($H$3:$H$368,MATCH(B10-7,$B$3:$B$368,0)))-1</f>
        <v>3.1356703048005974E-2</v>
      </c>
      <c r="K10" s="13">
        <f>D10/(INDEX($D$3:$D$368,MATCH(B10-7,$B$3:$B$368,0)))-1</f>
        <v>4.1666686651977258E-2</v>
      </c>
      <c r="L10" s="13">
        <f t="shared" ref="L10:L35" si="8">I10/(INDEX($H$3:$H$368,MATCH(B10-7,$B$3:$B$368,0))/INDEX($D$3:$D$368,MATCH(B10-7,$B$3:$B$368,0)))-1</f>
        <v>-9.8975840699184747E-3</v>
      </c>
      <c r="M10" s="8">
        <f t="shared" si="2"/>
        <v>0.24499998618615354</v>
      </c>
      <c r="N10" s="8">
        <f t="shared" si="3"/>
        <v>0.39199995940420407</v>
      </c>
      <c r="O10" s="8">
        <f t="shared" si="4"/>
        <v>0.75919976334458916</v>
      </c>
      <c r="P10" s="8">
        <f t="shared" si="5"/>
        <v>0.82820015055371432</v>
      </c>
      <c r="Q10" t="str">
        <f t="shared" si="6"/>
        <v/>
      </c>
      <c r="R10">
        <f>IFERROR(INDEX('Channel wise traffic'!$C:$C, MATCH(B10-7, 'Channel wise traffic'!$B:$B, 0)), "")</f>
        <v>7505512</v>
      </c>
      <c r="S10">
        <f>IFERROR(INDEX('Channel wise traffic'!$E:$E, MATCH(B10-7, 'Channel wise traffic'!$B:$B, 0)), "")</f>
        <v>5629134</v>
      </c>
      <c r="T10">
        <f>IFERROR(INDEX('Channel wise traffic'!$G:$G, MATCH(B10-7, 'Channel wise traffic'!$B:$B, 0)), "")</f>
        <v>2293351</v>
      </c>
      <c r="U10">
        <f>IFERROR(INDEX('Channel wise traffic'!$I:$I, MATCH(B10-7, 'Channel wise traffic'!$B:$B, 0)), "")</f>
        <v>5420648</v>
      </c>
      <c r="V10">
        <f t="shared" si="7"/>
        <v>20848645</v>
      </c>
      <c r="W10" t="str">
        <f>IF('Channel wise traffic'!J10 &gt; 'Session Details'!$V10, "Increase in traffic", IF('Channel wise traffic'!$J10 &lt; 'Session Details'!$V10, "Decrease in traffic", "No change in traffic"))</f>
        <v>Increase in traffic</v>
      </c>
    </row>
    <row r="11" spans="1:23" x14ac:dyDescent="0.3">
      <c r="A11" s="3"/>
      <c r="B11" s="3">
        <v>43474</v>
      </c>
      <c r="C11" s="3" t="str">
        <f t="shared" si="0"/>
        <v>Wednesday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8">
        <f t="shared" si="1"/>
        <v>6.6699846462641474E-2</v>
      </c>
      <c r="J11" s="8">
        <f t="shared" ref="J11:J74" si="9">H11/(INDEX($H$3:$H$368,MATCH(B11-7,$B$3:$B$368,0)))-1</f>
        <v>0.1945488699447242</v>
      </c>
      <c r="K11" s="13">
        <f t="shared" ref="K11:K74" si="10">D11/(INDEX($D$3:$D$368,MATCH(B11-7,$B$3:$B$368,0)))-1</f>
        <v>2.9703007310898588E-2</v>
      </c>
      <c r="L11" s="13">
        <f t="shared" si="8"/>
        <v>0.16009068776474278</v>
      </c>
      <c r="M11" s="8">
        <f t="shared" si="2"/>
        <v>0.25999996280887561</v>
      </c>
      <c r="N11" s="8">
        <f t="shared" si="3"/>
        <v>0.40400005585481019</v>
      </c>
      <c r="O11" s="8">
        <f t="shared" si="4"/>
        <v>0.74459975122627076</v>
      </c>
      <c r="P11" s="8">
        <f t="shared" si="5"/>
        <v>0.85280008785654926</v>
      </c>
      <c r="Q11" t="str">
        <f t="shared" si="6"/>
        <v/>
      </c>
      <c r="R11">
        <f>IFERROR(INDEX('Channel wise traffic'!$C:$C, MATCH(B11-7, 'Channel wise traffic'!$B:$B, 0)), "")</f>
        <v>7896424</v>
      </c>
      <c r="S11">
        <f>IFERROR(INDEX('Channel wise traffic'!$E:$E, MATCH(B11-7, 'Channel wise traffic'!$B:$B, 0)), "")</f>
        <v>5922318</v>
      </c>
      <c r="T11">
        <f>IFERROR(INDEX('Channel wise traffic'!$G:$G, MATCH(B11-7, 'Channel wise traffic'!$B:$B, 0)), "")</f>
        <v>2412796</v>
      </c>
      <c r="U11">
        <f>IFERROR(INDEX('Channel wise traffic'!$I:$I, MATCH(B11-7, 'Channel wise traffic'!$B:$B, 0)), "")</f>
        <v>5702973</v>
      </c>
      <c r="V11">
        <f t="shared" si="7"/>
        <v>21934511</v>
      </c>
      <c r="W11" t="str">
        <f>IF('Channel wise traffic'!J11 &gt; 'Session Details'!$V11, "Increase in traffic", IF('Channel wise traffic'!$J11 &lt; 'Session Details'!$V11, "Decrease in traffic", "No change in traffic"))</f>
        <v>Increase in traffic</v>
      </c>
    </row>
    <row r="12" spans="1:23" x14ac:dyDescent="0.3">
      <c r="A12" s="3"/>
      <c r="B12" s="3">
        <v>43475</v>
      </c>
      <c r="C12" s="3" t="str">
        <f t="shared" si="0"/>
        <v>Thursday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8">
        <f t="shared" si="1"/>
        <v>5.8609992429635833E-2</v>
      </c>
      <c r="J12" s="8">
        <f t="shared" si="9"/>
        <v>-0.4522502426107996</v>
      </c>
      <c r="K12" s="13">
        <f t="shared" si="10"/>
        <v>-0.48958335231937844</v>
      </c>
      <c r="L12" s="13">
        <f t="shared" si="8"/>
        <v>7.3142421741578811E-2</v>
      </c>
      <c r="M12" s="8">
        <f t="shared" si="2"/>
        <v>0.25749997932621504</v>
      </c>
      <c r="N12" s="8">
        <f t="shared" si="3"/>
        <v>0.3879997153476864</v>
      </c>
      <c r="O12" s="8">
        <f t="shared" si="4"/>
        <v>0.71540014917357275</v>
      </c>
      <c r="P12" s="8">
        <f t="shared" si="5"/>
        <v>0.82000034183224713</v>
      </c>
      <c r="Q12" t="str">
        <f t="shared" si="6"/>
        <v>Low</v>
      </c>
      <c r="R12">
        <f>IFERROR(INDEX('Channel wise traffic'!$C:$C, MATCH(B12-7, 'Channel wise traffic'!$B:$B, 0)), "")</f>
        <v>7505512</v>
      </c>
      <c r="S12">
        <f>IFERROR(INDEX('Channel wise traffic'!$E:$E, MATCH(B12-7, 'Channel wise traffic'!$B:$B, 0)), "")</f>
        <v>5629134</v>
      </c>
      <c r="T12">
        <f>IFERROR(INDEX('Channel wise traffic'!$G:$G, MATCH(B12-7, 'Channel wise traffic'!$B:$B, 0)), "")</f>
        <v>2293351</v>
      </c>
      <c r="U12">
        <f>IFERROR(INDEX('Channel wise traffic'!$I:$I, MATCH(B12-7, 'Channel wise traffic'!$B:$B, 0)), "")</f>
        <v>5420648</v>
      </c>
      <c r="V12">
        <f t="shared" si="7"/>
        <v>20848645</v>
      </c>
      <c r="W12" t="str">
        <f>IF('Channel wise traffic'!J12 &gt; 'Session Details'!$V12, "Increase in traffic", IF('Channel wise traffic'!$J12 &lt; 'Session Details'!$V12, "Decrease in traffic", "No change in traffic"))</f>
        <v>Decrease in traffic</v>
      </c>
    </row>
    <row r="13" spans="1:23" x14ac:dyDescent="0.3">
      <c r="A13" s="3"/>
      <c r="B13" s="3">
        <v>43476</v>
      </c>
      <c r="C13" s="3" t="str">
        <f t="shared" si="0"/>
        <v>Friday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8">
        <f t="shared" si="1"/>
        <v>5.4604244689654489E-2</v>
      </c>
      <c r="J13" s="8">
        <f t="shared" si="9"/>
        <v>-0.13115176381669258</v>
      </c>
      <c r="K13" s="13">
        <f t="shared" si="10"/>
        <v>-5.0000000000000044E-2</v>
      </c>
      <c r="L13" s="13">
        <f t="shared" si="8"/>
        <v>-8.5422909280729042E-2</v>
      </c>
      <c r="M13" s="8">
        <f t="shared" si="2"/>
        <v>0.23999997479578894</v>
      </c>
      <c r="N13" s="8">
        <f t="shared" si="3"/>
        <v>0.40399991679378167</v>
      </c>
      <c r="O13" s="8">
        <f t="shared" si="4"/>
        <v>0.71539976215078083</v>
      </c>
      <c r="P13" s="8">
        <f t="shared" si="5"/>
        <v>0.78720010062154766</v>
      </c>
      <c r="Q13" t="str">
        <f t="shared" si="6"/>
        <v/>
      </c>
      <c r="R13">
        <f>IFERROR(INDEX('Channel wise traffic'!$C:$C, MATCH(B13-7, 'Channel wise traffic'!$B:$B, 0)), "")</f>
        <v>7818242</v>
      </c>
      <c r="S13">
        <f>IFERROR(INDEX('Channel wise traffic'!$E:$E, MATCH(B13-7, 'Channel wise traffic'!$B:$B, 0)), "")</f>
        <v>5863681</v>
      </c>
      <c r="T13">
        <f>IFERROR(INDEX('Channel wise traffic'!$G:$G, MATCH(B13-7, 'Channel wise traffic'!$B:$B, 0)), "")</f>
        <v>2388907</v>
      </c>
      <c r="U13">
        <f>IFERROR(INDEX('Channel wise traffic'!$I:$I, MATCH(B13-7, 'Channel wise traffic'!$B:$B, 0)), "")</f>
        <v>5646508</v>
      </c>
      <c r="V13">
        <f t="shared" si="7"/>
        <v>21717338</v>
      </c>
      <c r="W13" t="str">
        <f>IF('Channel wise traffic'!J13 &gt; 'Session Details'!$V13, "Increase in traffic", IF('Channel wise traffic'!$J13 &lt; 'Session Details'!$V13, "Decrease in traffic", "No change in traffic"))</f>
        <v>Decrease in traffic</v>
      </c>
    </row>
    <row r="14" spans="1:23" x14ac:dyDescent="0.3">
      <c r="A14" s="3"/>
      <c r="B14" s="3">
        <v>43477</v>
      </c>
      <c r="C14" s="3" t="str">
        <f t="shared" si="0"/>
        <v>Saturday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8">
        <f t="shared" si="1"/>
        <v>3.9404376518911377E-2</v>
      </c>
      <c r="J14" s="8">
        <f t="shared" si="9"/>
        <v>5.2871319138911188E-2</v>
      </c>
      <c r="K14" s="13">
        <f t="shared" si="10"/>
        <v>0</v>
      </c>
      <c r="L14" s="13">
        <f t="shared" si="8"/>
        <v>5.2871319138911188E-2</v>
      </c>
      <c r="M14" s="8">
        <f t="shared" si="2"/>
        <v>0.21209999338027297</v>
      </c>
      <c r="N14" s="8">
        <f t="shared" si="3"/>
        <v>0.33999995577696557</v>
      </c>
      <c r="O14" s="8">
        <f t="shared" si="4"/>
        <v>0.69360001560813178</v>
      </c>
      <c r="P14" s="8">
        <f t="shared" si="5"/>
        <v>0.78779977140628266</v>
      </c>
      <c r="Q14" t="str">
        <f t="shared" si="6"/>
        <v/>
      </c>
      <c r="R14">
        <f>IFERROR(INDEX('Channel wise traffic'!$C:$C, MATCH(B14-7, 'Channel wise traffic'!$B:$B, 0)), "")</f>
        <v>15352294</v>
      </c>
      <c r="S14">
        <f>IFERROR(INDEX('Channel wise traffic'!$E:$E, MATCH(B14-7, 'Channel wise traffic'!$B:$B, 0)), "")</f>
        <v>11514221</v>
      </c>
      <c r="T14">
        <f>IFERROR(INDEX('Channel wise traffic'!$G:$G, MATCH(B14-7, 'Channel wise traffic'!$B:$B, 0)), "")</f>
        <v>4690978</v>
      </c>
      <c r="U14">
        <f>IFERROR(INDEX('Channel wise traffic'!$I:$I, MATCH(B14-7, 'Channel wise traffic'!$B:$B, 0)), "")</f>
        <v>11087768</v>
      </c>
      <c r="V14">
        <f t="shared" si="7"/>
        <v>42645261</v>
      </c>
      <c r="W14" t="str">
        <f>IF('Channel wise traffic'!J14 &gt; 'Session Details'!$V14, "Increase in traffic", IF('Channel wise traffic'!$J14 &lt; 'Session Details'!$V14, "Decrease in traffic", "No change in traffic"))</f>
        <v>No change in traffic</v>
      </c>
    </row>
    <row r="15" spans="1:23" x14ac:dyDescent="0.3">
      <c r="A15" s="3"/>
      <c r="B15" s="3">
        <v>43478</v>
      </c>
      <c r="C15" s="3" t="str">
        <f t="shared" si="0"/>
        <v>Sunday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8">
        <f t="shared" si="1"/>
        <v>3.5253944599501305E-2</v>
      </c>
      <c r="J15" s="8">
        <f t="shared" si="9"/>
        <v>2.9778612542572747E-2</v>
      </c>
      <c r="K15" s="13">
        <f t="shared" si="10"/>
        <v>6.1855669392811174E-2</v>
      </c>
      <c r="L15" s="13">
        <f t="shared" si="8"/>
        <v>-3.0208490451984704E-2</v>
      </c>
      <c r="M15" s="8">
        <f t="shared" si="2"/>
        <v>0.21209998788185327</v>
      </c>
      <c r="N15" s="8">
        <f t="shared" si="3"/>
        <v>0.33659992725417975</v>
      </c>
      <c r="O15" s="8">
        <f t="shared" si="4"/>
        <v>0.66640007682634494</v>
      </c>
      <c r="P15" s="8">
        <f t="shared" si="5"/>
        <v>0.74099967541825129</v>
      </c>
      <c r="Q15" t="str">
        <f t="shared" si="6"/>
        <v/>
      </c>
      <c r="R15">
        <f>IFERROR(INDEX('Channel wise traffic'!$C:$C, MATCH(B15-7, 'Channel wise traffic'!$B:$B, 0)), "")</f>
        <v>15675500</v>
      </c>
      <c r="S15">
        <f>IFERROR(INDEX('Channel wise traffic'!$E:$E, MATCH(B15-7, 'Channel wise traffic'!$B:$B, 0)), "")</f>
        <v>11756625</v>
      </c>
      <c r="T15">
        <f>IFERROR(INDEX('Channel wise traffic'!$G:$G, MATCH(B15-7, 'Channel wise traffic'!$B:$B, 0)), "")</f>
        <v>4789736</v>
      </c>
      <c r="U15">
        <f>IFERROR(INDEX('Channel wise traffic'!$I:$I, MATCH(B15-7, 'Channel wise traffic'!$B:$B, 0)), "")</f>
        <v>11321195</v>
      </c>
      <c r="V15">
        <f t="shared" si="7"/>
        <v>43543056</v>
      </c>
      <c r="W15" t="str">
        <f>IF('Channel wise traffic'!J15 &gt; 'Session Details'!$V15, "Increase in traffic", IF('Channel wise traffic'!$J15 &lt; 'Session Details'!$V15, "Decrease in traffic", "No change in traffic"))</f>
        <v>Increase in traffic</v>
      </c>
    </row>
    <row r="16" spans="1:23" x14ac:dyDescent="0.3">
      <c r="A16" s="3"/>
      <c r="B16" s="3">
        <v>43479</v>
      </c>
      <c r="C16" s="3" t="str">
        <f t="shared" si="0"/>
        <v>Monday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8">
        <f t="shared" si="1"/>
        <v>5.6826840825564828E-2</v>
      </c>
      <c r="J16" s="8">
        <f t="shared" si="9"/>
        <v>6.550933508024892E-2</v>
      </c>
      <c r="K16" s="13">
        <f t="shared" si="10"/>
        <v>-7.6190467419780084E-2</v>
      </c>
      <c r="L16" s="13">
        <f t="shared" si="8"/>
        <v>0.15338638269325777</v>
      </c>
      <c r="M16" s="8">
        <f t="shared" si="2"/>
        <v>0.25499999525297379</v>
      </c>
      <c r="N16" s="8">
        <f t="shared" si="3"/>
        <v>0.38799996425768424</v>
      </c>
      <c r="O16" s="8">
        <f t="shared" si="4"/>
        <v>0.69349963440121443</v>
      </c>
      <c r="P16" s="8">
        <f t="shared" si="5"/>
        <v>0.82820036695013521</v>
      </c>
      <c r="Q16" t="str">
        <f t="shared" si="6"/>
        <v/>
      </c>
      <c r="R16">
        <f>IFERROR(INDEX('Channel wise traffic'!$C:$C, MATCH(B16-7, 'Channel wise traffic'!$B:$B, 0)), "")</f>
        <v>8209154</v>
      </c>
      <c r="S16">
        <f>IFERROR(INDEX('Channel wise traffic'!$E:$E, MATCH(B16-7, 'Channel wise traffic'!$B:$B, 0)), "")</f>
        <v>6156866</v>
      </c>
      <c r="T16">
        <f>IFERROR(INDEX('Channel wise traffic'!$G:$G, MATCH(B16-7, 'Channel wise traffic'!$B:$B, 0)), "")</f>
        <v>2508352</v>
      </c>
      <c r="U16">
        <f>IFERROR(INDEX('Channel wise traffic'!$I:$I, MATCH(B16-7, 'Channel wise traffic'!$B:$B, 0)), "")</f>
        <v>5928833</v>
      </c>
      <c r="V16">
        <f t="shared" si="7"/>
        <v>22803205</v>
      </c>
      <c r="W16" t="str">
        <f>IF('Channel wise traffic'!J16 &gt; 'Session Details'!$V16, "Increase in traffic", IF('Channel wise traffic'!$J16 &lt; 'Session Details'!$V16, "Decrease in traffic", "No change in traffic"))</f>
        <v>Decrease in traffic</v>
      </c>
    </row>
    <row r="17" spans="1:23" x14ac:dyDescent="0.3">
      <c r="A17" s="3"/>
      <c r="B17" s="3">
        <v>43480</v>
      </c>
      <c r="C17" s="3" t="str">
        <f t="shared" si="0"/>
        <v>Tuesday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8">
        <f t="shared" si="1"/>
        <v>5.6292693419576843E-2</v>
      </c>
      <c r="J17" s="8">
        <f t="shared" si="9"/>
        <v>-8.6445104445859289E-2</v>
      </c>
      <c r="K17" s="13">
        <f t="shared" si="10"/>
        <v>-2.0000009209230951E-2</v>
      </c>
      <c r="L17" s="13">
        <f t="shared" si="8"/>
        <v>-6.7801118225535251E-2</v>
      </c>
      <c r="M17" s="8">
        <f t="shared" si="2"/>
        <v>0.2374999606493316</v>
      </c>
      <c r="N17" s="8">
        <f t="shared" si="3"/>
        <v>0.40400003165364579</v>
      </c>
      <c r="O17" s="8">
        <f t="shared" si="4"/>
        <v>0.72270007928101565</v>
      </c>
      <c r="P17" s="8">
        <f t="shared" si="5"/>
        <v>0.81179988453939078</v>
      </c>
      <c r="Q17" t="str">
        <f t="shared" si="6"/>
        <v/>
      </c>
      <c r="R17">
        <f>IFERROR(INDEX('Channel wise traffic'!$C:$C, MATCH(B17-7, 'Channel wise traffic'!$B:$B, 0)), "")</f>
        <v>7818242</v>
      </c>
      <c r="S17">
        <f>IFERROR(INDEX('Channel wise traffic'!$E:$E, MATCH(B17-7, 'Channel wise traffic'!$B:$B, 0)), "")</f>
        <v>5863681</v>
      </c>
      <c r="T17">
        <f>IFERROR(INDEX('Channel wise traffic'!$G:$G, MATCH(B17-7, 'Channel wise traffic'!$B:$B, 0)), "")</f>
        <v>2388907</v>
      </c>
      <c r="U17">
        <f>IFERROR(INDEX('Channel wise traffic'!$I:$I, MATCH(B17-7, 'Channel wise traffic'!$B:$B, 0)), "")</f>
        <v>5646508</v>
      </c>
      <c r="V17">
        <f t="shared" si="7"/>
        <v>21717338</v>
      </c>
      <c r="W17" t="str">
        <f>IF('Channel wise traffic'!J17 &gt; 'Session Details'!$V17, "Increase in traffic", IF('Channel wise traffic'!$J17 &lt; 'Session Details'!$V17, "Decrease in traffic", "No change in traffic"))</f>
        <v>Decrease in traffic</v>
      </c>
    </row>
    <row r="18" spans="1:23" x14ac:dyDescent="0.3">
      <c r="A18" s="3"/>
      <c r="B18" s="3">
        <v>43481</v>
      </c>
      <c r="C18" s="3" t="str">
        <f t="shared" si="0"/>
        <v>Wednesday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8">
        <f t="shared" si="1"/>
        <v>6.6033318427670989E-2</v>
      </c>
      <c r="J18" s="8">
        <f t="shared" si="9"/>
        <v>-7.6628044753183744E-2</v>
      </c>
      <c r="K18" s="13">
        <f t="shared" si="10"/>
        <v>-6.7307699970698742E-2</v>
      </c>
      <c r="L18" s="13">
        <f t="shared" si="8"/>
        <v>-9.992947065385005E-3</v>
      </c>
      <c r="M18" s="8">
        <f t="shared" si="2"/>
        <v>0.26249996439730333</v>
      </c>
      <c r="N18" s="8">
        <f t="shared" si="3"/>
        <v>0.41199997757594925</v>
      </c>
      <c r="O18" s="8">
        <f t="shared" si="4"/>
        <v>0.72999971908484862</v>
      </c>
      <c r="P18" s="8">
        <f t="shared" si="5"/>
        <v>0.83639993145475267</v>
      </c>
      <c r="Q18" t="str">
        <f t="shared" si="6"/>
        <v/>
      </c>
      <c r="R18">
        <f>IFERROR(INDEX('Channel wise traffic'!$C:$C, MATCH(B18-7, 'Channel wise traffic'!$B:$B, 0)), "")</f>
        <v>8130972</v>
      </c>
      <c r="S18">
        <f>IFERROR(INDEX('Channel wise traffic'!$E:$E, MATCH(B18-7, 'Channel wise traffic'!$B:$B, 0)), "")</f>
        <v>6098229</v>
      </c>
      <c r="T18">
        <f>IFERROR(INDEX('Channel wise traffic'!$G:$G, MATCH(B18-7, 'Channel wise traffic'!$B:$B, 0)), "")</f>
        <v>2484463</v>
      </c>
      <c r="U18">
        <f>IFERROR(INDEX('Channel wise traffic'!$I:$I, MATCH(B18-7, 'Channel wise traffic'!$B:$B, 0)), "")</f>
        <v>5872368</v>
      </c>
      <c r="V18">
        <f t="shared" si="7"/>
        <v>22586032</v>
      </c>
      <c r="W18" t="str">
        <f>IF('Channel wise traffic'!J18 &gt; 'Session Details'!$V18, "Increase in traffic", IF('Channel wise traffic'!$J18 &lt; 'Session Details'!$V18, "Decrease in traffic", "No change in traffic"))</f>
        <v>Decrease in traffic</v>
      </c>
    </row>
    <row r="19" spans="1:23" x14ac:dyDescent="0.3">
      <c r="A19" s="3"/>
      <c r="B19" s="3">
        <v>43482</v>
      </c>
      <c r="C19" s="3" t="str">
        <f t="shared" si="0"/>
        <v>Thursday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8">
        <f t="shared" si="1"/>
        <v>5.7425009589223593E-2</v>
      </c>
      <c r="J19" s="8">
        <f t="shared" si="9"/>
        <v>1.0595416371384867</v>
      </c>
      <c r="K19" s="13">
        <f t="shared" si="10"/>
        <v>1.1020409160516529</v>
      </c>
      <c r="L19" s="13">
        <f t="shared" si="8"/>
        <v>-2.0218102601444077E-2</v>
      </c>
      <c r="M19" s="8">
        <f t="shared" si="2"/>
        <v>0.25249999329424921</v>
      </c>
      <c r="N19" s="8">
        <f t="shared" si="3"/>
        <v>0.38399989235388587</v>
      </c>
      <c r="O19" s="8">
        <f t="shared" si="4"/>
        <v>0.70810011047156052</v>
      </c>
      <c r="P19" s="8">
        <f t="shared" si="5"/>
        <v>0.83639983930063222</v>
      </c>
      <c r="Q19" t="str">
        <f t="shared" si="6"/>
        <v>High</v>
      </c>
      <c r="R19">
        <f>IFERROR(INDEX('Channel wise traffic'!$C:$C, MATCH(B19-7, 'Channel wise traffic'!$B:$B, 0)), "")</f>
        <v>387156</v>
      </c>
      <c r="S19">
        <f>IFERROR(INDEX('Channel wise traffic'!$E:$E, MATCH(B19-7, 'Channel wise traffic'!$B:$B, 0)), "")</f>
        <v>2873204</v>
      </c>
      <c r="T19">
        <f>IFERROR(INDEX('Channel wise traffic'!$G:$G, MATCH(B19-7, 'Channel wise traffic'!$B:$B, 0)), "")</f>
        <v>1170564</v>
      </c>
      <c r="U19">
        <f>IFERROR(INDEX('Channel wise traffic'!$I:$I, MATCH(B19-7, 'Channel wise traffic'!$B:$B, 0)), "")</f>
        <v>6210572</v>
      </c>
      <c r="V19">
        <f t="shared" si="7"/>
        <v>10641496</v>
      </c>
      <c r="W19" t="str">
        <f>IF('Channel wise traffic'!J19 &gt; 'Session Details'!$V19, "Increase in traffic", IF('Channel wise traffic'!$J19 &lt; 'Session Details'!$V19, "Decrease in traffic", "No change in traffic"))</f>
        <v>Increase in traffic</v>
      </c>
    </row>
    <row r="20" spans="1:23" x14ac:dyDescent="0.3">
      <c r="A20" s="3"/>
      <c r="B20" s="3">
        <v>43483</v>
      </c>
      <c r="C20" s="3" t="str">
        <f t="shared" si="0"/>
        <v>Friday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8">
        <f t="shared" si="1"/>
        <v>5.9047015245385151E-2</v>
      </c>
      <c r="J20" s="8">
        <f t="shared" si="9"/>
        <v>0.16104249551291261</v>
      </c>
      <c r="K20" s="13">
        <f t="shared" si="10"/>
        <v>7.3684220220243013E-2</v>
      </c>
      <c r="L20" s="13">
        <f t="shared" si="8"/>
        <v>8.136309880269077E-2</v>
      </c>
      <c r="M20" s="8">
        <f t="shared" si="2"/>
        <v>0.25999997201116104</v>
      </c>
      <c r="N20" s="8">
        <f t="shared" si="3"/>
        <v>0.4159999638853652</v>
      </c>
      <c r="O20" s="8">
        <f t="shared" si="4"/>
        <v>0.69350013314267633</v>
      </c>
      <c r="P20" s="8">
        <f t="shared" si="5"/>
        <v>0.7871994944555617</v>
      </c>
      <c r="Q20" t="str">
        <f t="shared" si="6"/>
        <v/>
      </c>
      <c r="R20">
        <f>IFERROR(INDEX('Channel wise traffic'!$C:$C, MATCH(B20-7, 'Channel wise traffic'!$B:$B, 0)), "")</f>
        <v>7427330</v>
      </c>
      <c r="S20">
        <f>IFERROR(INDEX('Channel wise traffic'!$E:$E, MATCH(B20-7, 'Channel wise traffic'!$B:$B, 0)), "")</f>
        <v>5570497</v>
      </c>
      <c r="T20">
        <f>IFERROR(INDEX('Channel wise traffic'!$G:$G, MATCH(B20-7, 'Channel wise traffic'!$B:$B, 0)), "")</f>
        <v>2269462</v>
      </c>
      <c r="U20">
        <f>IFERROR(INDEX('Channel wise traffic'!$I:$I, MATCH(B20-7, 'Channel wise traffic'!$B:$B, 0)), "")</f>
        <v>5364183</v>
      </c>
      <c r="V20">
        <f t="shared" si="7"/>
        <v>20631472</v>
      </c>
      <c r="W20" t="str">
        <f>IF('Channel wise traffic'!J20 &gt; 'Session Details'!$V20, "Increase in traffic", IF('Channel wise traffic'!$J20 &lt; 'Session Details'!$V20, "Decrease in traffic", "No change in traffic"))</f>
        <v>Increase in traffic</v>
      </c>
    </row>
    <row r="21" spans="1:23" x14ac:dyDescent="0.3">
      <c r="A21" s="3"/>
      <c r="B21" s="3">
        <v>43484</v>
      </c>
      <c r="C21" s="3" t="str">
        <f t="shared" si="0"/>
        <v>Saturday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8">
        <f t="shared" si="1"/>
        <v>3.7814141279888462E-2</v>
      </c>
      <c r="J21" s="8">
        <f t="shared" si="9"/>
        <v>-4.0356817681399204E-2</v>
      </c>
      <c r="K21" s="13">
        <f t="shared" si="10"/>
        <v>0</v>
      </c>
      <c r="L21" s="13">
        <f t="shared" si="8"/>
        <v>-4.0356817681399204E-2</v>
      </c>
      <c r="M21" s="8">
        <f t="shared" si="2"/>
        <v>0.20369999828585886</v>
      </c>
      <c r="N21" s="8">
        <f t="shared" si="3"/>
        <v>0.33319998986973398</v>
      </c>
      <c r="O21" s="8">
        <f t="shared" si="4"/>
        <v>0.7071998009988063</v>
      </c>
      <c r="P21" s="8">
        <f t="shared" si="5"/>
        <v>0.78780023820713474</v>
      </c>
      <c r="Q21" t="str">
        <f t="shared" si="6"/>
        <v/>
      </c>
      <c r="R21">
        <f>IFERROR(INDEX('Channel wise traffic'!$C:$C, MATCH(B21-7, 'Channel wise traffic'!$B:$B, 0)), "")</f>
        <v>15352294</v>
      </c>
      <c r="S21">
        <f>IFERROR(INDEX('Channel wise traffic'!$E:$E, MATCH(B21-7, 'Channel wise traffic'!$B:$B, 0)), "")</f>
        <v>11514221</v>
      </c>
      <c r="T21">
        <f>IFERROR(INDEX('Channel wise traffic'!$G:$G, MATCH(B21-7, 'Channel wise traffic'!$B:$B, 0)), "")</f>
        <v>4690978</v>
      </c>
      <c r="U21">
        <f>IFERROR(INDEX('Channel wise traffic'!$I:$I, MATCH(B21-7, 'Channel wise traffic'!$B:$B, 0)), "")</f>
        <v>11087768</v>
      </c>
      <c r="V21">
        <f t="shared" si="7"/>
        <v>42645261</v>
      </c>
      <c r="W21" t="str">
        <f>IF('Channel wise traffic'!J21 &gt; 'Session Details'!$V21, "Increase in traffic", IF('Channel wise traffic'!$J21 &lt; 'Session Details'!$V21, "Decrease in traffic", "No change in traffic"))</f>
        <v>No change in traffic</v>
      </c>
    </row>
    <row r="22" spans="1:23" x14ac:dyDescent="0.3">
      <c r="A22" s="3"/>
      <c r="B22" s="3">
        <v>43485</v>
      </c>
      <c r="C22" s="3" t="str">
        <f t="shared" si="0"/>
        <v>Sunday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8">
        <f t="shared" si="1"/>
        <v>4.0956684607291405E-2</v>
      </c>
      <c r="J22" s="8">
        <f t="shared" si="9"/>
        <v>0.11664479572912434</v>
      </c>
      <c r="K22" s="13">
        <f t="shared" si="10"/>
        <v>-3.8834951036350263E-2</v>
      </c>
      <c r="L22" s="13">
        <f t="shared" si="8"/>
        <v>0.16176175666511861</v>
      </c>
      <c r="M22" s="8">
        <f t="shared" si="2"/>
        <v>0.20789999237863413</v>
      </c>
      <c r="N22" s="8">
        <f t="shared" si="3"/>
        <v>0.35360001506615307</v>
      </c>
      <c r="O22" s="8">
        <f t="shared" si="4"/>
        <v>0.70719987756351388</v>
      </c>
      <c r="P22" s="8">
        <f t="shared" si="5"/>
        <v>0.78779980453787235</v>
      </c>
      <c r="Q22" t="str">
        <f t="shared" si="6"/>
        <v/>
      </c>
      <c r="R22">
        <f>IFERROR(INDEX('Channel wise traffic'!$C:$C, MATCH(B22-7, 'Channel wise traffic'!$B:$B, 0)), "")</f>
        <v>16645119</v>
      </c>
      <c r="S22">
        <f>IFERROR(INDEX('Channel wise traffic'!$E:$E, MATCH(B22-7, 'Channel wise traffic'!$B:$B, 0)), "")</f>
        <v>12483839</v>
      </c>
      <c r="T22">
        <f>IFERROR(INDEX('Channel wise traffic'!$G:$G, MATCH(B22-7, 'Channel wise traffic'!$B:$B, 0)), "")</f>
        <v>5086008</v>
      </c>
      <c r="U22">
        <f>IFERROR(INDEX('Channel wise traffic'!$I:$I, MATCH(B22-7, 'Channel wise traffic'!$B:$B, 0)), "")</f>
        <v>12021475</v>
      </c>
      <c r="V22">
        <f t="shared" si="7"/>
        <v>46236441</v>
      </c>
      <c r="W22" t="str">
        <f>IF('Channel wise traffic'!J22 &gt; 'Session Details'!$V22, "Increase in traffic", IF('Channel wise traffic'!$J22 &lt; 'Session Details'!$V22, "Decrease in traffic", "No change in traffic"))</f>
        <v>Decrease in traffic</v>
      </c>
    </row>
    <row r="23" spans="1:23" x14ac:dyDescent="0.3">
      <c r="A23" s="3"/>
      <c r="B23" s="3">
        <v>43486</v>
      </c>
      <c r="C23" s="3" t="str">
        <f t="shared" si="0"/>
        <v>Monday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8">
        <f t="shared" si="1"/>
        <v>6.6660972593193465E-2</v>
      </c>
      <c r="J23" s="8">
        <f t="shared" si="9"/>
        <v>0.23352106416819263</v>
      </c>
      <c r="K23" s="13">
        <f t="shared" si="10"/>
        <v>5.154639126319327E-2</v>
      </c>
      <c r="L23" s="13">
        <f t="shared" si="8"/>
        <v>0.17305434588235169</v>
      </c>
      <c r="M23" s="8">
        <f t="shared" si="2"/>
        <v>0.25999997201116104</v>
      </c>
      <c r="N23" s="8">
        <f t="shared" si="3"/>
        <v>0.4159999638853652</v>
      </c>
      <c r="O23" s="8">
        <f t="shared" si="4"/>
        <v>0.75919999198639687</v>
      </c>
      <c r="P23" s="8">
        <f t="shared" si="5"/>
        <v>0.81179964452742104</v>
      </c>
      <c r="Q23" t="str">
        <f t="shared" si="6"/>
        <v>High</v>
      </c>
      <c r="R23">
        <f>IFERROR(INDEX('Channel wise traffic'!$C:$C, MATCH(B23-7, 'Channel wise traffic'!$B:$B, 0)), "")</f>
        <v>7583695</v>
      </c>
      <c r="S23">
        <f>IFERROR(INDEX('Channel wise traffic'!$E:$E, MATCH(B23-7, 'Channel wise traffic'!$B:$B, 0)), "")</f>
        <v>5687771</v>
      </c>
      <c r="T23">
        <f>IFERROR(INDEX('Channel wise traffic'!$G:$G, MATCH(B23-7, 'Channel wise traffic'!$B:$B, 0)), "")</f>
        <v>2317240</v>
      </c>
      <c r="U23">
        <f>IFERROR(INDEX('Channel wise traffic'!$I:$I, MATCH(B23-7, 'Channel wise traffic'!$B:$B, 0)), "")</f>
        <v>5477113</v>
      </c>
      <c r="V23">
        <f t="shared" si="7"/>
        <v>21065819</v>
      </c>
      <c r="W23" t="str">
        <f>IF('Channel wise traffic'!J23 &gt; 'Session Details'!$V23, "Increase in traffic", IF('Channel wise traffic'!$J23 &lt; 'Session Details'!$V23, "Decrease in traffic", "No change in traffic"))</f>
        <v>Increase in traffic</v>
      </c>
    </row>
    <row r="24" spans="1:23" x14ac:dyDescent="0.3">
      <c r="A24" s="3"/>
      <c r="B24" s="3">
        <v>43487</v>
      </c>
      <c r="C24" s="3" t="str">
        <f t="shared" si="0"/>
        <v>Tuesday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8">
        <f t="shared" si="1"/>
        <v>5.9130715665311848E-2</v>
      </c>
      <c r="J24" s="8">
        <f t="shared" si="9"/>
        <v>0.85430485686646174</v>
      </c>
      <c r="K24" s="13">
        <f t="shared" si="10"/>
        <v>0.76530612964069489</v>
      </c>
      <c r="L24" s="13">
        <f t="shared" si="8"/>
        <v>5.041546377221362E-2</v>
      </c>
      <c r="M24" s="8">
        <f t="shared" si="2"/>
        <v>0.25999998722418821</v>
      </c>
      <c r="N24" s="8">
        <f t="shared" si="3"/>
        <v>0.38399997379320527</v>
      </c>
      <c r="O24" s="8">
        <f t="shared" si="4"/>
        <v>0.70809988995192863</v>
      </c>
      <c r="P24" s="8">
        <f t="shared" si="5"/>
        <v>0.83640012122832152</v>
      </c>
      <c r="Q24" t="str">
        <f t="shared" si="6"/>
        <v>High</v>
      </c>
      <c r="R24">
        <f>IFERROR(INDEX('Channel wise traffic'!$C:$C, MATCH(B24-7, 'Channel wise traffic'!$B:$B, 0)), "")</f>
        <v>7661877</v>
      </c>
      <c r="S24">
        <f>IFERROR(INDEX('Channel wise traffic'!$E:$E, MATCH(B24-7, 'Channel wise traffic'!$B:$B, 0)), "")</f>
        <v>5746408</v>
      </c>
      <c r="T24">
        <f>IFERROR(INDEX('Channel wise traffic'!$G:$G, MATCH(B24-7, 'Channel wise traffic'!$B:$B, 0)), "")</f>
        <v>2341129</v>
      </c>
      <c r="U24">
        <f>IFERROR(INDEX('Channel wise traffic'!$I:$I, MATCH(B24-7, 'Channel wise traffic'!$B:$B, 0)), "")</f>
        <v>5533578</v>
      </c>
      <c r="V24">
        <f t="shared" si="7"/>
        <v>21282992</v>
      </c>
      <c r="W24" t="str">
        <f>IF('Channel wise traffic'!J24 &gt; 'Session Details'!$V24, "Increase in traffic", IF('Channel wise traffic'!$J24 &lt; 'Session Details'!$V24, "Decrease in traffic", "No change in traffic"))</f>
        <v>Increase in traffic</v>
      </c>
    </row>
    <row r="25" spans="1:23" x14ac:dyDescent="0.3">
      <c r="A25" s="3"/>
      <c r="B25" s="3">
        <v>43488</v>
      </c>
      <c r="C25" s="3" t="str">
        <f t="shared" si="0"/>
        <v>Wednesday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8">
        <f t="shared" si="1"/>
        <v>6.4763217885702939E-2</v>
      </c>
      <c r="J25" s="8">
        <f t="shared" si="9"/>
        <v>9.8774591206907125E-4</v>
      </c>
      <c r="K25" s="13">
        <f t="shared" si="10"/>
        <v>2.0618565999329652E-2</v>
      </c>
      <c r="L25" s="13">
        <f t="shared" si="8"/>
        <v>-1.9234237688042999E-2</v>
      </c>
      <c r="M25" s="8">
        <f t="shared" si="2"/>
        <v>0.25249999220936281</v>
      </c>
      <c r="N25" s="8">
        <f t="shared" si="3"/>
        <v>0.41599991305616424</v>
      </c>
      <c r="O25" s="8">
        <f t="shared" si="4"/>
        <v>0.7299999070128681</v>
      </c>
      <c r="P25" s="8">
        <f t="shared" si="5"/>
        <v>0.84459986109552565</v>
      </c>
      <c r="Q25" t="str">
        <f t="shared" si="6"/>
        <v/>
      </c>
      <c r="R25">
        <f>IFERROR(INDEX('Channel wise traffic'!$C:$C, MATCH(B25-7, 'Channel wise traffic'!$B:$B, 0)), "")</f>
        <v>7583695</v>
      </c>
      <c r="S25">
        <f>IFERROR(INDEX('Channel wise traffic'!$E:$E, MATCH(B25-7, 'Channel wise traffic'!$B:$B, 0)), "")</f>
        <v>5687771</v>
      </c>
      <c r="T25">
        <f>IFERROR(INDEX('Channel wise traffic'!$G:$G, MATCH(B25-7, 'Channel wise traffic'!$B:$B, 0)), "")</f>
        <v>2317240</v>
      </c>
      <c r="U25">
        <f>IFERROR(INDEX('Channel wise traffic'!$I:$I, MATCH(B25-7, 'Channel wise traffic'!$B:$B, 0)), "")</f>
        <v>5477113</v>
      </c>
      <c r="V25">
        <f t="shared" si="7"/>
        <v>21065819</v>
      </c>
      <c r="W25" t="str">
        <f>IF('Channel wise traffic'!J25 &gt; 'Session Details'!$V25, "Increase in traffic", IF('Channel wise traffic'!$J25 &lt; 'Session Details'!$V25, "Decrease in traffic", "No change in traffic"))</f>
        <v>Increase in traffic</v>
      </c>
    </row>
    <row r="26" spans="1:23" x14ac:dyDescent="0.3">
      <c r="A26" s="3"/>
      <c r="B26" s="3">
        <v>43489</v>
      </c>
      <c r="C26" s="3" t="str">
        <f t="shared" si="0"/>
        <v>Thursday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8">
        <f t="shared" si="1"/>
        <v>5.1354840248197496E-2</v>
      </c>
      <c r="J26" s="8">
        <f t="shared" si="9"/>
        <v>-0.17516574129721951</v>
      </c>
      <c r="K26" s="13">
        <f t="shared" si="10"/>
        <v>-7.7669894666066996E-2</v>
      </c>
      <c r="L26" s="13">
        <f t="shared" si="8"/>
        <v>-0.10570602224444781</v>
      </c>
      <c r="M26" s="8">
        <f t="shared" si="2"/>
        <v>0.23749995940667931</v>
      </c>
      <c r="N26" s="8">
        <f t="shared" si="3"/>
        <v>0.37999997551007414</v>
      </c>
      <c r="O26" s="8">
        <f t="shared" si="4"/>
        <v>0.71539965305936126</v>
      </c>
      <c r="P26" s="8">
        <f t="shared" si="5"/>
        <v>0.79539993108454754</v>
      </c>
      <c r="Q26" t="str">
        <f t="shared" si="6"/>
        <v/>
      </c>
      <c r="R26">
        <f>IFERROR(INDEX('Channel wise traffic'!$C:$C, MATCH(B26-7, 'Channel wise traffic'!$B:$B, 0)), "")</f>
        <v>8052789</v>
      </c>
      <c r="S26">
        <f>IFERROR(INDEX('Channel wise traffic'!$E:$E, MATCH(B26-7, 'Channel wise traffic'!$B:$B, 0)), "")</f>
        <v>6039592</v>
      </c>
      <c r="T26">
        <f>IFERROR(INDEX('Channel wise traffic'!$G:$G, MATCH(B26-7, 'Channel wise traffic'!$B:$B, 0)), "")</f>
        <v>2460574</v>
      </c>
      <c r="U26">
        <f>IFERROR(INDEX('Channel wise traffic'!$I:$I, MATCH(B26-7, 'Channel wise traffic'!$B:$B, 0)), "")</f>
        <v>5815903</v>
      </c>
      <c r="V26">
        <f t="shared" si="7"/>
        <v>22368858</v>
      </c>
      <c r="W26" t="str">
        <f>IF('Channel wise traffic'!J26 &gt; 'Session Details'!$V26, "Increase in traffic", IF('Channel wise traffic'!$J26 &lt; 'Session Details'!$V26, "Decrease in traffic", "No change in traffic"))</f>
        <v>Decrease in traffic</v>
      </c>
    </row>
    <row r="27" spans="1:23" x14ac:dyDescent="0.3">
      <c r="A27" s="3"/>
      <c r="B27" s="3">
        <v>43490</v>
      </c>
      <c r="C27" s="3" t="str">
        <f t="shared" si="0"/>
        <v>Friday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8">
        <f t="shared" si="1"/>
        <v>5.9818414322622526E-2</v>
      </c>
      <c r="J27" s="8">
        <f t="shared" si="9"/>
        <v>-5.6459868607658614E-2</v>
      </c>
      <c r="K27" s="13">
        <f t="shared" si="10"/>
        <v>-6.8627459389436152E-2</v>
      </c>
      <c r="L27" s="13">
        <f t="shared" si="8"/>
        <v>1.3064150220491788E-2</v>
      </c>
      <c r="M27" s="8">
        <f t="shared" si="2"/>
        <v>0.24499995710437156</v>
      </c>
      <c r="N27" s="8">
        <f t="shared" si="3"/>
        <v>0.4</v>
      </c>
      <c r="O27" s="8">
        <f t="shared" si="4"/>
        <v>0.75189971333667016</v>
      </c>
      <c r="P27" s="8">
        <f t="shared" si="5"/>
        <v>0.81179987028483402</v>
      </c>
      <c r="Q27" t="str">
        <f t="shared" si="6"/>
        <v/>
      </c>
      <c r="R27">
        <f>IFERROR(INDEX('Channel wise traffic'!$C:$C, MATCH(B27-7, 'Channel wise traffic'!$B:$B, 0)), "")</f>
        <v>7974607</v>
      </c>
      <c r="S27">
        <f>IFERROR(INDEX('Channel wise traffic'!$E:$E, MATCH(B27-7, 'Channel wise traffic'!$B:$B, 0)), "")</f>
        <v>5980955</v>
      </c>
      <c r="T27">
        <f>IFERROR(INDEX('Channel wise traffic'!$G:$G, MATCH(B27-7, 'Channel wise traffic'!$B:$B, 0)), "")</f>
        <v>2436685</v>
      </c>
      <c r="U27">
        <f>IFERROR(INDEX('Channel wise traffic'!$I:$I, MATCH(B27-7, 'Channel wise traffic'!$B:$B, 0)), "")</f>
        <v>5759438</v>
      </c>
      <c r="V27">
        <f t="shared" si="7"/>
        <v>22151685</v>
      </c>
      <c r="W27" t="str">
        <f>IF('Channel wise traffic'!J27 &gt; 'Session Details'!$V27, "Increase in traffic", IF('Channel wise traffic'!$J27 &lt; 'Session Details'!$V27, "Decrease in traffic", "No change in traffic"))</f>
        <v>Decrease in traffic</v>
      </c>
    </row>
    <row r="28" spans="1:23" x14ac:dyDescent="0.3">
      <c r="A28" s="3"/>
      <c r="B28" s="3">
        <v>43491</v>
      </c>
      <c r="C28" s="3" t="str">
        <f t="shared" si="0"/>
        <v>Saturday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8">
        <f t="shared" si="1"/>
        <v>3.7390569462478637E-2</v>
      </c>
      <c r="J28" s="8">
        <f t="shared" si="9"/>
        <v>9.2882647461171253E-2</v>
      </c>
      <c r="K28" s="13">
        <f t="shared" si="10"/>
        <v>0.10526315666056507</v>
      </c>
      <c r="L28" s="13">
        <f t="shared" si="8"/>
        <v>-1.120141309767364E-2</v>
      </c>
      <c r="M28" s="8">
        <f t="shared" si="2"/>
        <v>0.21209998133416308</v>
      </c>
      <c r="N28" s="8">
        <f t="shared" si="3"/>
        <v>0.35699999529866999</v>
      </c>
      <c r="O28" s="8">
        <f t="shared" si="4"/>
        <v>0.66640001793224413</v>
      </c>
      <c r="P28" s="8">
        <f t="shared" si="5"/>
        <v>0.74100005255689283</v>
      </c>
      <c r="Q28" t="str">
        <f t="shared" si="6"/>
        <v/>
      </c>
      <c r="R28">
        <f>IFERROR(INDEX('Channel wise traffic'!$C:$C, MATCH(B28-7, 'Channel wise traffic'!$B:$B, 0)), "")</f>
        <v>15352294</v>
      </c>
      <c r="S28">
        <f>IFERROR(INDEX('Channel wise traffic'!$E:$E, MATCH(B28-7, 'Channel wise traffic'!$B:$B, 0)), "")</f>
        <v>11514221</v>
      </c>
      <c r="T28">
        <f>IFERROR(INDEX('Channel wise traffic'!$G:$G, MATCH(B28-7, 'Channel wise traffic'!$B:$B, 0)), "")</f>
        <v>4690978</v>
      </c>
      <c r="U28">
        <f>IFERROR(INDEX('Channel wise traffic'!$I:$I, MATCH(B28-7, 'Channel wise traffic'!$B:$B, 0)), "")</f>
        <v>11087768</v>
      </c>
      <c r="V28">
        <f t="shared" si="7"/>
        <v>42645261</v>
      </c>
      <c r="W28" t="str">
        <f>IF('Channel wise traffic'!J28 &gt; 'Session Details'!$V28, "Increase in traffic", IF('Channel wise traffic'!$J28 &lt; 'Session Details'!$V28, "Decrease in traffic", "No change in traffic"))</f>
        <v>Increase in traffic</v>
      </c>
    </row>
    <row r="29" spans="1:23" x14ac:dyDescent="0.3">
      <c r="A29" s="3"/>
      <c r="B29" s="3">
        <v>43492</v>
      </c>
      <c r="C29" s="3" t="str">
        <f t="shared" si="0"/>
        <v>Sunday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8">
        <f t="shared" si="1"/>
        <v>3.9357569727266679E-2</v>
      </c>
      <c r="J29" s="8">
        <f t="shared" si="9"/>
        <v>-1.9630799659368758E-2</v>
      </c>
      <c r="K29" s="13">
        <f t="shared" si="10"/>
        <v>2.0202019974729035E-2</v>
      </c>
      <c r="L29" s="13">
        <f t="shared" si="8"/>
        <v>-3.9044050937170782E-2</v>
      </c>
      <c r="M29" s="8">
        <f t="shared" si="2"/>
        <v>0.21209999468885796</v>
      </c>
      <c r="N29" s="8">
        <f t="shared" si="3"/>
        <v>0.35359997637351559</v>
      </c>
      <c r="O29" s="8">
        <f t="shared" si="4"/>
        <v>0.69360000917557196</v>
      </c>
      <c r="P29" s="8">
        <f t="shared" si="5"/>
        <v>0.75659993275304216</v>
      </c>
      <c r="Q29" t="str">
        <f t="shared" si="6"/>
        <v/>
      </c>
      <c r="R29">
        <f>IFERROR(INDEX('Channel wise traffic'!$C:$C, MATCH(B29-7, 'Channel wise traffic'!$B:$B, 0)), "")</f>
        <v>15998707</v>
      </c>
      <c r="S29">
        <f>IFERROR(INDEX('Channel wise traffic'!$E:$E, MATCH(B29-7, 'Channel wise traffic'!$B:$B, 0)), "")</f>
        <v>11999030</v>
      </c>
      <c r="T29">
        <f>IFERROR(INDEX('Channel wise traffic'!$G:$G, MATCH(B29-7, 'Channel wise traffic'!$B:$B, 0)), "")</f>
        <v>4888493</v>
      </c>
      <c r="U29">
        <f>IFERROR(INDEX('Channel wise traffic'!$I:$I, MATCH(B29-7, 'Channel wise traffic'!$B:$B, 0)), "")</f>
        <v>11554621</v>
      </c>
      <c r="V29">
        <f t="shared" si="7"/>
        <v>44440851</v>
      </c>
      <c r="W29" t="str">
        <f>IF('Channel wise traffic'!J29 &gt; 'Session Details'!$V29, "Increase in traffic", IF('Channel wise traffic'!$J29 &lt; 'Session Details'!$V29, "Decrease in traffic", "No change in traffic"))</f>
        <v>Increase in traffic</v>
      </c>
    </row>
    <row r="30" spans="1:23" x14ac:dyDescent="0.3">
      <c r="A30" s="3"/>
      <c r="B30" s="3">
        <v>43493</v>
      </c>
      <c r="C30" s="3" t="str">
        <f t="shared" si="0"/>
        <v>Monday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8">
        <f t="shared" si="1"/>
        <v>6.157634877763668E-2</v>
      </c>
      <c r="J30" s="8">
        <f t="shared" si="9"/>
        <v>-0.11250036399885421</v>
      </c>
      <c r="K30" s="13">
        <f t="shared" si="10"/>
        <v>-3.9215703977760197E-2</v>
      </c>
      <c r="L30" s="13">
        <f t="shared" si="8"/>
        <v>-7.6275872039646142E-2</v>
      </c>
      <c r="M30" s="8">
        <f t="shared" si="2"/>
        <v>0.2474999639383427</v>
      </c>
      <c r="N30" s="8">
        <f t="shared" si="3"/>
        <v>0.38799990128219247</v>
      </c>
      <c r="O30" s="8">
        <f t="shared" si="4"/>
        <v>0.75190001003031115</v>
      </c>
      <c r="P30" s="8">
        <f t="shared" si="5"/>
        <v>0.8527997959312491</v>
      </c>
      <c r="Q30" t="str">
        <f t="shared" si="6"/>
        <v/>
      </c>
      <c r="R30">
        <f>IFERROR(INDEX('Channel wise traffic'!$C:$C, MATCH(B30-7, 'Channel wise traffic'!$B:$B, 0)), "")</f>
        <v>7974607</v>
      </c>
      <c r="S30">
        <f>IFERROR(INDEX('Channel wise traffic'!$E:$E, MATCH(B30-7, 'Channel wise traffic'!$B:$B, 0)), "")</f>
        <v>5980955</v>
      </c>
      <c r="T30">
        <f>IFERROR(INDEX('Channel wise traffic'!$G:$G, MATCH(B30-7, 'Channel wise traffic'!$B:$B, 0)), "")</f>
        <v>2436685</v>
      </c>
      <c r="U30">
        <f>IFERROR(INDEX('Channel wise traffic'!$I:$I, MATCH(B30-7, 'Channel wise traffic'!$B:$B, 0)), "")</f>
        <v>5759438</v>
      </c>
      <c r="V30">
        <f t="shared" si="7"/>
        <v>22151685</v>
      </c>
      <c r="W30" t="str">
        <f>IF('Channel wise traffic'!J30 &gt; 'Session Details'!$V30, "Increase in traffic", IF('Channel wise traffic'!$J30 &lt; 'Session Details'!$V30, "Decrease in traffic", "No change in traffic"))</f>
        <v>Decrease in traffic</v>
      </c>
    </row>
    <row r="31" spans="1:23" x14ac:dyDescent="0.3">
      <c r="A31" s="3"/>
      <c r="B31" s="3">
        <v>43494</v>
      </c>
      <c r="C31" s="3" t="str">
        <f t="shared" si="0"/>
        <v>Tuesday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8">
        <f t="shared" si="1"/>
        <v>2.8097945089736356E-2</v>
      </c>
      <c r="J31" s="8">
        <f t="shared" si="9"/>
        <v>-0.71708723442563915</v>
      </c>
      <c r="K31" s="13">
        <f t="shared" si="10"/>
        <v>-0.40462427961056557</v>
      </c>
      <c r="L31" s="13">
        <f t="shared" si="8"/>
        <v>-0.52481642115115479</v>
      </c>
      <c r="M31" s="8">
        <f t="shared" si="2"/>
        <v>0.11749999776474974</v>
      </c>
      <c r="N31" s="8">
        <f t="shared" si="3"/>
        <v>0.41599967431927592</v>
      </c>
      <c r="O31" s="8">
        <f t="shared" si="4"/>
        <v>0.72269978937048018</v>
      </c>
      <c r="P31" s="8">
        <f t="shared" si="5"/>
        <v>0.79540035839390932</v>
      </c>
      <c r="Q31" t="str">
        <f t="shared" si="6"/>
        <v>Low</v>
      </c>
      <c r="R31">
        <f>IFERROR(INDEX('Channel wise traffic'!$C:$C, MATCH(B31-7, 'Channel wise traffic'!$B:$B, 0)), "")</f>
        <v>13525559</v>
      </c>
      <c r="S31">
        <f>IFERROR(INDEX('Channel wise traffic'!$E:$E, MATCH(B31-7, 'Channel wise traffic'!$B:$B, 0)), "")</f>
        <v>2028833</v>
      </c>
      <c r="T31">
        <f>IFERROR(INDEX('Channel wise traffic'!$G:$G, MATCH(B31-7, 'Channel wise traffic'!$B:$B, 0)), "")</f>
        <v>19827367</v>
      </c>
      <c r="U31">
        <f>IFERROR(INDEX('Channel wise traffic'!$I:$I, MATCH(B31-7, 'Channel wise traffic'!$B:$B, 0)), "")</f>
        <v>2189238</v>
      </c>
      <c r="V31">
        <f t="shared" si="7"/>
        <v>37570997</v>
      </c>
      <c r="W31" t="str">
        <f>IF('Channel wise traffic'!J31 &gt; 'Session Details'!$V31, "Increase in traffic", IF('Channel wise traffic'!$J31 &lt; 'Session Details'!$V31, "Decrease in traffic", "No change in traffic"))</f>
        <v>Decrease in traffic</v>
      </c>
    </row>
    <row r="32" spans="1:23" x14ac:dyDescent="0.3">
      <c r="A32" s="3"/>
      <c r="B32" s="3">
        <v>43495</v>
      </c>
      <c r="C32" s="3" t="str">
        <f t="shared" si="0"/>
        <v>Wednesday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8">
        <f t="shared" si="1"/>
        <v>5.739157024542154E-2</v>
      </c>
      <c r="J32" s="8">
        <f t="shared" si="9"/>
        <v>-7.8019563062868946E-2</v>
      </c>
      <c r="K32" s="13">
        <f t="shared" si="10"/>
        <v>4.0404011745583279E-2</v>
      </c>
      <c r="L32" s="13">
        <f t="shared" si="8"/>
        <v>-0.11382460416483964</v>
      </c>
      <c r="M32" s="8">
        <f t="shared" si="2"/>
        <v>0.24750000670575076</v>
      </c>
      <c r="N32" s="8">
        <f t="shared" si="3"/>
        <v>0.41599983960386488</v>
      </c>
      <c r="O32" s="8">
        <f t="shared" si="4"/>
        <v>0.70080027024480518</v>
      </c>
      <c r="P32" s="8">
        <f t="shared" si="5"/>
        <v>0.7953997835206823</v>
      </c>
      <c r="Q32" t="str">
        <f t="shared" si="6"/>
        <v/>
      </c>
      <c r="R32">
        <f>IFERROR(INDEX('Channel wise traffic'!$C:$C, MATCH(B32-7, 'Channel wise traffic'!$B:$B, 0)), "")</f>
        <v>7740060</v>
      </c>
      <c r="S32">
        <f>IFERROR(INDEX('Channel wise traffic'!$E:$E, MATCH(B32-7, 'Channel wise traffic'!$B:$B, 0)), "")</f>
        <v>5805045</v>
      </c>
      <c r="T32">
        <f>IFERROR(INDEX('Channel wise traffic'!$G:$G, MATCH(B32-7, 'Channel wise traffic'!$B:$B, 0)), "")</f>
        <v>2365018</v>
      </c>
      <c r="U32">
        <f>IFERROR(INDEX('Channel wise traffic'!$I:$I, MATCH(B32-7, 'Channel wise traffic'!$B:$B, 0)), "")</f>
        <v>5590043</v>
      </c>
      <c r="V32">
        <f t="shared" si="7"/>
        <v>21500166</v>
      </c>
      <c r="W32" t="str">
        <f>IF('Channel wise traffic'!J32 &gt; 'Session Details'!$V32, "Increase in traffic", IF('Channel wise traffic'!$J32 &lt; 'Session Details'!$V32, "Decrease in traffic", "No change in traffic"))</f>
        <v>Increase in traffic</v>
      </c>
    </row>
    <row r="33" spans="1:23" x14ac:dyDescent="0.3">
      <c r="A33" s="3"/>
      <c r="B33" s="3">
        <v>43496</v>
      </c>
      <c r="C33" s="3" t="str">
        <f t="shared" si="0"/>
        <v>Thursday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8">
        <f t="shared" si="1"/>
        <v>6.1014082161498638E-2</v>
      </c>
      <c r="J33" s="8">
        <f t="shared" si="9"/>
        <v>0.20059441674862155</v>
      </c>
      <c r="K33" s="13">
        <f t="shared" si="10"/>
        <v>1.0526296401619062E-2</v>
      </c>
      <c r="L33" s="13">
        <f t="shared" si="8"/>
        <v>0.18808824770202981</v>
      </c>
      <c r="M33" s="8">
        <f t="shared" si="2"/>
        <v>0.25499996498573574</v>
      </c>
      <c r="N33" s="8">
        <f t="shared" si="3"/>
        <v>0.4039999593710335</v>
      </c>
      <c r="O33" s="8">
        <f t="shared" si="4"/>
        <v>0.70809986092920896</v>
      </c>
      <c r="P33" s="8">
        <f t="shared" si="5"/>
        <v>0.83640020619695488</v>
      </c>
      <c r="Q33" t="str">
        <f t="shared" si="6"/>
        <v>High</v>
      </c>
      <c r="R33">
        <f>IFERROR(INDEX('Channel wise traffic'!$C:$C, MATCH(B33-7, 'Channel wise traffic'!$B:$B, 0)), "")</f>
        <v>7427330</v>
      </c>
      <c r="S33">
        <f>IFERROR(INDEX('Channel wise traffic'!$E:$E, MATCH(B33-7, 'Channel wise traffic'!$B:$B, 0)), "")</f>
        <v>5570497</v>
      </c>
      <c r="T33">
        <f>IFERROR(INDEX('Channel wise traffic'!$G:$G, MATCH(B33-7, 'Channel wise traffic'!$B:$B, 0)), "")</f>
        <v>2269462</v>
      </c>
      <c r="U33">
        <f>IFERROR(INDEX('Channel wise traffic'!$I:$I, MATCH(B33-7, 'Channel wise traffic'!$B:$B, 0)), "")</f>
        <v>5364183</v>
      </c>
      <c r="V33">
        <f t="shared" si="7"/>
        <v>20631472</v>
      </c>
      <c r="W33" t="str">
        <f>IF('Channel wise traffic'!J33 &gt; 'Session Details'!$V33, "Increase in traffic", IF('Channel wise traffic'!$J33 &lt; 'Session Details'!$V33, "Decrease in traffic", "No change in traffic"))</f>
        <v>Increase in traffic</v>
      </c>
    </row>
    <row r="34" spans="1:23" x14ac:dyDescent="0.3">
      <c r="A34" s="3"/>
      <c r="B34" s="3">
        <v>43497</v>
      </c>
      <c r="C34" s="3" t="str">
        <f t="shared" si="0"/>
        <v>Friday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8">
        <f t="shared" si="1"/>
        <v>6.4102403158514176E-2</v>
      </c>
      <c r="J34" s="8">
        <f t="shared" si="9"/>
        <v>7.1616556279585408E-2</v>
      </c>
      <c r="K34" s="13">
        <f t="shared" si="10"/>
        <v>0</v>
      </c>
      <c r="L34" s="13">
        <f t="shared" si="8"/>
        <v>7.1616556279585408E-2</v>
      </c>
      <c r="M34" s="8">
        <f t="shared" si="2"/>
        <v>0.24499995710437156</v>
      </c>
      <c r="N34" s="8">
        <f t="shared" si="3"/>
        <v>0.4119998971256511</v>
      </c>
      <c r="O34" s="8">
        <f t="shared" si="4"/>
        <v>0.75190008355181648</v>
      </c>
      <c r="P34" s="8">
        <f t="shared" si="5"/>
        <v>0.84459997113411012</v>
      </c>
      <c r="Q34" t="str">
        <f t="shared" si="6"/>
        <v/>
      </c>
      <c r="R34">
        <f>IFERROR(INDEX('Channel wise traffic'!$C:$C, MATCH(B34-7, 'Channel wise traffic'!$B:$B, 0)), "")</f>
        <v>7427330</v>
      </c>
      <c r="S34">
        <f>IFERROR(INDEX('Channel wise traffic'!$E:$E, MATCH(B34-7, 'Channel wise traffic'!$B:$B, 0)), "")</f>
        <v>5570497</v>
      </c>
      <c r="T34">
        <f>IFERROR(INDEX('Channel wise traffic'!$G:$G, MATCH(B34-7, 'Channel wise traffic'!$B:$B, 0)), "")</f>
        <v>2269462</v>
      </c>
      <c r="U34">
        <f>IFERROR(INDEX('Channel wise traffic'!$I:$I, MATCH(B34-7, 'Channel wise traffic'!$B:$B, 0)), "")</f>
        <v>5364183</v>
      </c>
      <c r="V34">
        <f t="shared" si="7"/>
        <v>20631472</v>
      </c>
      <c r="W34" t="str">
        <f>IF('Channel wise traffic'!J34 &gt; 'Session Details'!$V34, "Increase in traffic", IF('Channel wise traffic'!$J34 &lt; 'Session Details'!$V34, "Decrease in traffic", "No change in traffic"))</f>
        <v>No change in traffic</v>
      </c>
    </row>
    <row r="35" spans="1:23" x14ac:dyDescent="0.3">
      <c r="A35" s="3"/>
      <c r="B35" s="3">
        <v>43498</v>
      </c>
      <c r="C35" s="3" t="str">
        <f t="shared" si="0"/>
        <v>Saturday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8">
        <f t="shared" si="1"/>
        <v>3.598160239457688E-2</v>
      </c>
      <c r="J35" s="8">
        <f t="shared" si="9"/>
        <v>-0.11100185204519353</v>
      </c>
      <c r="K35" s="13">
        <f t="shared" si="10"/>
        <v>-7.6190475382247658E-2</v>
      </c>
      <c r="L35" s="13">
        <f t="shared" si="8"/>
        <v>-3.7682418004241769E-2</v>
      </c>
      <c r="M35" s="8">
        <f t="shared" si="2"/>
        <v>0.20789998258735065</v>
      </c>
      <c r="N35" s="8">
        <f t="shared" si="3"/>
        <v>0.32980002101053607</v>
      </c>
      <c r="O35" s="8">
        <f t="shared" si="4"/>
        <v>0.6935999689169291</v>
      </c>
      <c r="P35" s="8">
        <f t="shared" si="5"/>
        <v>0.7565999412780523</v>
      </c>
      <c r="Q35" t="str">
        <f t="shared" si="6"/>
        <v/>
      </c>
      <c r="R35">
        <f>IFERROR(INDEX('Channel wise traffic'!$C:$C, MATCH(B35-7, 'Channel wise traffic'!$B:$B, 0)), "")</f>
        <v>16968325</v>
      </c>
      <c r="S35">
        <f>IFERROR(INDEX('Channel wise traffic'!$E:$E, MATCH(B35-7, 'Channel wise traffic'!$B:$B, 0)), "")</f>
        <v>12726244</v>
      </c>
      <c r="T35">
        <f>IFERROR(INDEX('Channel wise traffic'!$G:$G, MATCH(B35-7, 'Channel wise traffic'!$B:$B, 0)), "")</f>
        <v>5184766</v>
      </c>
      <c r="U35">
        <f>IFERROR(INDEX('Channel wise traffic'!$I:$I, MATCH(B35-7, 'Channel wise traffic'!$B:$B, 0)), "")</f>
        <v>12254901</v>
      </c>
      <c r="V35">
        <f t="shared" si="7"/>
        <v>47134236</v>
      </c>
      <c r="W35" t="str">
        <f>IF('Channel wise traffic'!J35 &gt; 'Session Details'!$V35, "Increase in traffic", IF('Channel wise traffic'!$J35 &lt; 'Session Details'!$V35, "Decrease in traffic", "No change in traffic"))</f>
        <v>Decrease in traffic</v>
      </c>
    </row>
    <row r="36" spans="1:23" x14ac:dyDescent="0.3">
      <c r="A36" s="3"/>
      <c r="B36" s="3">
        <v>43499</v>
      </c>
      <c r="C36" s="3" t="str">
        <f t="shared" si="0"/>
        <v>Sunday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8">
        <f t="shared" si="1"/>
        <v>4.2169337098112596E-2</v>
      </c>
      <c r="J36" s="8">
        <f t="shared" si="9"/>
        <v>6.0833246003320962E-2</v>
      </c>
      <c r="K36" s="13">
        <f t="shared" si="10"/>
        <v>-9.9010010179394481E-3</v>
      </c>
      <c r="L36" s="13">
        <f t="shared" ref="L36:L67" si="11">I36/(INDEX($H$3:$H$368,MATCH(B36-7,$B$3:$B$368,0))/INDEX($D$3:$D$368,MATCH(B36-7,$B$3:$B$368,0)))-1</f>
        <v>7.1441590279339273E-2</v>
      </c>
      <c r="M36" s="8">
        <f t="shared" si="2"/>
        <v>0.21630000167076002</v>
      </c>
      <c r="N36" s="8">
        <f t="shared" si="3"/>
        <v>0.33659997942253961</v>
      </c>
      <c r="O36" s="8">
        <f t="shared" si="4"/>
        <v>0.71399997980582386</v>
      </c>
      <c r="P36" s="8">
        <f t="shared" si="5"/>
        <v>0.81120004593870954</v>
      </c>
      <c r="Q36" t="str">
        <f t="shared" si="6"/>
        <v/>
      </c>
      <c r="R36">
        <f>IFERROR(INDEX('Channel wise traffic'!$C:$C, MATCH(B36-7, 'Channel wise traffic'!$B:$B, 0)), "")</f>
        <v>16321913</v>
      </c>
      <c r="S36">
        <f>IFERROR(INDEX('Channel wise traffic'!$E:$E, MATCH(B36-7, 'Channel wise traffic'!$B:$B, 0)), "")</f>
        <v>12241435</v>
      </c>
      <c r="T36">
        <f>IFERROR(INDEX('Channel wise traffic'!$G:$G, MATCH(B36-7, 'Channel wise traffic'!$B:$B, 0)), "")</f>
        <v>4987251</v>
      </c>
      <c r="U36">
        <f>IFERROR(INDEX('Channel wise traffic'!$I:$I, MATCH(B36-7, 'Channel wise traffic'!$B:$B, 0)), "")</f>
        <v>11788048</v>
      </c>
      <c r="V36">
        <f t="shared" si="7"/>
        <v>45338647</v>
      </c>
      <c r="W36" t="str">
        <f>IF('Channel wise traffic'!J36 &gt; 'Session Details'!$V36, "Increase in traffic", IF('Channel wise traffic'!$J36 &lt; 'Session Details'!$V36, "Decrease in traffic", "No change in traffic"))</f>
        <v>Decrease in traffic</v>
      </c>
    </row>
    <row r="37" spans="1:23" x14ac:dyDescent="0.3">
      <c r="A37" s="3"/>
      <c r="B37" s="3">
        <v>43500</v>
      </c>
      <c r="C37" s="3" t="str">
        <f t="shared" si="0"/>
        <v>Monday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8">
        <f t="shared" si="1"/>
        <v>5.6292693419576843E-2</v>
      </c>
      <c r="J37" s="8">
        <f t="shared" si="9"/>
        <v>-8.5806571239552931E-2</v>
      </c>
      <c r="K37" s="13">
        <f t="shared" si="10"/>
        <v>0</v>
      </c>
      <c r="L37" s="13">
        <f t="shared" si="11"/>
        <v>-8.5806571239552931E-2</v>
      </c>
      <c r="M37" s="8">
        <f t="shared" si="2"/>
        <v>0.2374999606493316</v>
      </c>
      <c r="N37" s="8">
        <f t="shared" si="3"/>
        <v>0.3959999683463542</v>
      </c>
      <c r="O37" s="8">
        <f t="shared" si="4"/>
        <v>0.73730019758551002</v>
      </c>
      <c r="P37" s="8">
        <f t="shared" si="5"/>
        <v>0.81179988453939078</v>
      </c>
      <c r="Q37" t="str">
        <f t="shared" si="6"/>
        <v/>
      </c>
      <c r="R37">
        <f>IFERROR(INDEX('Channel wise traffic'!$C:$C, MATCH(B37-7, 'Channel wise traffic'!$B:$B, 0)), "")</f>
        <v>7661877</v>
      </c>
      <c r="S37">
        <f>IFERROR(INDEX('Channel wise traffic'!$E:$E, MATCH(B37-7, 'Channel wise traffic'!$B:$B, 0)), "")</f>
        <v>5746408</v>
      </c>
      <c r="T37">
        <f>IFERROR(INDEX('Channel wise traffic'!$G:$G, MATCH(B37-7, 'Channel wise traffic'!$B:$B, 0)), "")</f>
        <v>2341129</v>
      </c>
      <c r="U37">
        <f>IFERROR(INDEX('Channel wise traffic'!$I:$I, MATCH(B37-7, 'Channel wise traffic'!$B:$B, 0)), "")</f>
        <v>5533578</v>
      </c>
      <c r="V37">
        <f t="shared" si="7"/>
        <v>21282992</v>
      </c>
      <c r="W37" t="str">
        <f>IF('Channel wise traffic'!J37 &gt; 'Session Details'!$V37, "Increase in traffic", IF('Channel wise traffic'!$J37 &lt; 'Session Details'!$V37, "Decrease in traffic", "No change in traffic"))</f>
        <v>No change in traffic</v>
      </c>
    </row>
    <row r="38" spans="1:23" x14ac:dyDescent="0.3">
      <c r="A38" s="3"/>
      <c r="B38" s="3">
        <v>43501</v>
      </c>
      <c r="C38" s="3" t="str">
        <f t="shared" si="0"/>
        <v>Tuesday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8">
        <f t="shared" si="1"/>
        <v>6.0345542866288224E-2</v>
      </c>
      <c r="J38" s="8">
        <f t="shared" si="9"/>
        <v>1.1476852728398028</v>
      </c>
      <c r="K38" s="13">
        <f t="shared" si="10"/>
        <v>0</v>
      </c>
      <c r="L38" s="13">
        <f t="shared" si="11"/>
        <v>1.1476852728398028</v>
      </c>
      <c r="M38" s="8">
        <f t="shared" si="2"/>
        <v>0.26249996647124618</v>
      </c>
      <c r="N38" s="8">
        <f t="shared" si="3"/>
        <v>0.40399994890855911</v>
      </c>
      <c r="O38" s="8">
        <f t="shared" si="4"/>
        <v>0.7081000599860805</v>
      </c>
      <c r="P38" s="8">
        <f t="shared" si="5"/>
        <v>0.80360014216257369</v>
      </c>
      <c r="Q38" t="str">
        <f t="shared" si="6"/>
        <v>High</v>
      </c>
      <c r="R38">
        <f>IFERROR(INDEX('Channel wise traffic'!$C:$C, MATCH(B38-7, 'Channel wise traffic'!$B:$B, 0)), "")</f>
        <v>8052789</v>
      </c>
      <c r="S38">
        <f>IFERROR(INDEX('Channel wise traffic'!$E:$E, MATCH(B38-7, 'Channel wise traffic'!$B:$B, 0)), "")</f>
        <v>6039592</v>
      </c>
      <c r="T38">
        <f>IFERROR(INDEX('Channel wise traffic'!$G:$G, MATCH(B38-7, 'Channel wise traffic'!$B:$B, 0)), "")</f>
        <v>2460574</v>
      </c>
      <c r="U38">
        <f>IFERROR(INDEX('Channel wise traffic'!$I:$I, MATCH(B38-7, 'Channel wise traffic'!$B:$B, 0)), "")</f>
        <v>5815903</v>
      </c>
      <c r="V38">
        <f t="shared" si="7"/>
        <v>22368858</v>
      </c>
      <c r="W38" t="str">
        <f>IF('Channel wise traffic'!J38 &gt; 'Session Details'!$V38, "Increase in traffic", IF('Channel wise traffic'!$J38 &lt; 'Session Details'!$V38, "Decrease in traffic", "No change in traffic"))</f>
        <v>No change in traffic</v>
      </c>
    </row>
    <row r="39" spans="1:23" x14ac:dyDescent="0.3">
      <c r="A39" s="3"/>
      <c r="B39" s="3">
        <v>43502</v>
      </c>
      <c r="C39" s="3" t="str">
        <f t="shared" si="0"/>
        <v>Wednesday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8">
        <f t="shared" si="1"/>
        <v>6.2098765318404553E-2</v>
      </c>
      <c r="J39" s="8">
        <f t="shared" si="9"/>
        <v>-2.0213680806117074E-3</v>
      </c>
      <c r="K39" s="13">
        <f t="shared" si="10"/>
        <v>-7.7669894666066996E-2</v>
      </c>
      <c r="L39" s="13">
        <f t="shared" si="11"/>
        <v>8.2018928090899168E-2</v>
      </c>
      <c r="M39" s="8">
        <f t="shared" si="2"/>
        <v>0.26000000096939274</v>
      </c>
      <c r="N39" s="8">
        <f t="shared" si="3"/>
        <v>0.39999996271566424</v>
      </c>
      <c r="O39" s="8">
        <f t="shared" si="4"/>
        <v>0.69349989490476882</v>
      </c>
      <c r="P39" s="8">
        <f t="shared" si="5"/>
        <v>0.86100022580280966</v>
      </c>
      <c r="Q39" t="str">
        <f t="shared" si="6"/>
        <v/>
      </c>
      <c r="R39">
        <f>IFERROR(INDEX('Channel wise traffic'!$C:$C, MATCH(B39-7, 'Channel wise traffic'!$B:$B, 0)), "")</f>
        <v>8052789</v>
      </c>
      <c r="S39">
        <f>IFERROR(INDEX('Channel wise traffic'!$E:$E, MATCH(B39-7, 'Channel wise traffic'!$B:$B, 0)), "")</f>
        <v>6039592</v>
      </c>
      <c r="T39">
        <f>IFERROR(INDEX('Channel wise traffic'!$G:$G, MATCH(B39-7, 'Channel wise traffic'!$B:$B, 0)), "")</f>
        <v>2460574</v>
      </c>
      <c r="U39">
        <f>IFERROR(INDEX('Channel wise traffic'!$I:$I, MATCH(B39-7, 'Channel wise traffic'!$B:$B, 0)), "")</f>
        <v>5815903</v>
      </c>
      <c r="V39">
        <f t="shared" si="7"/>
        <v>22368858</v>
      </c>
      <c r="W39" t="str">
        <f>IF('Channel wise traffic'!J39 &gt; 'Session Details'!$V39, "Increase in traffic", IF('Channel wise traffic'!$J39 &lt; 'Session Details'!$V39, "Decrease in traffic", "No change in traffic"))</f>
        <v>Decrease in traffic</v>
      </c>
    </row>
    <row r="40" spans="1:23" x14ac:dyDescent="0.3">
      <c r="A40" s="3"/>
      <c r="B40" s="3">
        <v>43503</v>
      </c>
      <c r="C40" s="3" t="str">
        <f t="shared" si="0"/>
        <v>Thursday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8">
        <f t="shared" si="1"/>
        <v>6.2248170985803472E-2</v>
      </c>
      <c r="J40" s="8">
        <f t="shared" si="9"/>
        <v>8.3990469010527091E-2</v>
      </c>
      <c r="K40" s="13">
        <f t="shared" si="10"/>
        <v>6.2500029977965887E-2</v>
      </c>
      <c r="L40" s="13">
        <f t="shared" si="11"/>
        <v>2.0226294989381444E-2</v>
      </c>
      <c r="M40" s="8">
        <f t="shared" si="2"/>
        <v>0.2474999759611988</v>
      </c>
      <c r="N40" s="8">
        <f t="shared" si="3"/>
        <v>0.40000003647942872</v>
      </c>
      <c r="O40" s="8">
        <f t="shared" si="4"/>
        <v>0.73729980205351808</v>
      </c>
      <c r="P40" s="8">
        <f t="shared" si="5"/>
        <v>0.85280018504419852</v>
      </c>
      <c r="Q40" t="str">
        <f t="shared" si="6"/>
        <v/>
      </c>
      <c r="R40">
        <f>IFERROR(INDEX('Channel wise traffic'!$C:$C, MATCH(B40-7, 'Channel wise traffic'!$B:$B, 0)), "")</f>
        <v>7505512</v>
      </c>
      <c r="S40">
        <f>IFERROR(INDEX('Channel wise traffic'!$E:$E, MATCH(B40-7, 'Channel wise traffic'!$B:$B, 0)), "")</f>
        <v>5629134</v>
      </c>
      <c r="T40">
        <f>IFERROR(INDEX('Channel wise traffic'!$G:$G, MATCH(B40-7, 'Channel wise traffic'!$B:$B, 0)), "")</f>
        <v>2293351</v>
      </c>
      <c r="U40">
        <f>IFERROR(INDEX('Channel wise traffic'!$I:$I, MATCH(B40-7, 'Channel wise traffic'!$B:$B, 0)), "")</f>
        <v>5420648</v>
      </c>
      <c r="V40">
        <f t="shared" si="7"/>
        <v>20848645</v>
      </c>
      <c r="W40" t="str">
        <f>IF('Channel wise traffic'!J40 &gt; 'Session Details'!$V40, "Increase in traffic", IF('Channel wise traffic'!$J40 &lt; 'Session Details'!$V40, "Decrease in traffic", "No change in traffic"))</f>
        <v>Increase in traffic</v>
      </c>
    </row>
    <row r="41" spans="1:23" x14ac:dyDescent="0.3">
      <c r="A41" s="3"/>
      <c r="B41" s="3">
        <v>43504</v>
      </c>
      <c r="C41" s="3" t="str">
        <f t="shared" si="0"/>
        <v>Friday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8">
        <f t="shared" si="1"/>
        <v>5.6826837231353164E-2</v>
      </c>
      <c r="J41" s="8">
        <f t="shared" si="9"/>
        <v>-5.7509600938203898E-2</v>
      </c>
      <c r="K41" s="13">
        <f t="shared" si="10"/>
        <v>6.3157875348987425E-2</v>
      </c>
      <c r="L41" s="13">
        <f t="shared" si="11"/>
        <v>-0.11349911342902064</v>
      </c>
      <c r="M41" s="8">
        <f t="shared" si="2"/>
        <v>0.23750000740841615</v>
      </c>
      <c r="N41" s="8">
        <f t="shared" si="3"/>
        <v>0.40399988712813473</v>
      </c>
      <c r="O41" s="8">
        <f t="shared" si="4"/>
        <v>0.70810019499994303</v>
      </c>
      <c r="P41" s="8">
        <f t="shared" si="5"/>
        <v>0.83639976138696182</v>
      </c>
      <c r="Q41" t="str">
        <f t="shared" si="6"/>
        <v/>
      </c>
      <c r="R41">
        <f>IFERROR(INDEX('Channel wise traffic'!$C:$C, MATCH(B41-7, 'Channel wise traffic'!$B:$B, 0)), "")</f>
        <v>7427330</v>
      </c>
      <c r="S41">
        <f>IFERROR(INDEX('Channel wise traffic'!$E:$E, MATCH(B41-7, 'Channel wise traffic'!$B:$B, 0)), "")</f>
        <v>5570497</v>
      </c>
      <c r="T41">
        <f>IFERROR(INDEX('Channel wise traffic'!$G:$G, MATCH(B41-7, 'Channel wise traffic'!$B:$B, 0)), "")</f>
        <v>2269462</v>
      </c>
      <c r="U41">
        <f>IFERROR(INDEX('Channel wise traffic'!$I:$I, MATCH(B41-7, 'Channel wise traffic'!$B:$B, 0)), "")</f>
        <v>5364183</v>
      </c>
      <c r="V41">
        <f t="shared" si="7"/>
        <v>20631472</v>
      </c>
      <c r="W41" t="str">
        <f>IF('Channel wise traffic'!J41 &gt; 'Session Details'!$V41, "Increase in traffic", IF('Channel wise traffic'!$J41 &lt; 'Session Details'!$V41, "Decrease in traffic", "No change in traffic"))</f>
        <v>Increase in traffic</v>
      </c>
    </row>
    <row r="42" spans="1:23" x14ac:dyDescent="0.3">
      <c r="A42" s="3"/>
      <c r="B42" s="3">
        <v>43505</v>
      </c>
      <c r="C42" s="3" t="str">
        <f t="shared" si="0"/>
        <v>Saturday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8">
        <f t="shared" si="1"/>
        <v>4.2169323913883797E-2</v>
      </c>
      <c r="J42" s="8">
        <f t="shared" si="9"/>
        <v>0.1840511785869976</v>
      </c>
      <c r="K42" s="13">
        <f t="shared" si="10"/>
        <v>1.0309266749248591E-2</v>
      </c>
      <c r="L42" s="13">
        <f t="shared" si="11"/>
        <v>0.1719690371610445</v>
      </c>
      <c r="M42" s="8">
        <f t="shared" si="2"/>
        <v>0.20789998989587982</v>
      </c>
      <c r="N42" s="8">
        <f t="shared" si="3"/>
        <v>0.35700000666963555</v>
      </c>
      <c r="O42" s="8">
        <f t="shared" si="4"/>
        <v>0.70039992698530151</v>
      </c>
      <c r="P42" s="8">
        <f t="shared" si="5"/>
        <v>0.81119983488370362</v>
      </c>
      <c r="Q42" t="str">
        <f t="shared" si="6"/>
        <v/>
      </c>
      <c r="R42">
        <f>IFERROR(INDEX('Channel wise traffic'!$C:$C, MATCH(B42-7, 'Channel wise traffic'!$B:$B, 0)), "")</f>
        <v>15675500</v>
      </c>
      <c r="S42">
        <f>IFERROR(INDEX('Channel wise traffic'!$E:$E, MATCH(B42-7, 'Channel wise traffic'!$B:$B, 0)), "")</f>
        <v>11756625</v>
      </c>
      <c r="T42">
        <f>IFERROR(INDEX('Channel wise traffic'!$G:$G, MATCH(B42-7, 'Channel wise traffic'!$B:$B, 0)), "")</f>
        <v>4789736</v>
      </c>
      <c r="U42">
        <f>IFERROR(INDEX('Channel wise traffic'!$I:$I, MATCH(B42-7, 'Channel wise traffic'!$B:$B, 0)), "")</f>
        <v>11321195</v>
      </c>
      <c r="V42">
        <f t="shared" si="7"/>
        <v>43543056</v>
      </c>
      <c r="W42" t="str">
        <f>IF('Channel wise traffic'!J42 &gt; 'Session Details'!$V42, "Increase in traffic", IF('Channel wise traffic'!$J42 &lt; 'Session Details'!$V42, "Decrease in traffic", "No change in traffic"))</f>
        <v>Increase in traffic</v>
      </c>
    </row>
    <row r="43" spans="1:23" x14ac:dyDescent="0.3">
      <c r="A43" s="3"/>
      <c r="B43" s="3">
        <v>43506</v>
      </c>
      <c r="C43" s="3" t="str">
        <f t="shared" si="0"/>
        <v>Sunday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8">
        <f t="shared" si="1"/>
        <v>3.892552893828792E-2</v>
      </c>
      <c r="J43" s="8">
        <f t="shared" si="9"/>
        <v>-4.9231076440156785E-2</v>
      </c>
      <c r="K43" s="13">
        <f t="shared" si="10"/>
        <v>3.0000011138400229E-2</v>
      </c>
      <c r="L43" s="13">
        <f t="shared" si="11"/>
        <v>-7.6923385166750902E-2</v>
      </c>
      <c r="M43" s="8">
        <f t="shared" si="2"/>
        <v>0.21629998657119884</v>
      </c>
      <c r="N43" s="8">
        <f t="shared" si="3"/>
        <v>0.33659999228072718</v>
      </c>
      <c r="O43" s="8">
        <f t="shared" si="4"/>
        <v>0.65279978088813384</v>
      </c>
      <c r="P43" s="8">
        <f t="shared" si="5"/>
        <v>0.81900005051123281</v>
      </c>
      <c r="Q43" t="str">
        <f t="shared" si="6"/>
        <v/>
      </c>
      <c r="R43">
        <f>IFERROR(INDEX('Channel wise traffic'!$C:$C, MATCH(B43-7, 'Channel wise traffic'!$B:$B, 0)), "")</f>
        <v>16160310</v>
      </c>
      <c r="S43">
        <f>IFERROR(INDEX('Channel wise traffic'!$E:$E, MATCH(B43-7, 'Channel wise traffic'!$B:$B, 0)), "")</f>
        <v>12120232</v>
      </c>
      <c r="T43">
        <f>IFERROR(INDEX('Channel wise traffic'!$G:$G, MATCH(B43-7, 'Channel wise traffic'!$B:$B, 0)), "")</f>
        <v>4937872</v>
      </c>
      <c r="U43">
        <f>IFERROR(INDEX('Channel wise traffic'!$I:$I, MATCH(B43-7, 'Channel wise traffic'!$B:$B, 0)), "")</f>
        <v>11671335</v>
      </c>
      <c r="V43">
        <f t="shared" si="7"/>
        <v>44889749</v>
      </c>
      <c r="W43" t="str">
        <f>IF('Channel wise traffic'!J43 &gt; 'Session Details'!$V43, "Increase in traffic", IF('Channel wise traffic'!$J43 &lt; 'Session Details'!$V43, "Decrease in traffic", "No change in traffic"))</f>
        <v>Increase in traffic</v>
      </c>
    </row>
    <row r="44" spans="1:23" x14ac:dyDescent="0.3">
      <c r="A44" s="3"/>
      <c r="B44" s="3">
        <v>43507</v>
      </c>
      <c r="C44" s="3" t="str">
        <f t="shared" si="0"/>
        <v>Monday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8">
        <f t="shared" si="1"/>
        <v>5.8004341750093655E-2</v>
      </c>
      <c r="J44" s="8">
        <f t="shared" si="9"/>
        <v>8.2977972200451333E-2</v>
      </c>
      <c r="K44" s="13">
        <f t="shared" si="10"/>
        <v>5.1020408642713067E-2</v>
      </c>
      <c r="L44" s="13">
        <f t="shared" si="11"/>
        <v>3.0406225507084272E-2</v>
      </c>
      <c r="M44" s="8">
        <f t="shared" si="2"/>
        <v>0.23749998882374873</v>
      </c>
      <c r="N44" s="8">
        <f t="shared" si="3"/>
        <v>0.39999988706103445</v>
      </c>
      <c r="O44" s="8">
        <f t="shared" si="4"/>
        <v>0.74460022183101404</v>
      </c>
      <c r="P44" s="8">
        <f t="shared" si="5"/>
        <v>0.82000005055912073</v>
      </c>
      <c r="Q44" t="str">
        <f t="shared" si="6"/>
        <v/>
      </c>
      <c r="R44">
        <f>IFERROR(INDEX('Channel wise traffic'!$C:$C, MATCH(B44-7, 'Channel wise traffic'!$B:$B, 0)), "")</f>
        <v>7661877</v>
      </c>
      <c r="S44">
        <f>IFERROR(INDEX('Channel wise traffic'!$E:$E, MATCH(B44-7, 'Channel wise traffic'!$B:$B, 0)), "")</f>
        <v>5746408</v>
      </c>
      <c r="T44">
        <f>IFERROR(INDEX('Channel wise traffic'!$G:$G, MATCH(B44-7, 'Channel wise traffic'!$B:$B, 0)), "")</f>
        <v>2341129</v>
      </c>
      <c r="U44">
        <f>IFERROR(INDEX('Channel wise traffic'!$I:$I, MATCH(B44-7, 'Channel wise traffic'!$B:$B, 0)), "")</f>
        <v>5533578</v>
      </c>
      <c r="V44">
        <f t="shared" si="7"/>
        <v>21282992</v>
      </c>
      <c r="W44" t="str">
        <f>IF('Channel wise traffic'!J44 &gt; 'Session Details'!$V44, "Increase in traffic", IF('Channel wise traffic'!$J44 &lt; 'Session Details'!$V44, "Decrease in traffic", "No change in traffic"))</f>
        <v>Increase in traffic</v>
      </c>
    </row>
    <row r="45" spans="1:23" x14ac:dyDescent="0.3">
      <c r="A45" s="3"/>
      <c r="B45" s="3">
        <v>43508</v>
      </c>
      <c r="C45" s="3" t="str">
        <f t="shared" si="0"/>
        <v>Tuesday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8">
        <f t="shared" si="1"/>
        <v>6.1594494142863325E-2</v>
      </c>
      <c r="J45" s="8">
        <f t="shared" si="9"/>
        <v>4.0516023501679044E-2</v>
      </c>
      <c r="K45" s="13">
        <f t="shared" si="10"/>
        <v>1.9417484842767951E-2</v>
      </c>
      <c r="L45" s="13">
        <f t="shared" si="11"/>
        <v>2.0696661547025652E-2</v>
      </c>
      <c r="M45" s="8">
        <f t="shared" si="2"/>
        <v>0.25499996557501758</v>
      </c>
      <c r="N45" s="8">
        <f t="shared" si="3"/>
        <v>0.38800000068789781</v>
      </c>
      <c r="O45" s="8">
        <f t="shared" si="4"/>
        <v>0.75919985781080945</v>
      </c>
      <c r="P45" s="8">
        <f t="shared" si="5"/>
        <v>0.82000014011587585</v>
      </c>
      <c r="Q45" t="str">
        <f t="shared" si="6"/>
        <v/>
      </c>
      <c r="R45">
        <f>IFERROR(INDEX('Channel wise traffic'!$C:$C, MATCH(B45-7, 'Channel wise traffic'!$B:$B, 0)), "")</f>
        <v>8052789</v>
      </c>
      <c r="S45">
        <f>IFERROR(INDEX('Channel wise traffic'!$E:$E, MATCH(B45-7, 'Channel wise traffic'!$B:$B, 0)), "")</f>
        <v>6039592</v>
      </c>
      <c r="T45">
        <f>IFERROR(INDEX('Channel wise traffic'!$G:$G, MATCH(B45-7, 'Channel wise traffic'!$B:$B, 0)), "")</f>
        <v>2460574</v>
      </c>
      <c r="U45">
        <f>IFERROR(INDEX('Channel wise traffic'!$I:$I, MATCH(B45-7, 'Channel wise traffic'!$B:$B, 0)), "")</f>
        <v>5815903</v>
      </c>
      <c r="V45">
        <f t="shared" si="7"/>
        <v>22368858</v>
      </c>
      <c r="W45" t="str">
        <f>IF('Channel wise traffic'!J45 &gt; 'Session Details'!$V45, "Increase in traffic", IF('Channel wise traffic'!$J45 &lt; 'Session Details'!$V45, "Decrease in traffic", "No change in traffic"))</f>
        <v>Increase in traffic</v>
      </c>
    </row>
    <row r="46" spans="1:23" x14ac:dyDescent="0.3">
      <c r="A46" s="3"/>
      <c r="B46" s="3">
        <v>43509</v>
      </c>
      <c r="C46" s="3" t="str">
        <f t="shared" si="0"/>
        <v>Wednesday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8">
        <f t="shared" si="1"/>
        <v>6.4152976377401652E-2</v>
      </c>
      <c r="J46" s="8">
        <f t="shared" si="9"/>
        <v>8.7452358707419409E-2</v>
      </c>
      <c r="K46" s="13">
        <f t="shared" si="10"/>
        <v>5.2631578947368363E-2</v>
      </c>
      <c r="L46" s="13">
        <f t="shared" si="11"/>
        <v>3.3079740772048449E-2</v>
      </c>
      <c r="M46" s="8">
        <f t="shared" si="2"/>
        <v>0.25249998388384581</v>
      </c>
      <c r="N46" s="8">
        <f t="shared" si="3"/>
        <v>0.41199986578228864</v>
      </c>
      <c r="O46" s="8">
        <f t="shared" si="4"/>
        <v>0.74460020874146948</v>
      </c>
      <c r="P46" s="8">
        <f t="shared" si="5"/>
        <v>0.82820000225889157</v>
      </c>
      <c r="Q46" t="str">
        <f t="shared" si="6"/>
        <v/>
      </c>
      <c r="R46">
        <f>IFERROR(INDEX('Channel wise traffic'!$C:$C, MATCH(B46-7, 'Channel wise traffic'!$B:$B, 0)), "")</f>
        <v>7427330</v>
      </c>
      <c r="S46">
        <f>IFERROR(INDEX('Channel wise traffic'!$E:$E, MATCH(B46-7, 'Channel wise traffic'!$B:$B, 0)), "")</f>
        <v>5570497</v>
      </c>
      <c r="T46">
        <f>IFERROR(INDEX('Channel wise traffic'!$G:$G, MATCH(B46-7, 'Channel wise traffic'!$B:$B, 0)), "")</f>
        <v>2269462</v>
      </c>
      <c r="U46">
        <f>IFERROR(INDEX('Channel wise traffic'!$I:$I, MATCH(B46-7, 'Channel wise traffic'!$B:$B, 0)), "")</f>
        <v>5364183</v>
      </c>
      <c r="V46">
        <f t="shared" si="7"/>
        <v>20631472</v>
      </c>
      <c r="W46" t="str">
        <f>IF('Channel wise traffic'!J46 &gt; 'Session Details'!$V46, "Increase in traffic", IF('Channel wise traffic'!$J46 &lt; 'Session Details'!$V46, "Decrease in traffic", "No change in traffic"))</f>
        <v>Increase in traffic</v>
      </c>
    </row>
    <row r="47" spans="1:23" x14ac:dyDescent="0.3">
      <c r="A47" s="3"/>
      <c r="B47" s="3">
        <v>43510</v>
      </c>
      <c r="C47" s="3" t="str">
        <f t="shared" si="0"/>
        <v>Thursday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8">
        <f t="shared" si="1"/>
        <v>5.5111339367736073E-2</v>
      </c>
      <c r="J47" s="8">
        <f t="shared" si="9"/>
        <v>-0.14069092654880477</v>
      </c>
      <c r="K47" s="13">
        <f t="shared" si="10"/>
        <v>-2.9411755411675844E-2</v>
      </c>
      <c r="L47" s="13">
        <f t="shared" si="11"/>
        <v>-0.1146512661343102</v>
      </c>
      <c r="M47" s="8">
        <f t="shared" si="2"/>
        <v>0.24249997686064484</v>
      </c>
      <c r="N47" s="8">
        <f t="shared" si="3"/>
        <v>0.37999996164018879</v>
      </c>
      <c r="O47" s="8">
        <f t="shared" si="4"/>
        <v>0.70809997779168599</v>
      </c>
      <c r="P47" s="8">
        <f t="shared" si="5"/>
        <v>0.84460010435407396</v>
      </c>
      <c r="Q47" t="str">
        <f t="shared" si="6"/>
        <v/>
      </c>
      <c r="R47">
        <f>IFERROR(INDEX('Channel wise traffic'!$C:$C, MATCH(B47-7, 'Channel wise traffic'!$B:$B, 0)), "")</f>
        <v>7974607</v>
      </c>
      <c r="S47">
        <f>IFERROR(INDEX('Channel wise traffic'!$E:$E, MATCH(B47-7, 'Channel wise traffic'!$B:$B, 0)), "")</f>
        <v>5980955</v>
      </c>
      <c r="T47">
        <f>IFERROR(INDEX('Channel wise traffic'!$G:$G, MATCH(B47-7, 'Channel wise traffic'!$B:$B, 0)), "")</f>
        <v>2436685</v>
      </c>
      <c r="U47">
        <f>IFERROR(INDEX('Channel wise traffic'!$I:$I, MATCH(B47-7, 'Channel wise traffic'!$B:$B, 0)), "")</f>
        <v>5759438</v>
      </c>
      <c r="V47">
        <f t="shared" si="7"/>
        <v>22151685</v>
      </c>
      <c r="W47" t="str">
        <f>IF('Channel wise traffic'!J47 &gt; 'Session Details'!$V47, "Increase in traffic", IF('Channel wise traffic'!$J47 &lt; 'Session Details'!$V47, "Decrease in traffic", "No change in traffic"))</f>
        <v>Decrease in traffic</v>
      </c>
    </row>
    <row r="48" spans="1:23" x14ac:dyDescent="0.3">
      <c r="A48" s="3"/>
      <c r="B48" s="3">
        <v>43511</v>
      </c>
      <c r="C48" s="3" t="str">
        <f t="shared" si="0"/>
        <v>Friday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8">
        <f t="shared" si="1"/>
        <v>5.9793070444522596E-2</v>
      </c>
      <c r="J48" s="8">
        <f t="shared" si="9"/>
        <v>3.1362191919734883E-2</v>
      </c>
      <c r="K48" s="13">
        <f t="shared" si="10"/>
        <v>-1.9801944086928258E-2</v>
      </c>
      <c r="L48" s="13">
        <f t="shared" si="11"/>
        <v>5.2197752992891644E-2</v>
      </c>
      <c r="M48" s="8">
        <f t="shared" si="2"/>
        <v>0.25499997279090902</v>
      </c>
      <c r="N48" s="8">
        <f t="shared" si="3"/>
        <v>0.40400000583670859</v>
      </c>
      <c r="O48" s="8">
        <f t="shared" si="4"/>
        <v>0.73729980897962799</v>
      </c>
      <c r="P48" s="8">
        <f t="shared" si="5"/>
        <v>0.78720025963210616</v>
      </c>
      <c r="Q48" t="str">
        <f t="shared" si="6"/>
        <v/>
      </c>
      <c r="R48">
        <f>IFERROR(INDEX('Channel wise traffic'!$C:$C, MATCH(B48-7, 'Channel wise traffic'!$B:$B, 0)), "")</f>
        <v>7896424</v>
      </c>
      <c r="S48">
        <f>IFERROR(INDEX('Channel wise traffic'!$E:$E, MATCH(B48-7, 'Channel wise traffic'!$B:$B, 0)), "")</f>
        <v>5922318</v>
      </c>
      <c r="T48">
        <f>IFERROR(INDEX('Channel wise traffic'!$G:$G, MATCH(B48-7, 'Channel wise traffic'!$B:$B, 0)), "")</f>
        <v>2412796</v>
      </c>
      <c r="U48">
        <f>IFERROR(INDEX('Channel wise traffic'!$I:$I, MATCH(B48-7, 'Channel wise traffic'!$B:$B, 0)), "")</f>
        <v>5702973</v>
      </c>
      <c r="V48">
        <f t="shared" si="7"/>
        <v>21934511</v>
      </c>
      <c r="W48" t="str">
        <f>IF('Channel wise traffic'!J48 &gt; 'Session Details'!$V48, "Increase in traffic", IF('Channel wise traffic'!$J48 &lt; 'Session Details'!$V48, "Decrease in traffic", "No change in traffic"))</f>
        <v>Decrease in traffic</v>
      </c>
    </row>
    <row r="49" spans="1:23" x14ac:dyDescent="0.3">
      <c r="A49" s="3"/>
      <c r="B49" s="3">
        <v>43512</v>
      </c>
      <c r="C49" s="3" t="str">
        <f t="shared" si="0"/>
        <v>Saturday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8">
        <f t="shared" si="1"/>
        <v>3.8624106184334629E-2</v>
      </c>
      <c r="J49" s="8">
        <f t="shared" si="9"/>
        <v>-4.6686155168073507E-2</v>
      </c>
      <c r="K49" s="13">
        <f t="shared" si="10"/>
        <v>4.081632653061229E-2</v>
      </c>
      <c r="L49" s="13">
        <f t="shared" si="11"/>
        <v>-8.4071011828148912E-2</v>
      </c>
      <c r="M49" s="8">
        <f t="shared" si="2"/>
        <v>0.21419999696423994</v>
      </c>
      <c r="N49" s="8">
        <f t="shared" si="3"/>
        <v>0.33999997145097949</v>
      </c>
      <c r="O49" s="8">
        <f t="shared" si="4"/>
        <v>0.68679982546710794</v>
      </c>
      <c r="P49" s="8">
        <f t="shared" si="5"/>
        <v>0.77220022766441376</v>
      </c>
      <c r="Q49" t="str">
        <f t="shared" si="6"/>
        <v/>
      </c>
      <c r="R49">
        <f>IFERROR(INDEX('Channel wise traffic'!$C:$C, MATCH(B49-7, 'Channel wise traffic'!$B:$B, 0)), "")</f>
        <v>15837104</v>
      </c>
      <c r="S49">
        <f>IFERROR(INDEX('Channel wise traffic'!$E:$E, MATCH(B49-7, 'Channel wise traffic'!$B:$B, 0)), "")</f>
        <v>11877828</v>
      </c>
      <c r="T49">
        <f>IFERROR(INDEX('Channel wise traffic'!$G:$G, MATCH(B49-7, 'Channel wise traffic'!$B:$B, 0)), "")</f>
        <v>4839115</v>
      </c>
      <c r="U49">
        <f>IFERROR(INDEX('Channel wise traffic'!$I:$I, MATCH(B49-7, 'Channel wise traffic'!$B:$B, 0)), "")</f>
        <v>11437908</v>
      </c>
      <c r="V49">
        <f t="shared" si="7"/>
        <v>43991955</v>
      </c>
      <c r="W49" t="str">
        <f>IF('Channel wise traffic'!J49 &gt; 'Session Details'!$V49, "Increase in traffic", IF('Channel wise traffic'!$J49 &lt; 'Session Details'!$V49, "Decrease in traffic", "No change in traffic"))</f>
        <v>Increase in traffic</v>
      </c>
    </row>
    <row r="50" spans="1:23" x14ac:dyDescent="0.3">
      <c r="A50" s="3"/>
      <c r="B50" s="3">
        <v>43513</v>
      </c>
      <c r="C50" s="3" t="str">
        <f t="shared" si="0"/>
        <v>Sunday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8">
        <f t="shared" si="1"/>
        <v>3.4841863833257665E-2</v>
      </c>
      <c r="J50" s="8">
        <f t="shared" si="9"/>
        <v>-0.12229008244350137</v>
      </c>
      <c r="K50" s="13">
        <f t="shared" si="10"/>
        <v>-1.9417475518175187E-2</v>
      </c>
      <c r="L50" s="13">
        <f t="shared" si="11"/>
        <v>-0.10490968822811508</v>
      </c>
      <c r="M50" s="8">
        <f t="shared" si="2"/>
        <v>0.21839998404892885</v>
      </c>
      <c r="N50" s="8">
        <f t="shared" si="3"/>
        <v>0.32640002585346739</v>
      </c>
      <c r="O50" s="8">
        <f t="shared" si="4"/>
        <v>0.64600000000000002</v>
      </c>
      <c r="P50" s="8">
        <f t="shared" si="5"/>
        <v>0.75659954250068973</v>
      </c>
      <c r="Q50" t="str">
        <f t="shared" si="6"/>
        <v/>
      </c>
      <c r="R50">
        <f>IFERROR(INDEX('Channel wise traffic'!$C:$C, MATCH(B50-7, 'Channel wise traffic'!$B:$B, 0)), "")</f>
        <v>16645119</v>
      </c>
      <c r="S50">
        <f>IFERROR(INDEX('Channel wise traffic'!$E:$E, MATCH(B50-7, 'Channel wise traffic'!$B:$B, 0)), "")</f>
        <v>12483839</v>
      </c>
      <c r="T50">
        <f>IFERROR(INDEX('Channel wise traffic'!$G:$G, MATCH(B50-7, 'Channel wise traffic'!$B:$B, 0)), "")</f>
        <v>5086008</v>
      </c>
      <c r="U50">
        <f>IFERROR(INDEX('Channel wise traffic'!$I:$I, MATCH(B50-7, 'Channel wise traffic'!$B:$B, 0)), "")</f>
        <v>12021475</v>
      </c>
      <c r="V50">
        <f t="shared" si="7"/>
        <v>46236441</v>
      </c>
      <c r="W50" t="str">
        <f>IF('Channel wise traffic'!J50 &gt; 'Session Details'!$V50, "Increase in traffic", IF('Channel wise traffic'!$J50 &lt; 'Session Details'!$V50, "Decrease in traffic", "No change in traffic"))</f>
        <v>Decrease in traffic</v>
      </c>
    </row>
    <row r="51" spans="1:23" x14ac:dyDescent="0.3">
      <c r="A51" s="3"/>
      <c r="B51" s="3">
        <v>43514</v>
      </c>
      <c r="C51" s="3" t="str">
        <f t="shared" si="0"/>
        <v>Monday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8">
        <f t="shared" si="1"/>
        <v>6.5936251861415815E-2</v>
      </c>
      <c r="J51" s="8">
        <f t="shared" si="9"/>
        <v>0.10363771309396363</v>
      </c>
      <c r="K51" s="13">
        <f t="shared" si="10"/>
        <v>-2.9126204911649523E-2</v>
      </c>
      <c r="L51" s="13">
        <f t="shared" si="11"/>
        <v>0.13674683432312817</v>
      </c>
      <c r="M51" s="8">
        <f t="shared" si="2"/>
        <v>0.25749999769769227</v>
      </c>
      <c r="N51" s="8">
        <f t="shared" si="3"/>
        <v>0.4199999463539939</v>
      </c>
      <c r="O51" s="8">
        <f t="shared" si="4"/>
        <v>0.76649976795970587</v>
      </c>
      <c r="P51" s="8">
        <f t="shared" si="5"/>
        <v>0.79540032472347677</v>
      </c>
      <c r="Q51" t="str">
        <f t="shared" si="6"/>
        <v/>
      </c>
      <c r="R51">
        <f>IFERROR(INDEX('Channel wise traffic'!$C:$C, MATCH(B51-7, 'Channel wise traffic'!$B:$B, 0)), "")</f>
        <v>8052789</v>
      </c>
      <c r="S51">
        <f>IFERROR(INDEX('Channel wise traffic'!$E:$E, MATCH(B51-7, 'Channel wise traffic'!$B:$B, 0)), "")</f>
        <v>6039592</v>
      </c>
      <c r="T51">
        <f>IFERROR(INDEX('Channel wise traffic'!$G:$G, MATCH(B51-7, 'Channel wise traffic'!$B:$B, 0)), "")</f>
        <v>2460574</v>
      </c>
      <c r="U51">
        <f>IFERROR(INDEX('Channel wise traffic'!$I:$I, MATCH(B51-7, 'Channel wise traffic'!$B:$B, 0)), "")</f>
        <v>5815903</v>
      </c>
      <c r="V51">
        <f t="shared" si="7"/>
        <v>22368858</v>
      </c>
      <c r="W51" t="str">
        <f>IF('Channel wise traffic'!J51 &gt; 'Session Details'!$V51, "Increase in traffic", IF('Channel wise traffic'!$J51 &lt; 'Session Details'!$V51, "Decrease in traffic", "No change in traffic"))</f>
        <v>Decrease in traffic</v>
      </c>
    </row>
    <row r="52" spans="1:23" x14ac:dyDescent="0.3">
      <c r="A52" s="3"/>
      <c r="B52" s="3">
        <v>43515</v>
      </c>
      <c r="C52" s="3" t="str">
        <f t="shared" si="0"/>
        <v>Tuesday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8">
        <f t="shared" si="1"/>
        <v>2.8277810407735061E-2</v>
      </c>
      <c r="J52" s="8">
        <f t="shared" si="9"/>
        <v>-0.55839299648571217</v>
      </c>
      <c r="K52" s="13">
        <f t="shared" si="10"/>
        <v>-3.809525563663041E-2</v>
      </c>
      <c r="L52" s="13">
        <f t="shared" si="11"/>
        <v>-0.54090360183579034</v>
      </c>
      <c r="M52" s="8">
        <f t="shared" si="2"/>
        <v>0.25749999555495034</v>
      </c>
      <c r="N52" s="8">
        <f t="shared" si="3"/>
        <v>0.16799999716720751</v>
      </c>
      <c r="O52" s="8">
        <f t="shared" si="4"/>
        <v>0.76649906680142099</v>
      </c>
      <c r="P52" s="8">
        <f t="shared" si="5"/>
        <v>0.8528008953405718</v>
      </c>
      <c r="Q52" t="str">
        <f t="shared" si="6"/>
        <v>Low</v>
      </c>
      <c r="R52">
        <f>IFERROR(INDEX('Channel wise traffic'!$C:$C, MATCH(B52-7, 'Channel wise traffic'!$B:$B, 0)), "")</f>
        <v>8209154</v>
      </c>
      <c r="S52">
        <f>IFERROR(INDEX('Channel wise traffic'!$E:$E, MATCH(B52-7, 'Channel wise traffic'!$B:$B, 0)), "")</f>
        <v>6156866</v>
      </c>
      <c r="T52">
        <f>IFERROR(INDEX('Channel wise traffic'!$G:$G, MATCH(B52-7, 'Channel wise traffic'!$B:$B, 0)), "")</f>
        <v>2508352</v>
      </c>
      <c r="U52">
        <f>IFERROR(INDEX('Channel wise traffic'!$I:$I, MATCH(B52-7, 'Channel wise traffic'!$B:$B, 0)), "")</f>
        <v>5928833</v>
      </c>
      <c r="V52">
        <f t="shared" si="7"/>
        <v>22803205</v>
      </c>
      <c r="W52" t="str">
        <f>IF('Channel wise traffic'!J52 &gt; 'Session Details'!$V52, "Increase in traffic", IF('Channel wise traffic'!$J52 &lt; 'Session Details'!$V52, "Decrease in traffic", "No change in traffic"))</f>
        <v>Decrease in traffic</v>
      </c>
    </row>
    <row r="53" spans="1:23" x14ac:dyDescent="0.3">
      <c r="A53" s="3"/>
      <c r="B53" s="3">
        <v>43516</v>
      </c>
      <c r="C53" s="3" t="str">
        <f t="shared" si="0"/>
        <v>Wednesday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8">
        <f t="shared" si="1"/>
        <v>5.5195796148618387E-2</v>
      </c>
      <c r="J53" s="8">
        <f t="shared" si="9"/>
        <v>-0.12241464451003137</v>
      </c>
      <c r="K53" s="13">
        <f t="shared" si="10"/>
        <v>2.0000009209230951E-2</v>
      </c>
      <c r="L53" s="13">
        <f t="shared" si="11"/>
        <v>-0.13962220826808736</v>
      </c>
      <c r="M53" s="8">
        <f t="shared" si="2"/>
        <v>0.24499998577986409</v>
      </c>
      <c r="N53" s="8">
        <f t="shared" si="3"/>
        <v>0.38799995504096707</v>
      </c>
      <c r="O53" s="8">
        <f t="shared" si="4"/>
        <v>0.7299997768004487</v>
      </c>
      <c r="P53" s="8">
        <f t="shared" si="5"/>
        <v>0.79539991503972507</v>
      </c>
      <c r="Q53" t="str">
        <f t="shared" si="6"/>
        <v/>
      </c>
      <c r="R53">
        <f>IFERROR(INDEX('Channel wise traffic'!$C:$C, MATCH(B53-7, 'Channel wise traffic'!$B:$B, 0)), "")</f>
        <v>7818242</v>
      </c>
      <c r="S53">
        <f>IFERROR(INDEX('Channel wise traffic'!$E:$E, MATCH(B53-7, 'Channel wise traffic'!$B:$B, 0)), "")</f>
        <v>5863681</v>
      </c>
      <c r="T53">
        <f>IFERROR(INDEX('Channel wise traffic'!$G:$G, MATCH(B53-7, 'Channel wise traffic'!$B:$B, 0)), "")</f>
        <v>2388907</v>
      </c>
      <c r="U53">
        <f>IFERROR(INDEX('Channel wise traffic'!$I:$I, MATCH(B53-7, 'Channel wise traffic'!$B:$B, 0)), "")</f>
        <v>5646508</v>
      </c>
      <c r="V53">
        <f t="shared" si="7"/>
        <v>21717338</v>
      </c>
      <c r="W53" t="str">
        <f>IF('Channel wise traffic'!J53 &gt; 'Session Details'!$V53, "Increase in traffic", IF('Channel wise traffic'!$J53 &lt; 'Session Details'!$V53, "Decrease in traffic", "No change in traffic"))</f>
        <v>Increase in traffic</v>
      </c>
    </row>
    <row r="54" spans="1:23" x14ac:dyDescent="0.3">
      <c r="A54" s="3"/>
      <c r="B54" s="3">
        <v>43517</v>
      </c>
      <c r="C54" s="3" t="str">
        <f t="shared" si="0"/>
        <v>Thursday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8">
        <f t="shared" si="1"/>
        <v>5.5117296346247138E-2</v>
      </c>
      <c r="J54" s="8">
        <f t="shared" si="9"/>
        <v>-3.019825251518482E-2</v>
      </c>
      <c r="K54" s="13">
        <f t="shared" si="10"/>
        <v>-3.0303066948270674E-2</v>
      </c>
      <c r="L54" s="13">
        <f t="shared" si="11"/>
        <v>1.0808988820465437E-4</v>
      </c>
      <c r="M54" s="8">
        <f t="shared" si="2"/>
        <v>0.23999999808141018</v>
      </c>
      <c r="N54" s="8">
        <f t="shared" si="3"/>
        <v>0.38399996002937842</v>
      </c>
      <c r="O54" s="8">
        <f t="shared" si="4"/>
        <v>0.75190003596315413</v>
      </c>
      <c r="P54" s="8">
        <f t="shared" si="5"/>
        <v>0.79539962719135826</v>
      </c>
      <c r="Q54" t="str">
        <f t="shared" si="6"/>
        <v/>
      </c>
      <c r="R54">
        <f>IFERROR(INDEX('Channel wise traffic'!$C:$C, MATCH(B54-7, 'Channel wise traffic'!$B:$B, 0)), "")</f>
        <v>7740060</v>
      </c>
      <c r="S54">
        <f>IFERROR(INDEX('Channel wise traffic'!$E:$E, MATCH(B54-7, 'Channel wise traffic'!$B:$B, 0)), "")</f>
        <v>5805045</v>
      </c>
      <c r="T54">
        <f>IFERROR(INDEX('Channel wise traffic'!$G:$G, MATCH(B54-7, 'Channel wise traffic'!$B:$B, 0)), "")</f>
        <v>2365018</v>
      </c>
      <c r="U54">
        <f>IFERROR(INDEX('Channel wise traffic'!$I:$I, MATCH(B54-7, 'Channel wise traffic'!$B:$B, 0)), "")</f>
        <v>5590043</v>
      </c>
      <c r="V54">
        <f t="shared" si="7"/>
        <v>21500166</v>
      </c>
      <c r="W54" t="str">
        <f>IF('Channel wise traffic'!J54 &gt; 'Session Details'!$V54, "Increase in traffic", IF('Channel wise traffic'!$J54 &lt; 'Session Details'!$V54, "Decrease in traffic", "No change in traffic"))</f>
        <v>Decrease in traffic</v>
      </c>
    </row>
    <row r="55" spans="1:23" x14ac:dyDescent="0.3">
      <c r="A55" s="3"/>
      <c r="B55" s="3">
        <v>43518</v>
      </c>
      <c r="C55" s="3" t="str">
        <f t="shared" si="0"/>
        <v>Friday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8">
        <f t="shared" si="1"/>
        <v>6.2172691407205237E-2</v>
      </c>
      <c r="J55" s="8">
        <f t="shared" si="9"/>
        <v>7.1306612443905903E-2</v>
      </c>
      <c r="K55" s="13">
        <f t="shared" si="10"/>
        <v>3.0303020437004058E-2</v>
      </c>
      <c r="L55" s="13">
        <f t="shared" si="11"/>
        <v>3.9797604387794561E-2</v>
      </c>
      <c r="M55" s="8">
        <f t="shared" si="2"/>
        <v>0.25749998182982631</v>
      </c>
      <c r="N55" s="8">
        <f t="shared" si="3"/>
        <v>0.40400002875145574</v>
      </c>
      <c r="O55" s="8">
        <f t="shared" si="4"/>
        <v>0.75919963201471941</v>
      </c>
      <c r="P55" s="8">
        <f t="shared" si="5"/>
        <v>0.78719999085468673</v>
      </c>
      <c r="Q55" t="str">
        <f t="shared" si="6"/>
        <v/>
      </c>
      <c r="R55">
        <f>IFERROR(INDEX('Channel wise traffic'!$C:$C, MATCH(B55-7, 'Channel wise traffic'!$B:$B, 0)), "")</f>
        <v>7740060</v>
      </c>
      <c r="S55">
        <f>IFERROR(INDEX('Channel wise traffic'!$E:$E, MATCH(B55-7, 'Channel wise traffic'!$B:$B, 0)), "")</f>
        <v>5805045</v>
      </c>
      <c r="T55">
        <f>IFERROR(INDEX('Channel wise traffic'!$G:$G, MATCH(B55-7, 'Channel wise traffic'!$B:$B, 0)), "")</f>
        <v>2365018</v>
      </c>
      <c r="U55">
        <f>IFERROR(INDEX('Channel wise traffic'!$I:$I, MATCH(B55-7, 'Channel wise traffic'!$B:$B, 0)), "")</f>
        <v>5590043</v>
      </c>
      <c r="V55">
        <f t="shared" si="7"/>
        <v>21500166</v>
      </c>
      <c r="W55" t="str">
        <f>IF('Channel wise traffic'!J55 &gt; 'Session Details'!$V55, "Increase in traffic", IF('Channel wise traffic'!$J55 &lt; 'Session Details'!$V55, "Decrease in traffic", "No change in traffic"))</f>
        <v>Increase in traffic</v>
      </c>
    </row>
    <row r="56" spans="1:23" x14ac:dyDescent="0.3">
      <c r="A56" s="3"/>
      <c r="B56" s="3">
        <v>43519</v>
      </c>
      <c r="C56" s="3" t="str">
        <f t="shared" si="0"/>
        <v>Saturday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8">
        <f t="shared" si="1"/>
        <v>3.3501801636230989E-2</v>
      </c>
      <c r="J56" s="8">
        <f t="shared" si="9"/>
        <v>-0.18364175802924843</v>
      </c>
      <c r="K56" s="13">
        <f t="shared" si="10"/>
        <v>-5.8823529411764719E-2</v>
      </c>
      <c r="L56" s="13">
        <f t="shared" si="11"/>
        <v>-0.13261936790607654</v>
      </c>
      <c r="M56" s="8">
        <f t="shared" si="2"/>
        <v>0.20999998607699977</v>
      </c>
      <c r="N56" s="8">
        <f t="shared" si="3"/>
        <v>0.32299992497049373</v>
      </c>
      <c r="O56" s="8">
        <f t="shared" si="4"/>
        <v>0.65279999562105129</v>
      </c>
      <c r="P56" s="8">
        <f t="shared" si="5"/>
        <v>0.75659999245355791</v>
      </c>
      <c r="Q56" t="str">
        <f t="shared" si="6"/>
        <v/>
      </c>
      <c r="R56">
        <f>IFERROR(INDEX('Channel wise traffic'!$C:$C, MATCH(B56-7, 'Channel wise traffic'!$B:$B, 0)), "")</f>
        <v>16483516</v>
      </c>
      <c r="S56">
        <f>IFERROR(INDEX('Channel wise traffic'!$E:$E, MATCH(B56-7, 'Channel wise traffic'!$B:$B, 0)), "")</f>
        <v>12362637</v>
      </c>
      <c r="T56">
        <f>IFERROR(INDEX('Channel wise traffic'!$G:$G, MATCH(B56-7, 'Channel wise traffic'!$B:$B, 0)), "")</f>
        <v>5036630</v>
      </c>
      <c r="U56">
        <f>IFERROR(INDEX('Channel wise traffic'!$I:$I, MATCH(B56-7, 'Channel wise traffic'!$B:$B, 0)), "")</f>
        <v>11904761</v>
      </c>
      <c r="V56">
        <f t="shared" si="7"/>
        <v>45787544</v>
      </c>
      <c r="W56" t="str">
        <f>IF('Channel wise traffic'!J56 &gt; 'Session Details'!$V56, "Increase in traffic", IF('Channel wise traffic'!$J56 &lt; 'Session Details'!$V56, "Decrease in traffic", "No change in traffic"))</f>
        <v>Decrease in traffic</v>
      </c>
    </row>
    <row r="57" spans="1:23" x14ac:dyDescent="0.3">
      <c r="A57" s="3"/>
      <c r="B57" s="3">
        <v>43520</v>
      </c>
      <c r="C57" s="3" t="str">
        <f t="shared" si="0"/>
        <v>Sunday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8">
        <f t="shared" si="1"/>
        <v>3.699703963828057E-2</v>
      </c>
      <c r="J57" s="8">
        <f t="shared" si="9"/>
        <v>4.0829077732684294E-2</v>
      </c>
      <c r="K57" s="13">
        <f t="shared" si="10"/>
        <v>-1.9801979979641171E-2</v>
      </c>
      <c r="L57" s="13">
        <f t="shared" si="11"/>
        <v>6.1855927551318857E-2</v>
      </c>
      <c r="M57" s="8">
        <f t="shared" si="2"/>
        <v>0.201600000792064</v>
      </c>
      <c r="N57" s="8">
        <f t="shared" si="3"/>
        <v>0.35360000071434344</v>
      </c>
      <c r="O57" s="8">
        <f t="shared" si="4"/>
        <v>0.64600000000000002</v>
      </c>
      <c r="P57" s="8">
        <f t="shared" si="5"/>
        <v>0.80339970916596304</v>
      </c>
      <c r="Q57" t="str">
        <f t="shared" si="6"/>
        <v/>
      </c>
      <c r="R57">
        <f>IFERROR(INDEX('Channel wise traffic'!$C:$C, MATCH(B57-7, 'Channel wise traffic'!$B:$B, 0)), "")</f>
        <v>16321913</v>
      </c>
      <c r="S57">
        <f>IFERROR(INDEX('Channel wise traffic'!$E:$E, MATCH(B57-7, 'Channel wise traffic'!$B:$B, 0)), "")</f>
        <v>12241435</v>
      </c>
      <c r="T57">
        <f>IFERROR(INDEX('Channel wise traffic'!$G:$G, MATCH(B57-7, 'Channel wise traffic'!$B:$B, 0)), "")</f>
        <v>4987251</v>
      </c>
      <c r="U57">
        <f>IFERROR(INDEX('Channel wise traffic'!$I:$I, MATCH(B57-7, 'Channel wise traffic'!$B:$B, 0)), "")</f>
        <v>11788048</v>
      </c>
      <c r="V57">
        <f t="shared" si="7"/>
        <v>45338647</v>
      </c>
      <c r="W57" t="str">
        <f>IF('Channel wise traffic'!J57 &gt; 'Session Details'!$V57, "Increase in traffic", IF('Channel wise traffic'!$J57 &lt; 'Session Details'!$V57, "Decrease in traffic", "No change in traffic"))</f>
        <v>Decrease in traffic</v>
      </c>
    </row>
    <row r="58" spans="1:23" x14ac:dyDescent="0.3">
      <c r="A58" s="3"/>
      <c r="B58" s="3">
        <v>43521</v>
      </c>
      <c r="C58" s="3" t="str">
        <f t="shared" si="0"/>
        <v>Monday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8">
        <f t="shared" si="1"/>
        <v>6.0379277901358691E-2</v>
      </c>
      <c r="J58" s="8">
        <f t="shared" si="9"/>
        <v>-0.11174962987792958</v>
      </c>
      <c r="K58" s="13">
        <f t="shared" si="10"/>
        <v>-2.9999990790768982E-2</v>
      </c>
      <c r="L58" s="13">
        <f t="shared" si="11"/>
        <v>-8.427797764023226E-2</v>
      </c>
      <c r="M58" s="8">
        <f t="shared" si="2"/>
        <v>0.2399999620237902</v>
      </c>
      <c r="N58" s="8">
        <f t="shared" si="3"/>
        <v>0.40399988448901025</v>
      </c>
      <c r="O58" s="8">
        <f t="shared" si="4"/>
        <v>0.73730025492756324</v>
      </c>
      <c r="P58" s="8">
        <f t="shared" si="5"/>
        <v>0.84460007729258169</v>
      </c>
      <c r="Q58" t="str">
        <f t="shared" si="6"/>
        <v/>
      </c>
      <c r="R58">
        <f>IFERROR(INDEX('Channel wise traffic'!$C:$C, MATCH(B58-7, 'Channel wise traffic'!$B:$B, 0)), "")</f>
        <v>7818242</v>
      </c>
      <c r="S58">
        <f>IFERROR(INDEX('Channel wise traffic'!$E:$E, MATCH(B58-7, 'Channel wise traffic'!$B:$B, 0)), "")</f>
        <v>5863681</v>
      </c>
      <c r="T58">
        <f>IFERROR(INDEX('Channel wise traffic'!$G:$G, MATCH(B58-7, 'Channel wise traffic'!$B:$B, 0)), "")</f>
        <v>2388907</v>
      </c>
      <c r="U58">
        <f>IFERROR(INDEX('Channel wise traffic'!$I:$I, MATCH(B58-7, 'Channel wise traffic'!$B:$B, 0)), "")</f>
        <v>5646508</v>
      </c>
      <c r="V58">
        <f t="shared" si="7"/>
        <v>21717338</v>
      </c>
      <c r="W58" t="str">
        <f>IF('Channel wise traffic'!J58 &gt; 'Session Details'!$V58, "Increase in traffic", IF('Channel wise traffic'!$J58 &lt; 'Session Details'!$V58, "Decrease in traffic", "No change in traffic"))</f>
        <v>Decrease in traffic</v>
      </c>
    </row>
    <row r="59" spans="1:23" x14ac:dyDescent="0.3">
      <c r="A59" s="3"/>
      <c r="B59" s="3">
        <v>43522</v>
      </c>
      <c r="C59" s="3" t="str">
        <f t="shared" si="0"/>
        <v>Tuesday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8">
        <f t="shared" si="1"/>
        <v>6.1014821497385206E-2</v>
      </c>
      <c r="J59" s="8">
        <f t="shared" si="9"/>
        <v>1.2004191790539451</v>
      </c>
      <c r="K59" s="13">
        <f t="shared" si="10"/>
        <v>1.9801989677181275E-2</v>
      </c>
      <c r="L59" s="13">
        <f t="shared" si="11"/>
        <v>1.157692572996929</v>
      </c>
      <c r="M59" s="8">
        <f t="shared" si="2"/>
        <v>0.24499996870649643</v>
      </c>
      <c r="N59" s="8">
        <f t="shared" si="3"/>
        <v>0.41199991971345001</v>
      </c>
      <c r="O59" s="8">
        <f t="shared" si="4"/>
        <v>0.74459987811748196</v>
      </c>
      <c r="P59" s="8">
        <f t="shared" si="5"/>
        <v>0.81180033082704983</v>
      </c>
      <c r="Q59" t="str">
        <f t="shared" si="6"/>
        <v>High</v>
      </c>
      <c r="R59">
        <f>IFERROR(INDEX('Channel wise traffic'!$C:$C, MATCH(B59-7, 'Channel wise traffic'!$B:$B, 0)), "")</f>
        <v>7896424</v>
      </c>
      <c r="S59">
        <f>IFERROR(INDEX('Channel wise traffic'!$E:$E, MATCH(B59-7, 'Channel wise traffic'!$B:$B, 0)), "")</f>
        <v>5922318</v>
      </c>
      <c r="T59">
        <f>IFERROR(INDEX('Channel wise traffic'!$G:$G, MATCH(B59-7, 'Channel wise traffic'!$B:$B, 0)), "")</f>
        <v>2412796</v>
      </c>
      <c r="U59">
        <f>IFERROR(INDEX('Channel wise traffic'!$I:$I, MATCH(B59-7, 'Channel wise traffic'!$B:$B, 0)), "")</f>
        <v>5702973</v>
      </c>
      <c r="V59">
        <f t="shared" si="7"/>
        <v>21934511</v>
      </c>
      <c r="W59" t="str">
        <f>IF('Channel wise traffic'!J59 &gt; 'Session Details'!$V59, "Increase in traffic", IF('Channel wise traffic'!$J59 &lt; 'Session Details'!$V59, "Decrease in traffic", "No change in traffic"))</f>
        <v>Increase in traffic</v>
      </c>
    </row>
    <row r="60" spans="1:23" x14ac:dyDescent="0.3">
      <c r="A60" s="3"/>
      <c r="B60" s="3">
        <v>43523</v>
      </c>
      <c r="C60" s="3" t="str">
        <f t="shared" si="0"/>
        <v>Wednesday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8">
        <f t="shared" si="1"/>
        <v>6.1545614971269758E-2</v>
      </c>
      <c r="J60" s="8">
        <f t="shared" si="9"/>
        <v>8.2246376811594191E-2</v>
      </c>
      <c r="K60" s="13">
        <f t="shared" si="10"/>
        <v>-2.9411755411675844E-2</v>
      </c>
      <c r="L60" s="13">
        <f t="shared" si="11"/>
        <v>0.11504171088598958</v>
      </c>
      <c r="M60" s="8">
        <f t="shared" si="2"/>
        <v>0.25499997279090902</v>
      </c>
      <c r="N60" s="8">
        <f t="shared" si="3"/>
        <v>0.38399997665316565</v>
      </c>
      <c r="O60" s="8">
        <f t="shared" si="4"/>
        <v>0.76649981760284536</v>
      </c>
      <c r="P60" s="8">
        <f t="shared" si="5"/>
        <v>0.81999976451764223</v>
      </c>
      <c r="Q60" t="str">
        <f t="shared" si="6"/>
        <v/>
      </c>
      <c r="R60">
        <f>IFERROR(INDEX('Channel wise traffic'!$C:$C, MATCH(B60-7, 'Channel wise traffic'!$B:$B, 0)), "")</f>
        <v>7974607</v>
      </c>
      <c r="S60">
        <f>IFERROR(INDEX('Channel wise traffic'!$E:$E, MATCH(B60-7, 'Channel wise traffic'!$B:$B, 0)), "")</f>
        <v>5980955</v>
      </c>
      <c r="T60">
        <f>IFERROR(INDEX('Channel wise traffic'!$G:$G, MATCH(B60-7, 'Channel wise traffic'!$B:$B, 0)), "")</f>
        <v>2436685</v>
      </c>
      <c r="U60">
        <f>IFERROR(INDEX('Channel wise traffic'!$I:$I, MATCH(B60-7, 'Channel wise traffic'!$B:$B, 0)), "")</f>
        <v>5759438</v>
      </c>
      <c r="V60">
        <f t="shared" si="7"/>
        <v>22151685</v>
      </c>
      <c r="W60" t="str">
        <f>IF('Channel wise traffic'!J60 &gt; 'Session Details'!$V60, "Increase in traffic", IF('Channel wise traffic'!$J60 &lt; 'Session Details'!$V60, "Decrease in traffic", "No change in traffic"))</f>
        <v>Decrease in traffic</v>
      </c>
    </row>
    <row r="61" spans="1:23" x14ac:dyDescent="0.3">
      <c r="A61" s="3"/>
      <c r="B61" s="3">
        <v>43524</v>
      </c>
      <c r="C61" s="3" t="str">
        <f t="shared" si="0"/>
        <v>Thursday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8">
        <f t="shared" si="1"/>
        <v>6.2235804656984049E-2</v>
      </c>
      <c r="J61" s="8">
        <f t="shared" si="9"/>
        <v>0.22324803045110131</v>
      </c>
      <c r="K61" s="13">
        <f t="shared" si="10"/>
        <v>8.3333373303954517E-2</v>
      </c>
      <c r="L61" s="13">
        <f t="shared" si="11"/>
        <v>0.12915198644756454</v>
      </c>
      <c r="M61" s="8">
        <f t="shared" si="2"/>
        <v>0.25499997033565081</v>
      </c>
      <c r="N61" s="8">
        <f t="shared" si="3"/>
        <v>0.39599992221463276</v>
      </c>
      <c r="O61" s="8">
        <f t="shared" si="4"/>
        <v>0.72270016227210765</v>
      </c>
      <c r="P61" s="8">
        <f t="shared" si="5"/>
        <v>0.85279947873218831</v>
      </c>
      <c r="Q61" t="str">
        <f t="shared" si="6"/>
        <v>High</v>
      </c>
      <c r="R61">
        <f>IFERROR(INDEX('Channel wise traffic'!$C:$C, MATCH(B61-7, 'Channel wise traffic'!$B:$B, 0)), "")</f>
        <v>7505512</v>
      </c>
      <c r="S61">
        <f>IFERROR(INDEX('Channel wise traffic'!$E:$E, MATCH(B61-7, 'Channel wise traffic'!$B:$B, 0)), "")</f>
        <v>5629134</v>
      </c>
      <c r="T61">
        <f>IFERROR(INDEX('Channel wise traffic'!$G:$G, MATCH(B61-7, 'Channel wise traffic'!$B:$B, 0)), "")</f>
        <v>2293351</v>
      </c>
      <c r="U61">
        <f>IFERROR(INDEX('Channel wise traffic'!$I:$I, MATCH(B61-7, 'Channel wise traffic'!$B:$B, 0)), "")</f>
        <v>5420648</v>
      </c>
      <c r="V61">
        <f t="shared" si="7"/>
        <v>20848645</v>
      </c>
      <c r="W61" t="str">
        <f>IF('Channel wise traffic'!J61 &gt; 'Session Details'!$V61, "Increase in traffic", IF('Channel wise traffic'!$J61 &lt; 'Session Details'!$V61, "Decrease in traffic", "No change in traffic"))</f>
        <v>Increase in traffic</v>
      </c>
    </row>
    <row r="62" spans="1:23" x14ac:dyDescent="0.3">
      <c r="A62" s="3"/>
      <c r="B62" s="3">
        <v>43525</v>
      </c>
      <c r="C62" s="3" t="str">
        <f t="shared" si="0"/>
        <v>Friday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8">
        <f t="shared" si="1"/>
        <v>6.5203680473658474E-2</v>
      </c>
      <c r="J62" s="8">
        <f t="shared" si="9"/>
        <v>5.9032986501891482E-2</v>
      </c>
      <c r="K62" s="13">
        <f t="shared" si="10"/>
        <v>9.80390342279569E-3</v>
      </c>
      <c r="L62" s="13">
        <f t="shared" si="11"/>
        <v>4.8751131692233107E-2</v>
      </c>
      <c r="M62" s="8">
        <f t="shared" si="2"/>
        <v>0.25999997317699697</v>
      </c>
      <c r="N62" s="8">
        <f t="shared" si="3"/>
        <v>0.41999995529499029</v>
      </c>
      <c r="O62" s="8">
        <f t="shared" si="4"/>
        <v>0.76649981434318626</v>
      </c>
      <c r="P62" s="8">
        <f t="shared" si="5"/>
        <v>0.77900009239908075</v>
      </c>
      <c r="Q62" t="str">
        <f t="shared" si="6"/>
        <v/>
      </c>
      <c r="R62">
        <f>IFERROR(INDEX('Channel wise traffic'!$C:$C, MATCH(B62-7, 'Channel wise traffic'!$B:$B, 0)), "")</f>
        <v>7974607</v>
      </c>
      <c r="S62">
        <f>IFERROR(INDEX('Channel wise traffic'!$E:$E, MATCH(B62-7, 'Channel wise traffic'!$B:$B, 0)), "")</f>
        <v>5980955</v>
      </c>
      <c r="T62">
        <f>IFERROR(INDEX('Channel wise traffic'!$G:$G, MATCH(B62-7, 'Channel wise traffic'!$B:$B, 0)), "")</f>
        <v>2436685</v>
      </c>
      <c r="U62">
        <f>IFERROR(INDEX('Channel wise traffic'!$I:$I, MATCH(B62-7, 'Channel wise traffic'!$B:$B, 0)), "")</f>
        <v>5759438</v>
      </c>
      <c r="V62">
        <f t="shared" si="7"/>
        <v>22151685</v>
      </c>
      <c r="W62" t="str">
        <f>IF('Channel wise traffic'!J62 &gt; 'Session Details'!$V62, "Increase in traffic", IF('Channel wise traffic'!$J62 &lt; 'Session Details'!$V62, "Decrease in traffic", "No change in traffic"))</f>
        <v>Increase in traffic</v>
      </c>
    </row>
    <row r="63" spans="1:23" x14ac:dyDescent="0.3">
      <c r="A63" s="3"/>
      <c r="B63" s="3">
        <v>43526</v>
      </c>
      <c r="C63" s="3" t="str">
        <f t="shared" si="0"/>
        <v>Saturday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8">
        <f t="shared" si="1"/>
        <v>1.9298820571939712E-2</v>
      </c>
      <c r="J63" s="8">
        <f t="shared" si="9"/>
        <v>-0.37594234941110949</v>
      </c>
      <c r="K63" s="13">
        <f t="shared" si="10"/>
        <v>8.3333333333333259E-2</v>
      </c>
      <c r="L63" s="13">
        <f t="shared" si="11"/>
        <v>-0.42394678407179354</v>
      </c>
      <c r="M63" s="8">
        <f t="shared" si="2"/>
        <v>0.20999999143199985</v>
      </c>
      <c r="N63" s="8">
        <f t="shared" si="3"/>
        <v>0.33999998571999918</v>
      </c>
      <c r="O63" s="8">
        <f t="shared" si="4"/>
        <v>0.33319983331998332</v>
      </c>
      <c r="P63" s="8">
        <f t="shared" si="5"/>
        <v>0.81119976662651061</v>
      </c>
      <c r="Q63" t="str">
        <f t="shared" si="6"/>
        <v>Low</v>
      </c>
      <c r="R63">
        <f>IFERROR(INDEX('Channel wise traffic'!$C:$C, MATCH(B63-7, 'Channel wise traffic'!$B:$B, 0)), "")</f>
        <v>15513897</v>
      </c>
      <c r="S63">
        <f>IFERROR(INDEX('Channel wise traffic'!$E:$E, MATCH(B63-7, 'Channel wise traffic'!$B:$B, 0)), "")</f>
        <v>11635423</v>
      </c>
      <c r="T63">
        <f>IFERROR(INDEX('Channel wise traffic'!$G:$G, MATCH(B63-7, 'Channel wise traffic'!$B:$B, 0)), "")</f>
        <v>4740357</v>
      </c>
      <c r="U63">
        <f>IFERROR(INDEX('Channel wise traffic'!$I:$I, MATCH(B63-7, 'Channel wise traffic'!$B:$B, 0)), "")</f>
        <v>11204481</v>
      </c>
      <c r="V63">
        <f t="shared" si="7"/>
        <v>43094158</v>
      </c>
      <c r="W63" t="str">
        <f>IF('Channel wise traffic'!J63 &gt; 'Session Details'!$V63, "Increase in traffic", IF('Channel wise traffic'!$J63 &lt; 'Session Details'!$V63, "Decrease in traffic", "No change in traffic"))</f>
        <v>Increase in traffic</v>
      </c>
    </row>
    <row r="64" spans="1:23" x14ac:dyDescent="0.3">
      <c r="A64" s="3"/>
      <c r="B64" s="3">
        <v>43527</v>
      </c>
      <c r="C64" s="3" t="str">
        <f t="shared" si="0"/>
        <v>Sunday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8">
        <f t="shared" si="1"/>
        <v>3.8509450193791116E-2</v>
      </c>
      <c r="J64" s="8">
        <f t="shared" si="9"/>
        <v>3.03652884720651E-2</v>
      </c>
      <c r="K64" s="13">
        <f t="shared" si="10"/>
        <v>-1.0101021238273722E-2</v>
      </c>
      <c r="L64" s="13">
        <f t="shared" si="11"/>
        <v>4.0879231697923846E-2</v>
      </c>
      <c r="M64" s="8">
        <f t="shared" si="2"/>
        <v>0.20369999469221134</v>
      </c>
      <c r="N64" s="8">
        <f t="shared" si="3"/>
        <v>0.3264000055349971</v>
      </c>
      <c r="O64" s="8">
        <f t="shared" si="4"/>
        <v>0.71399999247843449</v>
      </c>
      <c r="P64" s="8">
        <f t="shared" si="5"/>
        <v>0.81119998850792119</v>
      </c>
      <c r="Q64" t="str">
        <f t="shared" si="6"/>
        <v/>
      </c>
      <c r="R64">
        <f>IFERROR(INDEX('Channel wise traffic'!$C:$C, MATCH(B64-7, 'Channel wise traffic'!$B:$B, 0)), "")</f>
        <v>15998707</v>
      </c>
      <c r="S64">
        <f>IFERROR(INDEX('Channel wise traffic'!$E:$E, MATCH(B64-7, 'Channel wise traffic'!$B:$B, 0)), "")</f>
        <v>11999030</v>
      </c>
      <c r="T64">
        <f>IFERROR(INDEX('Channel wise traffic'!$G:$G, MATCH(B64-7, 'Channel wise traffic'!$B:$B, 0)), "")</f>
        <v>4888493</v>
      </c>
      <c r="U64">
        <f>IFERROR(INDEX('Channel wise traffic'!$I:$I, MATCH(B64-7, 'Channel wise traffic'!$B:$B, 0)), "")</f>
        <v>11554621</v>
      </c>
      <c r="V64">
        <f t="shared" si="7"/>
        <v>44440851</v>
      </c>
      <c r="W64" t="str">
        <f>IF('Channel wise traffic'!J64 &gt; 'Session Details'!$V64, "Increase in traffic", IF('Channel wise traffic'!$J64 &lt; 'Session Details'!$V64, "Decrease in traffic", "No change in traffic"))</f>
        <v>Decrease in traffic</v>
      </c>
    </row>
    <row r="65" spans="1:23" x14ac:dyDescent="0.3">
      <c r="A65" s="3"/>
      <c r="B65" s="3">
        <v>43528</v>
      </c>
      <c r="C65" s="3" t="str">
        <f t="shared" si="0"/>
        <v>Monday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8">
        <f t="shared" si="1"/>
        <v>6.3340722206310721E-2</v>
      </c>
      <c r="J65" s="8">
        <f t="shared" si="9"/>
        <v>8.1492115581014435E-2</v>
      </c>
      <c r="K65" s="13">
        <f t="shared" si="10"/>
        <v>3.0927825263863395E-2</v>
      </c>
      <c r="L65" s="13">
        <f t="shared" si="11"/>
        <v>4.9047362073294742E-2</v>
      </c>
      <c r="M65" s="8">
        <f t="shared" si="2"/>
        <v>0.2624999654653839</v>
      </c>
      <c r="N65" s="8">
        <f t="shared" si="3"/>
        <v>0.4159999621105876</v>
      </c>
      <c r="O65" s="8">
        <f t="shared" si="4"/>
        <v>0.74459980105695345</v>
      </c>
      <c r="P65" s="8">
        <f t="shared" si="5"/>
        <v>0.77900017158943347</v>
      </c>
      <c r="Q65" t="str">
        <f t="shared" si="6"/>
        <v/>
      </c>
      <c r="R65">
        <f>IFERROR(INDEX('Channel wise traffic'!$C:$C, MATCH(B65-7, 'Channel wise traffic'!$B:$B, 0)), "")</f>
        <v>7583695</v>
      </c>
      <c r="S65">
        <f>IFERROR(INDEX('Channel wise traffic'!$E:$E, MATCH(B65-7, 'Channel wise traffic'!$B:$B, 0)), "")</f>
        <v>5687771</v>
      </c>
      <c r="T65">
        <f>IFERROR(INDEX('Channel wise traffic'!$G:$G, MATCH(B65-7, 'Channel wise traffic'!$B:$B, 0)), "")</f>
        <v>2317240</v>
      </c>
      <c r="U65">
        <f>IFERROR(INDEX('Channel wise traffic'!$I:$I, MATCH(B65-7, 'Channel wise traffic'!$B:$B, 0)), "")</f>
        <v>5477113</v>
      </c>
      <c r="V65">
        <f t="shared" si="7"/>
        <v>21065819</v>
      </c>
      <c r="W65" t="str">
        <f>IF('Channel wise traffic'!J65 &gt; 'Session Details'!$V65, "Increase in traffic", IF('Channel wise traffic'!$J65 &lt; 'Session Details'!$V65, "Decrease in traffic", "No change in traffic"))</f>
        <v>Increase in traffic</v>
      </c>
    </row>
    <row r="66" spans="1:23" x14ac:dyDescent="0.3">
      <c r="A66" s="3"/>
      <c r="B66" s="3">
        <v>43529</v>
      </c>
      <c r="C66" s="3" t="str">
        <f t="shared" si="0"/>
        <v>Tuesday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8">
        <f t="shared" si="1"/>
        <v>5.7952124891906653E-2</v>
      </c>
      <c r="J66" s="8">
        <f t="shared" si="9"/>
        <v>-7.7860132236055479E-2</v>
      </c>
      <c r="K66" s="13">
        <f t="shared" si="10"/>
        <v>-2.9126204911649523E-2</v>
      </c>
      <c r="L66" s="13">
        <f t="shared" si="11"/>
        <v>-5.019594469533617E-2</v>
      </c>
      <c r="M66" s="8">
        <f t="shared" si="2"/>
        <v>0.24250000230230775</v>
      </c>
      <c r="N66" s="8">
        <f t="shared" si="3"/>
        <v>0.37999982910705588</v>
      </c>
      <c r="O66" s="8">
        <f t="shared" si="4"/>
        <v>0.74459988047482273</v>
      </c>
      <c r="P66" s="8">
        <f t="shared" si="5"/>
        <v>0.84460034413058704</v>
      </c>
      <c r="Q66" t="str">
        <f t="shared" si="6"/>
        <v/>
      </c>
      <c r="R66">
        <f>IFERROR(INDEX('Channel wise traffic'!$C:$C, MATCH(B66-7, 'Channel wise traffic'!$B:$B, 0)), "")</f>
        <v>8052789</v>
      </c>
      <c r="S66">
        <f>IFERROR(INDEX('Channel wise traffic'!$E:$E, MATCH(B66-7, 'Channel wise traffic'!$B:$B, 0)), "")</f>
        <v>6039592</v>
      </c>
      <c r="T66">
        <f>IFERROR(INDEX('Channel wise traffic'!$G:$G, MATCH(B66-7, 'Channel wise traffic'!$B:$B, 0)), "")</f>
        <v>2460574</v>
      </c>
      <c r="U66">
        <f>IFERROR(INDEX('Channel wise traffic'!$I:$I, MATCH(B66-7, 'Channel wise traffic'!$B:$B, 0)), "")</f>
        <v>5815903</v>
      </c>
      <c r="V66">
        <f t="shared" si="7"/>
        <v>22368858</v>
      </c>
      <c r="W66" t="str">
        <f>IF('Channel wise traffic'!J66 &gt; 'Session Details'!$V66, "Increase in traffic", IF('Channel wise traffic'!$J66 &lt; 'Session Details'!$V66, "Decrease in traffic", "No change in traffic"))</f>
        <v>Decrease in traffic</v>
      </c>
    </row>
    <row r="67" spans="1:23" x14ac:dyDescent="0.3">
      <c r="A67" s="3"/>
      <c r="B67" s="3">
        <v>43530</v>
      </c>
      <c r="C67" s="3" t="str">
        <f t="shared" si="0"/>
        <v>Wednesday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8">
        <f t="shared" si="1"/>
        <v>5.2436031448099336E-2</v>
      </c>
      <c r="J67" s="8">
        <f t="shared" si="9"/>
        <v>-0.16522538222440208</v>
      </c>
      <c r="K67" s="13">
        <f t="shared" si="10"/>
        <v>-2.0202029128424948E-2</v>
      </c>
      <c r="L67" s="13">
        <f t="shared" si="11"/>
        <v>-0.14801352667323064</v>
      </c>
      <c r="M67" s="8">
        <f t="shared" si="2"/>
        <v>0.24499995727676396</v>
      </c>
      <c r="N67" s="8">
        <f t="shared" si="3"/>
        <v>0.38799990312189686</v>
      </c>
      <c r="O67" s="8">
        <f t="shared" si="4"/>
        <v>0.70810020993590062</v>
      </c>
      <c r="P67" s="8">
        <f t="shared" si="5"/>
        <v>0.77900001551500653</v>
      </c>
      <c r="Q67" t="str">
        <f t="shared" si="6"/>
        <v/>
      </c>
      <c r="R67">
        <f>IFERROR(INDEX('Channel wise traffic'!$C:$C, MATCH(B67-7, 'Channel wise traffic'!$B:$B, 0)), "")</f>
        <v>7740060</v>
      </c>
      <c r="S67">
        <f>IFERROR(INDEX('Channel wise traffic'!$E:$E, MATCH(B67-7, 'Channel wise traffic'!$B:$B, 0)), "")</f>
        <v>5805045</v>
      </c>
      <c r="T67">
        <f>IFERROR(INDEX('Channel wise traffic'!$G:$G, MATCH(B67-7, 'Channel wise traffic'!$B:$B, 0)), "")</f>
        <v>2365018</v>
      </c>
      <c r="U67">
        <f>IFERROR(INDEX('Channel wise traffic'!$I:$I, MATCH(B67-7, 'Channel wise traffic'!$B:$B, 0)), "")</f>
        <v>5590043</v>
      </c>
      <c r="V67">
        <f t="shared" si="7"/>
        <v>21500166</v>
      </c>
      <c r="W67" t="str">
        <f>IF('Channel wise traffic'!J67 &gt; 'Session Details'!$V67, "Increase in traffic", IF('Channel wise traffic'!$J67 &lt; 'Session Details'!$V67, "Decrease in traffic", "No change in traffic"))</f>
        <v>Decrease in traffic</v>
      </c>
    </row>
    <row r="68" spans="1:23" x14ac:dyDescent="0.3">
      <c r="A68" s="3"/>
      <c r="B68" s="3">
        <v>43531</v>
      </c>
      <c r="C68" s="3" t="str">
        <f t="shared" ref="C68:C131" si="12">TEXT(B68,"DDDD")</f>
        <v>Thursday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8">
        <f t="shared" ref="I68:I131" si="13">$H68/$D68</f>
        <v>5.624763437879593E-2</v>
      </c>
      <c r="J68" s="8">
        <f t="shared" si="9"/>
        <v>-0.13097833046398133</v>
      </c>
      <c r="K68" s="13">
        <f t="shared" si="10"/>
        <v>-3.8461555490441612E-2</v>
      </c>
      <c r="L68" s="13">
        <f t="shared" ref="L68:L131" si="14">I68/(INDEX($H$3:$H$368,MATCH(B68-7,$B$3:$B$368,0))/INDEX($D$3:$D$368,MATCH(B68-7,$B$3:$B$368,0)))-1</f>
        <v>-9.6217447676498091E-2</v>
      </c>
      <c r="M68" s="8">
        <f t="shared" ref="M68:M131" si="15">$E68/$D68</f>
        <v>0.23749998848846129</v>
      </c>
      <c r="N68" s="8">
        <f t="shared" ref="N68:N131" si="16">$F68/$E68</f>
        <v>0.3959998588564112</v>
      </c>
      <c r="O68" s="8">
        <f t="shared" ref="O68:O131" si="17">$G68/$F68</f>
        <v>0.70810006291263472</v>
      </c>
      <c r="P68" s="8">
        <f t="shared" ref="P68:P131" si="18">$H68/$G68</f>
        <v>0.84459985964232998</v>
      </c>
      <c r="Q68" t="str">
        <f t="shared" ref="Q68:Q131" si="19">IF(OR($J68 &gt; 0.2, $J68 &lt; -0.2), IF($J68 &gt; 0, "High", "Low"), "")</f>
        <v/>
      </c>
      <c r="R68">
        <f>IFERROR(INDEX('Channel wise traffic'!$C:$C, MATCH(B68-7, 'Channel wise traffic'!$B:$B, 0)), "")</f>
        <v>8130972</v>
      </c>
      <c r="S68">
        <f>IFERROR(INDEX('Channel wise traffic'!$E:$E, MATCH(B68-7, 'Channel wise traffic'!$B:$B, 0)), "")</f>
        <v>6098229</v>
      </c>
      <c r="T68">
        <f>IFERROR(INDEX('Channel wise traffic'!$G:$G, MATCH(B68-7, 'Channel wise traffic'!$B:$B, 0)), "")</f>
        <v>2484463</v>
      </c>
      <c r="U68">
        <f>IFERROR(INDEX('Channel wise traffic'!$I:$I, MATCH(B68-7, 'Channel wise traffic'!$B:$B, 0)), "")</f>
        <v>5872368</v>
      </c>
      <c r="V68">
        <f t="shared" ref="V68:V131" si="20">SUM(R68:U68)</f>
        <v>22586032</v>
      </c>
      <c r="W68" t="str">
        <f>IF('Channel wise traffic'!J68 &gt; 'Session Details'!$V68, "Increase in traffic", IF('Channel wise traffic'!$J68 &lt; 'Session Details'!$V68, "Decrease in traffic", "No change in traffic"))</f>
        <v>Decrease in traffic</v>
      </c>
    </row>
    <row r="69" spans="1:23" x14ac:dyDescent="0.3">
      <c r="A69" s="3"/>
      <c r="B69" s="3">
        <v>43532</v>
      </c>
      <c r="C69" s="3" t="str">
        <f t="shared" si="12"/>
        <v>Friday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8">
        <f t="shared" si="13"/>
        <v>6.402897408246129E-2</v>
      </c>
      <c r="J69" s="8">
        <f t="shared" si="9"/>
        <v>-4.6617420803931608E-2</v>
      </c>
      <c r="K69" s="13">
        <f t="shared" si="10"/>
        <v>-2.9126204911649523E-2</v>
      </c>
      <c r="L69" s="13">
        <f t="shared" si="14"/>
        <v>-1.8015952207970032E-2</v>
      </c>
      <c r="M69" s="8">
        <f t="shared" si="15"/>
        <v>0.2624999654653839</v>
      </c>
      <c r="N69" s="8">
        <f t="shared" si="16"/>
        <v>0.41999992632614258</v>
      </c>
      <c r="O69" s="8">
        <f t="shared" si="17"/>
        <v>0.72270015570078716</v>
      </c>
      <c r="P69" s="8">
        <f t="shared" si="18"/>
        <v>0.80360000392975672</v>
      </c>
      <c r="Q69" t="str">
        <f t="shared" si="19"/>
        <v/>
      </c>
      <c r="R69">
        <f>IFERROR(INDEX('Channel wise traffic'!$C:$C, MATCH(B69-7, 'Channel wise traffic'!$B:$B, 0)), "")</f>
        <v>8052789</v>
      </c>
      <c r="S69">
        <f>IFERROR(INDEX('Channel wise traffic'!$E:$E, MATCH(B69-7, 'Channel wise traffic'!$B:$B, 0)), "")</f>
        <v>6039592</v>
      </c>
      <c r="T69">
        <f>IFERROR(INDEX('Channel wise traffic'!$G:$G, MATCH(B69-7, 'Channel wise traffic'!$B:$B, 0)), "")</f>
        <v>2460574</v>
      </c>
      <c r="U69">
        <f>IFERROR(INDEX('Channel wise traffic'!$I:$I, MATCH(B69-7, 'Channel wise traffic'!$B:$B, 0)), "")</f>
        <v>5815903</v>
      </c>
      <c r="V69">
        <f t="shared" si="20"/>
        <v>22368858</v>
      </c>
      <c r="W69" t="str">
        <f>IF('Channel wise traffic'!J69 &gt; 'Session Details'!$V69, "Increase in traffic", IF('Channel wise traffic'!$J69 &lt; 'Session Details'!$V69, "Decrease in traffic", "No change in traffic"))</f>
        <v>Decrease in traffic</v>
      </c>
    </row>
    <row r="70" spans="1:23" x14ac:dyDescent="0.3">
      <c r="A70" s="3"/>
      <c r="B70" s="3">
        <v>43533</v>
      </c>
      <c r="C70" s="3" t="str">
        <f t="shared" si="12"/>
        <v>Saturday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8">
        <f t="shared" si="13"/>
        <v>3.8987613670586958E-2</v>
      </c>
      <c r="J70" s="8">
        <f t="shared" si="9"/>
        <v>1.0202070652584099</v>
      </c>
      <c r="K70" s="13">
        <f t="shared" si="10"/>
        <v>0</v>
      </c>
      <c r="L70" s="13">
        <f t="shared" si="14"/>
        <v>1.0202070652584103</v>
      </c>
      <c r="M70" s="8">
        <f t="shared" si="15"/>
        <v>0.20789999601587994</v>
      </c>
      <c r="N70" s="8">
        <f t="shared" si="16"/>
        <v>0.33660001224000047</v>
      </c>
      <c r="O70" s="8">
        <f t="shared" si="17"/>
        <v>0.70719987756351388</v>
      </c>
      <c r="P70" s="8">
        <f t="shared" si="18"/>
        <v>0.78779980453787235</v>
      </c>
      <c r="Q70" t="str">
        <f t="shared" si="19"/>
        <v>High</v>
      </c>
      <c r="R70">
        <f>IFERROR(INDEX('Channel wise traffic'!$C:$C, MATCH(B70-7, 'Channel wise traffic'!$B:$B, 0)), "")</f>
        <v>16806722</v>
      </c>
      <c r="S70">
        <f>IFERROR(INDEX('Channel wise traffic'!$E:$E, MATCH(B70-7, 'Channel wise traffic'!$B:$B, 0)), "")</f>
        <v>12605042</v>
      </c>
      <c r="T70">
        <f>IFERROR(INDEX('Channel wise traffic'!$G:$G, MATCH(B70-7, 'Channel wise traffic'!$B:$B, 0)), "")</f>
        <v>5135387</v>
      </c>
      <c r="U70">
        <f>IFERROR(INDEX('Channel wise traffic'!$I:$I, MATCH(B70-7, 'Channel wise traffic'!$B:$B, 0)), "")</f>
        <v>12138188</v>
      </c>
      <c r="V70">
        <f t="shared" si="20"/>
        <v>46685339</v>
      </c>
      <c r="W70" t="str">
        <f>IF('Channel wise traffic'!J70 &gt; 'Session Details'!$V70, "Increase in traffic", IF('Channel wise traffic'!$J70 &lt; 'Session Details'!$V70, "Decrease in traffic", "No change in traffic"))</f>
        <v>No change in traffic</v>
      </c>
    </row>
    <row r="71" spans="1:23" x14ac:dyDescent="0.3">
      <c r="A71" s="3"/>
      <c r="B71" s="3">
        <v>43534</v>
      </c>
      <c r="C71" s="3" t="str">
        <f t="shared" si="12"/>
        <v>Sunday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8">
        <f t="shared" si="13"/>
        <v>3.7019499964562587E-2</v>
      </c>
      <c r="J71" s="8">
        <f t="shared" si="9"/>
        <v>1.0355904530176874E-2</v>
      </c>
      <c r="K71" s="13">
        <f t="shared" si="10"/>
        <v>5.1020419528979843E-2</v>
      </c>
      <c r="L71" s="13">
        <f t="shared" si="14"/>
        <v>-3.8690508997938244E-2</v>
      </c>
      <c r="M71" s="8">
        <f t="shared" si="15"/>
        <v>0.21839999672985225</v>
      </c>
      <c r="N71" s="8">
        <f t="shared" si="16"/>
        <v>0.34680000740737882</v>
      </c>
      <c r="O71" s="8">
        <f t="shared" si="17"/>
        <v>0.64600000000000002</v>
      </c>
      <c r="P71" s="8">
        <f t="shared" si="18"/>
        <v>0.75659994377383644</v>
      </c>
      <c r="Q71" t="str">
        <f t="shared" si="19"/>
        <v/>
      </c>
      <c r="R71">
        <f>IFERROR(INDEX('Channel wise traffic'!$C:$C, MATCH(B71-7, 'Channel wise traffic'!$B:$B, 0)), "")</f>
        <v>15837104</v>
      </c>
      <c r="S71">
        <f>IFERROR(INDEX('Channel wise traffic'!$E:$E, MATCH(B71-7, 'Channel wise traffic'!$B:$B, 0)), "")</f>
        <v>11877828</v>
      </c>
      <c r="T71">
        <f>IFERROR(INDEX('Channel wise traffic'!$G:$G, MATCH(B71-7, 'Channel wise traffic'!$B:$B, 0)), "")</f>
        <v>4839115</v>
      </c>
      <c r="U71">
        <f>IFERROR(INDEX('Channel wise traffic'!$I:$I, MATCH(B71-7, 'Channel wise traffic'!$B:$B, 0)), "")</f>
        <v>11437908</v>
      </c>
      <c r="V71">
        <f t="shared" si="20"/>
        <v>43991955</v>
      </c>
      <c r="W71" t="str">
        <f>IF('Channel wise traffic'!J71 &gt; 'Session Details'!$V71, "Increase in traffic", IF('Channel wise traffic'!$J71 &lt; 'Session Details'!$V71, "Decrease in traffic", "No change in traffic"))</f>
        <v>Increase in traffic</v>
      </c>
    </row>
    <row r="72" spans="1:23" x14ac:dyDescent="0.3">
      <c r="A72" s="3"/>
      <c r="B72" s="3">
        <v>43535</v>
      </c>
      <c r="C72" s="3" t="str">
        <f t="shared" si="12"/>
        <v>Monday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8">
        <f t="shared" si="13"/>
        <v>5.735466811458332E-2</v>
      </c>
      <c r="J72" s="8">
        <f t="shared" si="9"/>
        <v>-0.11261551390237801</v>
      </c>
      <c r="K72" s="13">
        <f t="shared" si="10"/>
        <v>-2.0000009209230951E-2</v>
      </c>
      <c r="L72" s="13">
        <f t="shared" si="14"/>
        <v>-9.4505617921909368E-2</v>
      </c>
      <c r="M72" s="8">
        <f t="shared" si="15"/>
        <v>0.23999998496452074</v>
      </c>
      <c r="N72" s="8">
        <f t="shared" si="16"/>
        <v>0.41199995771271192</v>
      </c>
      <c r="O72" s="8">
        <f t="shared" si="17"/>
        <v>0.69349981135321048</v>
      </c>
      <c r="P72" s="8">
        <f t="shared" si="18"/>
        <v>0.83640002631138977</v>
      </c>
      <c r="Q72" t="str">
        <f t="shared" si="19"/>
        <v/>
      </c>
      <c r="R72">
        <f>IFERROR(INDEX('Channel wise traffic'!$C:$C, MATCH(B72-7, 'Channel wise traffic'!$B:$B, 0)), "")</f>
        <v>7818242</v>
      </c>
      <c r="S72">
        <f>IFERROR(INDEX('Channel wise traffic'!$E:$E, MATCH(B72-7, 'Channel wise traffic'!$B:$B, 0)), "")</f>
        <v>5863681</v>
      </c>
      <c r="T72">
        <f>IFERROR(INDEX('Channel wise traffic'!$G:$G, MATCH(B72-7, 'Channel wise traffic'!$B:$B, 0)), "")</f>
        <v>2388907</v>
      </c>
      <c r="U72">
        <f>IFERROR(INDEX('Channel wise traffic'!$I:$I, MATCH(B72-7, 'Channel wise traffic'!$B:$B, 0)), "")</f>
        <v>5646508</v>
      </c>
      <c r="V72">
        <f t="shared" si="20"/>
        <v>21717338</v>
      </c>
      <c r="W72" t="str">
        <f>IF('Channel wise traffic'!J72 &gt; 'Session Details'!$V72, "Increase in traffic", IF('Channel wise traffic'!$J72 &lt; 'Session Details'!$V72, "Decrease in traffic", "No change in traffic"))</f>
        <v>Decrease in traffic</v>
      </c>
    </row>
    <row r="73" spans="1:23" x14ac:dyDescent="0.3">
      <c r="A73" s="3"/>
      <c r="B73" s="3">
        <v>43536</v>
      </c>
      <c r="C73" s="3" t="str">
        <f t="shared" si="12"/>
        <v>Tuesday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8">
        <f t="shared" si="13"/>
        <v>6.04405537873264E-2</v>
      </c>
      <c r="J73" s="8">
        <f t="shared" si="9"/>
        <v>3.2510015366695066E-2</v>
      </c>
      <c r="K73" s="13">
        <f t="shared" si="10"/>
        <v>-9.9999815815380311E-3</v>
      </c>
      <c r="L73" s="13">
        <f t="shared" si="14"/>
        <v>4.2939390057935123E-2</v>
      </c>
      <c r="M73" s="8">
        <f t="shared" si="15"/>
        <v>0.25249999220936281</v>
      </c>
      <c r="N73" s="8">
        <f t="shared" si="16"/>
        <v>0.39599988358367755</v>
      </c>
      <c r="O73" s="8">
        <f t="shared" si="17"/>
        <v>0.74460008158894708</v>
      </c>
      <c r="P73" s="8">
        <f t="shared" si="18"/>
        <v>0.81179977785302071</v>
      </c>
      <c r="Q73" t="str">
        <f t="shared" si="19"/>
        <v/>
      </c>
      <c r="R73">
        <f>IFERROR(INDEX('Channel wise traffic'!$C:$C, MATCH(B73-7, 'Channel wise traffic'!$B:$B, 0)), "")</f>
        <v>7818242</v>
      </c>
      <c r="S73">
        <f>IFERROR(INDEX('Channel wise traffic'!$E:$E, MATCH(B73-7, 'Channel wise traffic'!$B:$B, 0)), "")</f>
        <v>5863681</v>
      </c>
      <c r="T73">
        <f>IFERROR(INDEX('Channel wise traffic'!$G:$G, MATCH(B73-7, 'Channel wise traffic'!$B:$B, 0)), "")</f>
        <v>2388907</v>
      </c>
      <c r="U73">
        <f>IFERROR(INDEX('Channel wise traffic'!$I:$I, MATCH(B73-7, 'Channel wise traffic'!$B:$B, 0)), "")</f>
        <v>5646508</v>
      </c>
      <c r="V73">
        <f t="shared" si="20"/>
        <v>21717338</v>
      </c>
      <c r="W73" t="str">
        <f>IF('Channel wise traffic'!J73 &gt; 'Session Details'!$V73, "Increase in traffic", IF('Channel wise traffic'!$J73 &lt; 'Session Details'!$V73, "Decrease in traffic", "No change in traffic"))</f>
        <v>Decrease in traffic</v>
      </c>
    </row>
    <row r="74" spans="1:23" x14ac:dyDescent="0.3">
      <c r="A74" s="3"/>
      <c r="B74" s="3">
        <v>43537</v>
      </c>
      <c r="C74" s="3" t="str">
        <f t="shared" si="12"/>
        <v>Wednesday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8">
        <f t="shared" si="13"/>
        <v>5.6760634589687317E-2</v>
      </c>
      <c r="J74" s="8">
        <f t="shared" si="9"/>
        <v>0.11595244647875091</v>
      </c>
      <c r="K74" s="13">
        <f t="shared" si="10"/>
        <v>3.0927825263863395E-2</v>
      </c>
      <c r="L74" s="13">
        <f t="shared" si="14"/>
        <v>8.2473883361452227E-2</v>
      </c>
      <c r="M74" s="8">
        <f t="shared" si="15"/>
        <v>0.2624999654653839</v>
      </c>
      <c r="N74" s="8">
        <f t="shared" si="16"/>
        <v>0.37999993334270044</v>
      </c>
      <c r="O74" s="8">
        <f t="shared" si="17"/>
        <v>0.70810006351832433</v>
      </c>
      <c r="P74" s="8">
        <f t="shared" si="18"/>
        <v>0.80359983311168481</v>
      </c>
      <c r="Q74" t="str">
        <f t="shared" si="19"/>
        <v/>
      </c>
      <c r="R74">
        <f>IFERROR(INDEX('Channel wise traffic'!$C:$C, MATCH(B74-7, 'Channel wise traffic'!$B:$B, 0)), "")</f>
        <v>7583695</v>
      </c>
      <c r="S74">
        <f>IFERROR(INDEX('Channel wise traffic'!$E:$E, MATCH(B74-7, 'Channel wise traffic'!$B:$B, 0)), "")</f>
        <v>5687771</v>
      </c>
      <c r="T74">
        <f>IFERROR(INDEX('Channel wise traffic'!$G:$G, MATCH(B74-7, 'Channel wise traffic'!$B:$B, 0)), "")</f>
        <v>2317240</v>
      </c>
      <c r="U74">
        <f>IFERROR(INDEX('Channel wise traffic'!$I:$I, MATCH(B74-7, 'Channel wise traffic'!$B:$B, 0)), "")</f>
        <v>5477113</v>
      </c>
      <c r="V74">
        <f t="shared" si="20"/>
        <v>21065819</v>
      </c>
      <c r="W74" t="str">
        <f>IF('Channel wise traffic'!J74 &gt; 'Session Details'!$V74, "Increase in traffic", IF('Channel wise traffic'!$J74 &lt; 'Session Details'!$V74, "Decrease in traffic", "No change in traffic"))</f>
        <v>Increase in traffic</v>
      </c>
    </row>
    <row r="75" spans="1:23" x14ac:dyDescent="0.3">
      <c r="A75" s="3"/>
      <c r="B75" s="3">
        <v>43538</v>
      </c>
      <c r="C75" s="3" t="str">
        <f t="shared" si="12"/>
        <v>Thursday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8">
        <f t="shared" si="13"/>
        <v>5.5622746397030909E-2</v>
      </c>
      <c r="J75" s="8">
        <f t="shared" ref="J75:J138" si="21">H75/(INDEX($H$3:$H$368,MATCH(B75-7,$B$3:$B$368,0)))-1</f>
        <v>3.8334933760332257E-2</v>
      </c>
      <c r="K75" s="13">
        <f t="shared" ref="K75:K138" si="22">D75/(INDEX($D$3:$D$368,MATCH(B75-7,$B$3:$B$368,0)))-1</f>
        <v>5.0000000000000044E-2</v>
      </c>
      <c r="L75" s="13">
        <f t="shared" si="14"/>
        <v>-1.1109586894921697E-2</v>
      </c>
      <c r="M75" s="8">
        <f t="shared" si="15"/>
        <v>0.23749997094706898</v>
      </c>
      <c r="N75" s="8">
        <f t="shared" si="16"/>
        <v>0.39599993426593233</v>
      </c>
      <c r="O75" s="8">
        <f t="shared" si="17"/>
        <v>0.75919979148025241</v>
      </c>
      <c r="P75" s="8">
        <f t="shared" si="18"/>
        <v>0.77900038754190948</v>
      </c>
      <c r="Q75" t="str">
        <f t="shared" si="19"/>
        <v/>
      </c>
      <c r="R75">
        <f>IFERROR(INDEX('Channel wise traffic'!$C:$C, MATCH(B75-7, 'Channel wise traffic'!$B:$B, 0)), "")</f>
        <v>7818242</v>
      </c>
      <c r="S75">
        <f>IFERROR(INDEX('Channel wise traffic'!$E:$E, MATCH(B75-7, 'Channel wise traffic'!$B:$B, 0)), "")</f>
        <v>5863681</v>
      </c>
      <c r="T75">
        <f>IFERROR(INDEX('Channel wise traffic'!$G:$G, MATCH(B75-7, 'Channel wise traffic'!$B:$B, 0)), "")</f>
        <v>2388907</v>
      </c>
      <c r="U75">
        <f>IFERROR(INDEX('Channel wise traffic'!$I:$I, MATCH(B75-7, 'Channel wise traffic'!$B:$B, 0)), "")</f>
        <v>5646508</v>
      </c>
      <c r="V75">
        <f t="shared" si="20"/>
        <v>21717338</v>
      </c>
      <c r="W75" t="str">
        <f>IF('Channel wise traffic'!J75 &gt; 'Session Details'!$V75, "Increase in traffic", IF('Channel wise traffic'!$J75 &lt; 'Session Details'!$V75, "Decrease in traffic", "No change in traffic"))</f>
        <v>Increase in traffic</v>
      </c>
    </row>
    <row r="76" spans="1:23" x14ac:dyDescent="0.3">
      <c r="A76" s="3"/>
      <c r="B76" s="3">
        <v>43539</v>
      </c>
      <c r="C76" s="3" t="str">
        <f t="shared" si="12"/>
        <v>Friday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8">
        <f t="shared" si="13"/>
        <v>5.5060874643438819E-2</v>
      </c>
      <c r="J76" s="8">
        <f t="shared" si="21"/>
        <v>-0.14866249706049239</v>
      </c>
      <c r="K76" s="13">
        <f t="shared" si="22"/>
        <v>-9.9999815815380311E-3</v>
      </c>
      <c r="L76" s="13">
        <f t="shared" si="14"/>
        <v>-0.14006314434263278</v>
      </c>
      <c r="M76" s="8">
        <f t="shared" si="15"/>
        <v>0.23749996918628585</v>
      </c>
      <c r="N76" s="8">
        <f t="shared" si="16"/>
        <v>0.41599995613252599</v>
      </c>
      <c r="O76" s="8">
        <f t="shared" si="17"/>
        <v>0.71539994049569344</v>
      </c>
      <c r="P76" s="8">
        <f t="shared" si="18"/>
        <v>0.77899983154170926</v>
      </c>
      <c r="Q76" t="str">
        <f t="shared" si="19"/>
        <v/>
      </c>
      <c r="R76">
        <f>IFERROR(INDEX('Channel wise traffic'!$C:$C, MATCH(B76-7, 'Channel wise traffic'!$B:$B, 0)), "")</f>
        <v>7818242</v>
      </c>
      <c r="S76">
        <f>IFERROR(INDEX('Channel wise traffic'!$E:$E, MATCH(B76-7, 'Channel wise traffic'!$B:$B, 0)), "")</f>
        <v>5863681</v>
      </c>
      <c r="T76">
        <f>IFERROR(INDEX('Channel wise traffic'!$G:$G, MATCH(B76-7, 'Channel wise traffic'!$B:$B, 0)), "")</f>
        <v>2388907</v>
      </c>
      <c r="U76">
        <f>IFERROR(INDEX('Channel wise traffic'!$I:$I, MATCH(B76-7, 'Channel wise traffic'!$B:$B, 0)), "")</f>
        <v>5646508</v>
      </c>
      <c r="V76">
        <f t="shared" si="20"/>
        <v>21717338</v>
      </c>
      <c r="W76" t="str">
        <f>IF('Channel wise traffic'!J76 &gt; 'Session Details'!$V76, "Increase in traffic", IF('Channel wise traffic'!$J76 &lt; 'Session Details'!$V76, "Decrease in traffic", "No change in traffic"))</f>
        <v>Decrease in traffic</v>
      </c>
    </row>
    <row r="77" spans="1:23" x14ac:dyDescent="0.3">
      <c r="A77" s="3"/>
      <c r="B77" s="3">
        <v>43540</v>
      </c>
      <c r="C77" s="3" t="str">
        <f t="shared" si="12"/>
        <v>Saturday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8">
        <f t="shared" si="13"/>
        <v>4.2578726739239479E-2</v>
      </c>
      <c r="J77" s="8">
        <f t="shared" si="21"/>
        <v>-2.4003516193720209E-3</v>
      </c>
      <c r="K77" s="13">
        <f t="shared" si="22"/>
        <v>-8.6538450828461344E-2</v>
      </c>
      <c r="L77" s="13">
        <f t="shared" si="14"/>
        <v>9.2109075948952679E-2</v>
      </c>
      <c r="M77" s="8">
        <f t="shared" si="15"/>
        <v>0.21839998970108357</v>
      </c>
      <c r="N77" s="8">
        <f t="shared" si="16"/>
        <v>0.35359998282105171</v>
      </c>
      <c r="O77" s="8">
        <f t="shared" si="17"/>
        <v>0.67320006813765876</v>
      </c>
      <c r="P77" s="8">
        <f t="shared" si="18"/>
        <v>0.81899956338810831</v>
      </c>
      <c r="Q77" t="str">
        <f t="shared" si="19"/>
        <v/>
      </c>
      <c r="R77">
        <f>IFERROR(INDEX('Channel wise traffic'!$C:$C, MATCH(B77-7, 'Channel wise traffic'!$B:$B, 0)), "")</f>
        <v>16806722</v>
      </c>
      <c r="S77">
        <f>IFERROR(INDEX('Channel wise traffic'!$E:$E, MATCH(B77-7, 'Channel wise traffic'!$B:$B, 0)), "")</f>
        <v>12605042</v>
      </c>
      <c r="T77">
        <f>IFERROR(INDEX('Channel wise traffic'!$G:$G, MATCH(B77-7, 'Channel wise traffic'!$B:$B, 0)), "")</f>
        <v>5135387</v>
      </c>
      <c r="U77">
        <f>IFERROR(INDEX('Channel wise traffic'!$I:$I, MATCH(B77-7, 'Channel wise traffic'!$B:$B, 0)), "")</f>
        <v>12138188</v>
      </c>
      <c r="V77">
        <f t="shared" si="20"/>
        <v>46685339</v>
      </c>
      <c r="W77" t="str">
        <f>IF('Channel wise traffic'!J77 &gt; 'Session Details'!$V77, "Increase in traffic", IF('Channel wise traffic'!$J77 &lt; 'Session Details'!$V77, "Decrease in traffic", "No change in traffic"))</f>
        <v>Decrease in traffic</v>
      </c>
    </row>
    <row r="78" spans="1:23" x14ac:dyDescent="0.3">
      <c r="A78" s="3"/>
      <c r="B78" s="3">
        <v>43541</v>
      </c>
      <c r="C78" s="3" t="str">
        <f t="shared" si="12"/>
        <v>Sunday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8">
        <f t="shared" si="13"/>
        <v>3.5279744903906445E-2</v>
      </c>
      <c r="J78" s="8">
        <f t="shared" si="21"/>
        <v>-0.12101539450238075</v>
      </c>
      <c r="K78" s="13">
        <f t="shared" si="22"/>
        <v>-7.7669902072700525E-2</v>
      </c>
      <c r="L78" s="13">
        <f t="shared" si="14"/>
        <v>-4.6995639117804022E-2</v>
      </c>
      <c r="M78" s="8">
        <f t="shared" si="15"/>
        <v>0.20369999828585886</v>
      </c>
      <c r="N78" s="8">
        <f t="shared" si="16"/>
        <v>0.33319998986973398</v>
      </c>
      <c r="O78" s="8">
        <f t="shared" si="17"/>
        <v>0.6799998618047266</v>
      </c>
      <c r="P78" s="8">
        <f t="shared" si="18"/>
        <v>0.76439987420163003</v>
      </c>
      <c r="Q78" t="str">
        <f t="shared" si="19"/>
        <v/>
      </c>
      <c r="R78">
        <f>IFERROR(INDEX('Channel wise traffic'!$C:$C, MATCH(B78-7, 'Channel wise traffic'!$B:$B, 0)), "")</f>
        <v>16645119</v>
      </c>
      <c r="S78">
        <f>IFERROR(INDEX('Channel wise traffic'!$E:$E, MATCH(B78-7, 'Channel wise traffic'!$B:$B, 0)), "")</f>
        <v>12483839</v>
      </c>
      <c r="T78">
        <f>IFERROR(INDEX('Channel wise traffic'!$G:$G, MATCH(B78-7, 'Channel wise traffic'!$B:$B, 0)), "")</f>
        <v>5086008</v>
      </c>
      <c r="U78">
        <f>IFERROR(INDEX('Channel wise traffic'!$I:$I, MATCH(B78-7, 'Channel wise traffic'!$B:$B, 0)), "")</f>
        <v>12021475</v>
      </c>
      <c r="V78">
        <f t="shared" si="20"/>
        <v>46236441</v>
      </c>
      <c r="W78" t="str">
        <f>IF('Channel wise traffic'!J78 &gt; 'Session Details'!$V78, "Increase in traffic", IF('Channel wise traffic'!$J78 &lt; 'Session Details'!$V78, "Decrease in traffic", "No change in traffic"))</f>
        <v>Decrease in traffic</v>
      </c>
    </row>
    <row r="79" spans="1:23" x14ac:dyDescent="0.3">
      <c r="A79" s="3"/>
      <c r="B79" s="3">
        <v>43542</v>
      </c>
      <c r="C79" s="3" t="str">
        <f t="shared" si="12"/>
        <v>Monday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8">
        <f t="shared" si="13"/>
        <v>5.8574911729967462E-2</v>
      </c>
      <c r="J79" s="8">
        <f t="shared" si="21"/>
        <v>7.3381290249115549E-2</v>
      </c>
      <c r="K79" s="13">
        <f t="shared" si="22"/>
        <v>5.1020408642713067E-2</v>
      </c>
      <c r="L79" s="13">
        <f t="shared" si="14"/>
        <v>2.1275401907066005E-2</v>
      </c>
      <c r="M79" s="8">
        <f t="shared" si="15"/>
        <v>0.23999998211799797</v>
      </c>
      <c r="N79" s="8">
        <f t="shared" si="16"/>
        <v>0.4160000342738398</v>
      </c>
      <c r="O79" s="8">
        <f t="shared" si="17"/>
        <v>0.72270001392553729</v>
      </c>
      <c r="P79" s="8">
        <f t="shared" si="18"/>
        <v>0.81179991957923459</v>
      </c>
      <c r="Q79" t="str">
        <f t="shared" si="19"/>
        <v/>
      </c>
      <c r="R79">
        <f>IFERROR(INDEX('Channel wise traffic'!$C:$C, MATCH(B79-7, 'Channel wise traffic'!$B:$B, 0)), "")</f>
        <v>7661877</v>
      </c>
      <c r="S79">
        <f>IFERROR(INDEX('Channel wise traffic'!$E:$E, MATCH(B79-7, 'Channel wise traffic'!$B:$B, 0)), "")</f>
        <v>5746408</v>
      </c>
      <c r="T79">
        <f>IFERROR(INDEX('Channel wise traffic'!$G:$G, MATCH(B79-7, 'Channel wise traffic'!$B:$B, 0)), "")</f>
        <v>2341129</v>
      </c>
      <c r="U79">
        <f>IFERROR(INDEX('Channel wise traffic'!$I:$I, MATCH(B79-7, 'Channel wise traffic'!$B:$B, 0)), "")</f>
        <v>5533578</v>
      </c>
      <c r="V79">
        <f t="shared" si="20"/>
        <v>21282992</v>
      </c>
      <c r="W79" t="str">
        <f>IF('Channel wise traffic'!J79 &gt; 'Session Details'!$V79, "Increase in traffic", IF('Channel wise traffic'!$J79 &lt; 'Session Details'!$V79, "Decrease in traffic", "No change in traffic"))</f>
        <v>Increase in traffic</v>
      </c>
    </row>
    <row r="80" spans="1:23" x14ac:dyDescent="0.3">
      <c r="A80" s="3"/>
      <c r="B80" s="3">
        <v>43543</v>
      </c>
      <c r="C80" s="3" t="str">
        <f t="shared" si="12"/>
        <v>Tuesday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8">
        <f t="shared" si="13"/>
        <v>3.2258660130726403E-2</v>
      </c>
      <c r="J80" s="8">
        <f t="shared" si="21"/>
        <v>-0.45549226537958976</v>
      </c>
      <c r="K80" s="13">
        <f t="shared" si="22"/>
        <v>2.0201982617158221E-2</v>
      </c>
      <c r="L80" s="13">
        <f t="shared" si="14"/>
        <v>-0.46627457709544307</v>
      </c>
      <c r="M80" s="8">
        <f t="shared" si="15"/>
        <v>0.26249996979645729</v>
      </c>
      <c r="N80" s="8">
        <f t="shared" si="16"/>
        <v>0.42000003820897847</v>
      </c>
      <c r="O80" s="8">
        <f t="shared" si="17"/>
        <v>0.75919992722100005</v>
      </c>
      <c r="P80" s="8">
        <f t="shared" si="18"/>
        <v>0.38539988387533919</v>
      </c>
      <c r="Q80" t="str">
        <f t="shared" si="19"/>
        <v>Low</v>
      </c>
      <c r="R80">
        <f>IFERROR(INDEX('Channel wise traffic'!$C:$C, MATCH(B80-7, 'Channel wise traffic'!$B:$B, 0)), "")</f>
        <v>7740060</v>
      </c>
      <c r="S80">
        <f>IFERROR(INDEX('Channel wise traffic'!$E:$E, MATCH(B80-7, 'Channel wise traffic'!$B:$B, 0)), "")</f>
        <v>5805045</v>
      </c>
      <c r="T80">
        <f>IFERROR(INDEX('Channel wise traffic'!$G:$G, MATCH(B80-7, 'Channel wise traffic'!$B:$B, 0)), "")</f>
        <v>2365018</v>
      </c>
      <c r="U80">
        <f>IFERROR(INDEX('Channel wise traffic'!$I:$I, MATCH(B80-7, 'Channel wise traffic'!$B:$B, 0)), "")</f>
        <v>5590043</v>
      </c>
      <c r="V80">
        <f t="shared" si="20"/>
        <v>21500166</v>
      </c>
      <c r="W80" t="str">
        <f>IF('Channel wise traffic'!J80 &gt; 'Session Details'!$V80, "Increase in traffic", IF('Channel wise traffic'!$J80 &lt; 'Session Details'!$V80, "Decrease in traffic", "No change in traffic"))</f>
        <v>Increase in traffic</v>
      </c>
    </row>
    <row r="81" spans="1:23" x14ac:dyDescent="0.3">
      <c r="A81" s="3"/>
      <c r="B81" s="3">
        <v>43544</v>
      </c>
      <c r="C81" s="3" t="str">
        <f t="shared" si="12"/>
        <v>Wednesday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8">
        <f t="shared" si="13"/>
        <v>6.4738310067573676E-2</v>
      </c>
      <c r="J81" s="8">
        <f t="shared" si="21"/>
        <v>0.11773844194404104</v>
      </c>
      <c r="K81" s="13">
        <f t="shared" si="22"/>
        <v>-2.0000009209230951E-2</v>
      </c>
      <c r="L81" s="13">
        <f t="shared" si="14"/>
        <v>0.14054944127308611</v>
      </c>
      <c r="M81" s="8">
        <f t="shared" si="15"/>
        <v>0.25499998989803735</v>
      </c>
      <c r="N81" s="8">
        <f t="shared" si="16"/>
        <v>0.39599989902643423</v>
      </c>
      <c r="O81" s="8">
        <f t="shared" si="17"/>
        <v>0.74460020584824926</v>
      </c>
      <c r="P81" s="8">
        <f t="shared" si="18"/>
        <v>0.86099963630955434</v>
      </c>
      <c r="Q81" t="str">
        <f t="shared" si="19"/>
        <v/>
      </c>
      <c r="R81">
        <f>IFERROR(INDEX('Channel wise traffic'!$C:$C, MATCH(B81-7, 'Channel wise traffic'!$B:$B, 0)), "")</f>
        <v>7818242</v>
      </c>
      <c r="S81">
        <f>IFERROR(INDEX('Channel wise traffic'!$E:$E, MATCH(B81-7, 'Channel wise traffic'!$B:$B, 0)), "")</f>
        <v>5863681</v>
      </c>
      <c r="T81">
        <f>IFERROR(INDEX('Channel wise traffic'!$G:$G, MATCH(B81-7, 'Channel wise traffic'!$B:$B, 0)), "")</f>
        <v>2388907</v>
      </c>
      <c r="U81">
        <f>IFERROR(INDEX('Channel wise traffic'!$I:$I, MATCH(B81-7, 'Channel wise traffic'!$B:$B, 0)), "")</f>
        <v>5646508</v>
      </c>
      <c r="V81">
        <f t="shared" si="20"/>
        <v>21717338</v>
      </c>
      <c r="W81" t="str">
        <f>IF('Channel wise traffic'!J81 &gt; 'Session Details'!$V81, "Increase in traffic", IF('Channel wise traffic'!$J81 &lt; 'Session Details'!$V81, "Decrease in traffic", "No change in traffic"))</f>
        <v>Decrease in traffic</v>
      </c>
    </row>
    <row r="82" spans="1:23" x14ac:dyDescent="0.3">
      <c r="A82" s="3"/>
      <c r="B82" s="3">
        <v>43545</v>
      </c>
      <c r="C82" s="3" t="str">
        <f t="shared" si="12"/>
        <v>Thursday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8">
        <f t="shared" si="13"/>
        <v>5.6844254406847247E-2</v>
      </c>
      <c r="J82" s="8">
        <f t="shared" si="21"/>
        <v>-2.6704205453110585E-2</v>
      </c>
      <c r="K82" s="13">
        <f t="shared" si="22"/>
        <v>-4.7619047619047672E-2</v>
      </c>
      <c r="L82" s="13">
        <f t="shared" si="14"/>
        <v>2.1960584274233863E-2</v>
      </c>
      <c r="M82" s="8">
        <f t="shared" si="15"/>
        <v>0.25</v>
      </c>
      <c r="N82" s="8">
        <f t="shared" si="16"/>
        <v>0.39199994106092184</v>
      </c>
      <c r="O82" s="8">
        <f t="shared" si="17"/>
        <v>0.6934998324953402</v>
      </c>
      <c r="P82" s="8">
        <f t="shared" si="18"/>
        <v>0.83640034553430787</v>
      </c>
      <c r="Q82" t="str">
        <f t="shared" si="19"/>
        <v/>
      </c>
      <c r="R82">
        <f>IFERROR(INDEX('Channel wise traffic'!$C:$C, MATCH(B82-7, 'Channel wise traffic'!$B:$B, 0)), "")</f>
        <v>8209154</v>
      </c>
      <c r="S82">
        <f>IFERROR(INDEX('Channel wise traffic'!$E:$E, MATCH(B82-7, 'Channel wise traffic'!$B:$B, 0)), "")</f>
        <v>6156866</v>
      </c>
      <c r="T82">
        <f>IFERROR(INDEX('Channel wise traffic'!$G:$G, MATCH(B82-7, 'Channel wise traffic'!$B:$B, 0)), "")</f>
        <v>2508352</v>
      </c>
      <c r="U82">
        <f>IFERROR(INDEX('Channel wise traffic'!$I:$I, MATCH(B82-7, 'Channel wise traffic'!$B:$B, 0)), "")</f>
        <v>5928833</v>
      </c>
      <c r="V82">
        <f t="shared" si="20"/>
        <v>22803205</v>
      </c>
      <c r="W82" t="str">
        <f>IF('Channel wise traffic'!J82 &gt; 'Session Details'!$V82, "Increase in traffic", IF('Channel wise traffic'!$J82 &lt; 'Session Details'!$V82, "Decrease in traffic", "No change in traffic"))</f>
        <v>Decrease in traffic</v>
      </c>
    </row>
    <row r="83" spans="1:23" x14ac:dyDescent="0.3">
      <c r="A83" s="3"/>
      <c r="B83" s="3">
        <v>43546</v>
      </c>
      <c r="C83" s="3" t="str">
        <f t="shared" si="12"/>
        <v>Friday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8">
        <f t="shared" si="13"/>
        <v>6.4634986912448691E-2</v>
      </c>
      <c r="J83" s="8">
        <f t="shared" si="21"/>
        <v>0.15016750885693586</v>
      </c>
      <c r="K83" s="13">
        <f t="shared" si="22"/>
        <v>-2.0202029128424948E-2</v>
      </c>
      <c r="L83" s="13">
        <f t="shared" si="14"/>
        <v>0.17388231354858696</v>
      </c>
      <c r="M83" s="8">
        <f t="shared" si="15"/>
        <v>0.26249996439730333</v>
      </c>
      <c r="N83" s="8">
        <f t="shared" si="16"/>
        <v>0.38399993345120426</v>
      </c>
      <c r="O83" s="8">
        <f t="shared" si="17"/>
        <v>0.75919995629720538</v>
      </c>
      <c r="P83" s="8">
        <f t="shared" si="18"/>
        <v>0.84460003064305122</v>
      </c>
      <c r="Q83" t="str">
        <f t="shared" si="19"/>
        <v/>
      </c>
      <c r="R83">
        <f>IFERROR(INDEX('Channel wise traffic'!$C:$C, MATCH(B83-7, 'Channel wise traffic'!$B:$B, 0)), "")</f>
        <v>7740060</v>
      </c>
      <c r="S83">
        <f>IFERROR(INDEX('Channel wise traffic'!$E:$E, MATCH(B83-7, 'Channel wise traffic'!$B:$B, 0)), "")</f>
        <v>5805045</v>
      </c>
      <c r="T83">
        <f>IFERROR(INDEX('Channel wise traffic'!$G:$G, MATCH(B83-7, 'Channel wise traffic'!$B:$B, 0)), "")</f>
        <v>2365018</v>
      </c>
      <c r="U83">
        <f>IFERROR(INDEX('Channel wise traffic'!$I:$I, MATCH(B83-7, 'Channel wise traffic'!$B:$B, 0)), "")</f>
        <v>5590043</v>
      </c>
      <c r="V83">
        <f t="shared" si="20"/>
        <v>21500166</v>
      </c>
      <c r="W83" t="str">
        <f>IF('Channel wise traffic'!J83 &gt; 'Session Details'!$V83, "Increase in traffic", IF('Channel wise traffic'!$J83 &lt; 'Session Details'!$V83, "Decrease in traffic", "No change in traffic"))</f>
        <v>Decrease in traffic</v>
      </c>
    </row>
    <row r="84" spans="1:23" x14ac:dyDescent="0.3">
      <c r="A84" s="3"/>
      <c r="B84" s="3">
        <v>43547</v>
      </c>
      <c r="C84" s="3" t="str">
        <f t="shared" si="12"/>
        <v>Saturday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8">
        <f t="shared" si="13"/>
        <v>4.2185711421875723E-2</v>
      </c>
      <c r="J84" s="8">
        <f t="shared" si="21"/>
        <v>3.2486296530253478E-2</v>
      </c>
      <c r="K84" s="13">
        <f t="shared" si="22"/>
        <v>4.2105262664225984E-2</v>
      </c>
      <c r="L84" s="13">
        <f t="shared" si="14"/>
        <v>-9.2303210420231485E-3</v>
      </c>
      <c r="M84" s="8">
        <f t="shared" si="15"/>
        <v>0.21629998866133376</v>
      </c>
      <c r="N84" s="8">
        <f t="shared" si="16"/>
        <v>0.33999999583877588</v>
      </c>
      <c r="O84" s="8">
        <f t="shared" si="17"/>
        <v>0.70039981409119012</v>
      </c>
      <c r="P84" s="8">
        <f t="shared" si="18"/>
        <v>0.8190000851865038</v>
      </c>
      <c r="Q84" t="str">
        <f t="shared" si="19"/>
        <v/>
      </c>
      <c r="R84">
        <f>IFERROR(INDEX('Channel wise traffic'!$C:$C, MATCH(B84-7, 'Channel wise traffic'!$B:$B, 0)), "")</f>
        <v>15352294</v>
      </c>
      <c r="S84">
        <f>IFERROR(INDEX('Channel wise traffic'!$E:$E, MATCH(B84-7, 'Channel wise traffic'!$B:$B, 0)), "")</f>
        <v>11514221</v>
      </c>
      <c r="T84">
        <f>IFERROR(INDEX('Channel wise traffic'!$G:$G, MATCH(B84-7, 'Channel wise traffic'!$B:$B, 0)), "")</f>
        <v>4690978</v>
      </c>
      <c r="U84">
        <f>IFERROR(INDEX('Channel wise traffic'!$I:$I, MATCH(B84-7, 'Channel wise traffic'!$B:$B, 0)), "")</f>
        <v>11087768</v>
      </c>
      <c r="V84">
        <f t="shared" si="20"/>
        <v>42645261</v>
      </c>
      <c r="W84" t="str">
        <f>IF('Channel wise traffic'!J84 &gt; 'Session Details'!$V84, "Increase in traffic", IF('Channel wise traffic'!$J84 &lt; 'Session Details'!$V84, "Decrease in traffic", "No change in traffic"))</f>
        <v>Increase in traffic</v>
      </c>
    </row>
    <row r="85" spans="1:23" x14ac:dyDescent="0.3">
      <c r="A85" s="3"/>
      <c r="B85" s="3">
        <v>43548</v>
      </c>
      <c r="C85" s="3" t="str">
        <f t="shared" si="12"/>
        <v>Sunday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8">
        <f t="shared" si="13"/>
        <v>4.05705966353474E-2</v>
      </c>
      <c r="J85" s="8">
        <f t="shared" si="21"/>
        <v>0.22259812803337153</v>
      </c>
      <c r="K85" s="13">
        <f t="shared" si="22"/>
        <v>6.3157893996339087E-2</v>
      </c>
      <c r="L85" s="13">
        <f t="shared" si="14"/>
        <v>0.14996853706998059</v>
      </c>
      <c r="M85" s="8">
        <f t="shared" si="15"/>
        <v>0.20789997972590626</v>
      </c>
      <c r="N85" s="8">
        <f t="shared" si="16"/>
        <v>0.35019993838256785</v>
      </c>
      <c r="O85" s="8">
        <f t="shared" si="17"/>
        <v>0.69360011705717539</v>
      </c>
      <c r="P85" s="8">
        <f t="shared" si="18"/>
        <v>0.80339980956873436</v>
      </c>
      <c r="Q85" t="str">
        <f t="shared" si="19"/>
        <v>High</v>
      </c>
      <c r="R85">
        <f>IFERROR(INDEX('Channel wise traffic'!$C:$C, MATCH(B85-7, 'Channel wise traffic'!$B:$B, 0)), "")</f>
        <v>15352294</v>
      </c>
      <c r="S85">
        <f>IFERROR(INDEX('Channel wise traffic'!$E:$E, MATCH(B85-7, 'Channel wise traffic'!$B:$B, 0)), "")</f>
        <v>11514221</v>
      </c>
      <c r="T85">
        <f>IFERROR(INDEX('Channel wise traffic'!$G:$G, MATCH(B85-7, 'Channel wise traffic'!$B:$B, 0)), "")</f>
        <v>4690978</v>
      </c>
      <c r="U85">
        <f>IFERROR(INDEX('Channel wise traffic'!$I:$I, MATCH(B85-7, 'Channel wise traffic'!$B:$B, 0)), "")</f>
        <v>11087768</v>
      </c>
      <c r="V85">
        <f t="shared" si="20"/>
        <v>42645261</v>
      </c>
      <c r="W85" t="str">
        <f>IF('Channel wise traffic'!J85 &gt; 'Session Details'!$V85, "Increase in traffic", IF('Channel wise traffic'!$J85 &lt; 'Session Details'!$V85, "Decrease in traffic", "No change in traffic"))</f>
        <v>Increase in traffic</v>
      </c>
    </row>
    <row r="86" spans="1:23" x14ac:dyDescent="0.3">
      <c r="A86" s="3"/>
      <c r="B86" s="3">
        <v>43549</v>
      </c>
      <c r="C86" s="3" t="str">
        <f t="shared" si="12"/>
        <v>Monday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8">
        <f t="shared" si="13"/>
        <v>6.044054100208951E-2</v>
      </c>
      <c r="J86" s="8">
        <f t="shared" si="21"/>
        <v>3.1850312992747876E-2</v>
      </c>
      <c r="K86" s="13">
        <f t="shared" si="22"/>
        <v>0</v>
      </c>
      <c r="L86" s="13">
        <f t="shared" si="14"/>
        <v>3.1850312992747876E-2</v>
      </c>
      <c r="M86" s="8">
        <f t="shared" si="15"/>
        <v>0.24750000670575076</v>
      </c>
      <c r="N86" s="8">
        <f t="shared" si="16"/>
        <v>0.40799990173930462</v>
      </c>
      <c r="O86" s="8">
        <f t="shared" si="17"/>
        <v>0.72270008017506582</v>
      </c>
      <c r="P86" s="8">
        <f t="shared" si="18"/>
        <v>0.82819950503540707</v>
      </c>
      <c r="Q86" t="str">
        <f t="shared" si="19"/>
        <v/>
      </c>
      <c r="R86">
        <f>IFERROR(INDEX('Channel wise traffic'!$C:$C, MATCH(B86-7, 'Channel wise traffic'!$B:$B, 0)), "")</f>
        <v>8052789</v>
      </c>
      <c r="S86">
        <f>IFERROR(INDEX('Channel wise traffic'!$E:$E, MATCH(B86-7, 'Channel wise traffic'!$B:$B, 0)), "")</f>
        <v>6039592</v>
      </c>
      <c r="T86">
        <f>IFERROR(INDEX('Channel wise traffic'!$G:$G, MATCH(B86-7, 'Channel wise traffic'!$B:$B, 0)), "")</f>
        <v>2460574</v>
      </c>
      <c r="U86">
        <f>IFERROR(INDEX('Channel wise traffic'!$I:$I, MATCH(B86-7, 'Channel wise traffic'!$B:$B, 0)), "")</f>
        <v>5815903</v>
      </c>
      <c r="V86">
        <f t="shared" si="20"/>
        <v>22368858</v>
      </c>
      <c r="W86" t="str">
        <f>IF('Channel wise traffic'!J86 &gt; 'Session Details'!$V86, "Increase in traffic", IF('Channel wise traffic'!$J86 &lt; 'Session Details'!$V86, "Decrease in traffic", "No change in traffic"))</f>
        <v>No change in traffic</v>
      </c>
    </row>
    <row r="87" spans="1:23" x14ac:dyDescent="0.3">
      <c r="A87" s="3"/>
      <c r="B87" s="3">
        <v>43550</v>
      </c>
      <c r="C87" s="3" t="str">
        <f t="shared" si="12"/>
        <v>Tuesday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8">
        <f t="shared" si="13"/>
        <v>6.0399174123825596E-2</v>
      </c>
      <c r="J87" s="8">
        <f t="shared" si="21"/>
        <v>0.77964973472889199</v>
      </c>
      <c r="K87" s="13">
        <f t="shared" si="22"/>
        <v>-4.9504951397826846E-2</v>
      </c>
      <c r="L87" s="13">
        <f t="shared" si="14"/>
        <v>0.87233982685769784</v>
      </c>
      <c r="M87" s="8">
        <f t="shared" si="15"/>
        <v>0.2449999870495187</v>
      </c>
      <c r="N87" s="8">
        <f t="shared" si="16"/>
        <v>0.39999996084510364</v>
      </c>
      <c r="O87" s="8">
        <f t="shared" si="17"/>
        <v>0.72270010234112048</v>
      </c>
      <c r="P87" s="8">
        <f t="shared" si="18"/>
        <v>0.85279937586220211</v>
      </c>
      <c r="Q87" t="str">
        <f t="shared" si="19"/>
        <v>High</v>
      </c>
      <c r="R87">
        <f>IFERROR(INDEX('Channel wise traffic'!$C:$C, MATCH(B87-7, 'Channel wise traffic'!$B:$B, 0)), "")</f>
        <v>7896424</v>
      </c>
      <c r="S87">
        <f>IFERROR(INDEX('Channel wise traffic'!$E:$E, MATCH(B87-7, 'Channel wise traffic'!$B:$B, 0)), "")</f>
        <v>5922318</v>
      </c>
      <c r="T87">
        <f>IFERROR(INDEX('Channel wise traffic'!$G:$G, MATCH(B87-7, 'Channel wise traffic'!$B:$B, 0)), "")</f>
        <v>2412796</v>
      </c>
      <c r="U87">
        <f>IFERROR(INDEX('Channel wise traffic'!$I:$I, MATCH(B87-7, 'Channel wise traffic'!$B:$B, 0)), "")</f>
        <v>5702973</v>
      </c>
      <c r="V87">
        <f t="shared" si="20"/>
        <v>21934511</v>
      </c>
      <c r="W87" t="str">
        <f>IF('Channel wise traffic'!J87 &gt; 'Session Details'!$V87, "Increase in traffic", IF('Channel wise traffic'!$J87 &lt; 'Session Details'!$V87, "Decrease in traffic", "No change in traffic"))</f>
        <v>Decrease in traffic</v>
      </c>
    </row>
    <row r="88" spans="1:23" x14ac:dyDescent="0.3">
      <c r="A88" s="3"/>
      <c r="B88" s="3">
        <v>43551</v>
      </c>
      <c r="C88" s="3" t="str">
        <f t="shared" si="12"/>
        <v>Wednesday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8">
        <f t="shared" si="13"/>
        <v>5.5160992229423438E-2</v>
      </c>
      <c r="J88" s="8">
        <f t="shared" si="21"/>
        <v>-0.16532796254967064</v>
      </c>
      <c r="K88" s="13">
        <f t="shared" si="22"/>
        <v>-2.0408172854259776E-2</v>
      </c>
      <c r="L88" s="13">
        <f t="shared" si="14"/>
        <v>-0.14793895342886554</v>
      </c>
      <c r="M88" s="8">
        <f t="shared" si="15"/>
        <v>0.24999997601762725</v>
      </c>
      <c r="N88" s="8">
        <f t="shared" si="16"/>
        <v>0.39999992325639977</v>
      </c>
      <c r="O88" s="8">
        <f t="shared" si="17"/>
        <v>0.70809990483791752</v>
      </c>
      <c r="P88" s="8">
        <f t="shared" si="18"/>
        <v>0.77900036036231313</v>
      </c>
      <c r="Q88" t="str">
        <f t="shared" si="19"/>
        <v/>
      </c>
      <c r="R88">
        <f>IFERROR(INDEX('Channel wise traffic'!$C:$C, MATCH(B88-7, 'Channel wise traffic'!$B:$B, 0)), "")</f>
        <v>7661877</v>
      </c>
      <c r="S88">
        <f>IFERROR(INDEX('Channel wise traffic'!$E:$E, MATCH(B88-7, 'Channel wise traffic'!$B:$B, 0)), "")</f>
        <v>5746408</v>
      </c>
      <c r="T88">
        <f>IFERROR(INDEX('Channel wise traffic'!$G:$G, MATCH(B88-7, 'Channel wise traffic'!$B:$B, 0)), "")</f>
        <v>2341129</v>
      </c>
      <c r="U88">
        <f>IFERROR(INDEX('Channel wise traffic'!$I:$I, MATCH(B88-7, 'Channel wise traffic'!$B:$B, 0)), "")</f>
        <v>5533578</v>
      </c>
      <c r="V88">
        <f t="shared" si="20"/>
        <v>21282992</v>
      </c>
      <c r="W88" t="str">
        <f>IF('Channel wise traffic'!J88 &gt; 'Session Details'!$V88, "Increase in traffic", IF('Channel wise traffic'!$J88 &lt; 'Session Details'!$V88, "Decrease in traffic", "No change in traffic"))</f>
        <v>Decrease in traffic</v>
      </c>
    </row>
    <row r="89" spans="1:23" x14ac:dyDescent="0.3">
      <c r="A89" s="3"/>
      <c r="B89" s="3">
        <v>43552</v>
      </c>
      <c r="C89" s="3" t="str">
        <f t="shared" si="12"/>
        <v>Thursday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8">
        <f t="shared" si="13"/>
        <v>6.0990642537799823E-2</v>
      </c>
      <c r="J89" s="8">
        <f t="shared" si="21"/>
        <v>6.221354938736634E-2</v>
      </c>
      <c r="K89" s="13">
        <f t="shared" si="22"/>
        <v>-9.9999815815380311E-3</v>
      </c>
      <c r="L89" s="13">
        <f t="shared" si="14"/>
        <v>7.2942959217582981E-2</v>
      </c>
      <c r="M89" s="8">
        <f t="shared" si="15"/>
        <v>0.24499995744219102</v>
      </c>
      <c r="N89" s="8">
        <f t="shared" si="16"/>
        <v>0.39200006074942001</v>
      </c>
      <c r="O89" s="8">
        <f t="shared" si="17"/>
        <v>0.75189987195357011</v>
      </c>
      <c r="P89" s="8">
        <f t="shared" si="18"/>
        <v>0.84459995620193484</v>
      </c>
      <c r="Q89" t="str">
        <f t="shared" si="19"/>
        <v/>
      </c>
      <c r="R89">
        <f>IFERROR(INDEX('Channel wise traffic'!$C:$C, MATCH(B89-7, 'Channel wise traffic'!$B:$B, 0)), "")</f>
        <v>7818242</v>
      </c>
      <c r="S89">
        <f>IFERROR(INDEX('Channel wise traffic'!$E:$E, MATCH(B89-7, 'Channel wise traffic'!$B:$B, 0)), "")</f>
        <v>5863681</v>
      </c>
      <c r="T89">
        <f>IFERROR(INDEX('Channel wise traffic'!$G:$G, MATCH(B89-7, 'Channel wise traffic'!$B:$B, 0)), "")</f>
        <v>2388907</v>
      </c>
      <c r="U89">
        <f>IFERROR(INDEX('Channel wise traffic'!$I:$I, MATCH(B89-7, 'Channel wise traffic'!$B:$B, 0)), "")</f>
        <v>5646508</v>
      </c>
      <c r="V89">
        <f t="shared" si="20"/>
        <v>21717338</v>
      </c>
      <c r="W89" t="str">
        <f>IF('Channel wise traffic'!J89 &gt; 'Session Details'!$V89, "Increase in traffic", IF('Channel wise traffic'!$J89 &lt; 'Session Details'!$V89, "Decrease in traffic", "No change in traffic"))</f>
        <v>Decrease in traffic</v>
      </c>
    </row>
    <row r="90" spans="1:23" x14ac:dyDescent="0.3">
      <c r="A90" s="3"/>
      <c r="B90" s="3">
        <v>43553</v>
      </c>
      <c r="C90" s="3" t="str">
        <f t="shared" si="12"/>
        <v>Friday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8">
        <f t="shared" si="13"/>
        <v>6.0961293733815598E-2</v>
      </c>
      <c r="J90" s="8">
        <f t="shared" si="21"/>
        <v>2.0949052908036059E-2</v>
      </c>
      <c r="K90" s="13">
        <f t="shared" si="22"/>
        <v>8.2474216527056665E-2</v>
      </c>
      <c r="L90" s="13">
        <f t="shared" si="14"/>
        <v>-5.6837532644808841E-2</v>
      </c>
      <c r="M90" s="8">
        <f t="shared" si="15"/>
        <v>0.25249996634245347</v>
      </c>
      <c r="N90" s="8">
        <f t="shared" si="16"/>
        <v>0.38800001875713486</v>
      </c>
      <c r="O90" s="8">
        <f t="shared" si="17"/>
        <v>0.76650000223810777</v>
      </c>
      <c r="P90" s="8">
        <f t="shared" si="18"/>
        <v>0.81179980658543882</v>
      </c>
      <c r="Q90" t="str">
        <f t="shared" si="19"/>
        <v/>
      </c>
      <c r="R90">
        <f>IFERROR(INDEX('Channel wise traffic'!$C:$C, MATCH(B90-7, 'Channel wise traffic'!$B:$B, 0)), "")</f>
        <v>7583695</v>
      </c>
      <c r="S90">
        <f>IFERROR(INDEX('Channel wise traffic'!$E:$E, MATCH(B90-7, 'Channel wise traffic'!$B:$B, 0)), "")</f>
        <v>5687771</v>
      </c>
      <c r="T90">
        <f>IFERROR(INDEX('Channel wise traffic'!$G:$G, MATCH(B90-7, 'Channel wise traffic'!$B:$B, 0)), "")</f>
        <v>2317240</v>
      </c>
      <c r="U90">
        <f>IFERROR(INDEX('Channel wise traffic'!$I:$I, MATCH(B90-7, 'Channel wise traffic'!$B:$B, 0)), "")</f>
        <v>5477113</v>
      </c>
      <c r="V90">
        <f t="shared" si="20"/>
        <v>21065819</v>
      </c>
      <c r="W90" t="str">
        <f>IF('Channel wise traffic'!J90 &gt; 'Session Details'!$V90, "Increase in traffic", IF('Channel wise traffic'!$J90 &lt; 'Session Details'!$V90, "Decrease in traffic", "No change in traffic"))</f>
        <v>Increase in traffic</v>
      </c>
    </row>
    <row r="91" spans="1:23" x14ac:dyDescent="0.3">
      <c r="A91" s="3"/>
      <c r="B91" s="3">
        <v>43554</v>
      </c>
      <c r="C91" s="3" t="str">
        <f t="shared" si="12"/>
        <v>Saturday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8">
        <f t="shared" si="13"/>
        <v>3.8956866545258102E-2</v>
      </c>
      <c r="J91" s="8">
        <f t="shared" si="21"/>
        <v>-6.7210947055343917E-2</v>
      </c>
      <c r="K91" s="13">
        <f t="shared" si="22"/>
        <v>1.0100998736455313E-2</v>
      </c>
      <c r="L91" s="13">
        <f t="shared" si="14"/>
        <v>-7.6538827195012704E-2</v>
      </c>
      <c r="M91" s="8">
        <f t="shared" si="15"/>
        <v>0.22050000278460005</v>
      </c>
      <c r="N91" s="8">
        <f t="shared" si="16"/>
        <v>0.34339995494125691</v>
      </c>
      <c r="O91" s="8">
        <f t="shared" si="17"/>
        <v>0.68000004707214212</v>
      </c>
      <c r="P91" s="8">
        <f t="shared" si="18"/>
        <v>0.75659983403609843</v>
      </c>
      <c r="Q91" t="str">
        <f t="shared" si="19"/>
        <v/>
      </c>
      <c r="R91">
        <f>IFERROR(INDEX('Channel wise traffic'!$C:$C, MATCH(B91-7, 'Channel wise traffic'!$B:$B, 0)), "")</f>
        <v>15998707</v>
      </c>
      <c r="S91">
        <f>IFERROR(INDEX('Channel wise traffic'!$E:$E, MATCH(B91-7, 'Channel wise traffic'!$B:$B, 0)), "")</f>
        <v>11999030</v>
      </c>
      <c r="T91">
        <f>IFERROR(INDEX('Channel wise traffic'!$G:$G, MATCH(B91-7, 'Channel wise traffic'!$B:$B, 0)), "")</f>
        <v>4888493</v>
      </c>
      <c r="U91">
        <f>IFERROR(INDEX('Channel wise traffic'!$I:$I, MATCH(B91-7, 'Channel wise traffic'!$B:$B, 0)), "")</f>
        <v>11554621</v>
      </c>
      <c r="V91">
        <f t="shared" si="20"/>
        <v>44440851</v>
      </c>
      <c r="W91" t="str">
        <f>IF('Channel wise traffic'!J91 &gt; 'Session Details'!$V91, "Increase in traffic", IF('Channel wise traffic'!$J91 &lt; 'Session Details'!$V91, "Decrease in traffic", "No change in traffic"))</f>
        <v>Increase in traffic</v>
      </c>
    </row>
    <row r="92" spans="1:23" x14ac:dyDescent="0.3">
      <c r="A92" s="3"/>
      <c r="B92" s="3">
        <v>43555</v>
      </c>
      <c r="C92" s="3" t="str">
        <f t="shared" si="12"/>
        <v>Sunday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8">
        <f t="shared" si="13"/>
        <v>3.8478904444791441E-2</v>
      </c>
      <c r="J92" s="8">
        <f t="shared" si="21"/>
        <v>-0.10790000739365102</v>
      </c>
      <c r="K92" s="13">
        <f t="shared" si="22"/>
        <v>-5.9405939938923624E-2</v>
      </c>
      <c r="L92" s="13">
        <f t="shared" si="14"/>
        <v>-5.1556850626484518E-2</v>
      </c>
      <c r="M92" s="8">
        <f t="shared" si="15"/>
        <v>0.20159999951225532</v>
      </c>
      <c r="N92" s="8">
        <f t="shared" si="16"/>
        <v>0.32639990415578873</v>
      </c>
      <c r="O92" s="8">
        <f t="shared" si="17"/>
        <v>0.71399991376093885</v>
      </c>
      <c r="P92" s="8">
        <f t="shared" si="18"/>
        <v>0.81900016620141913</v>
      </c>
      <c r="Q92" t="str">
        <f t="shared" si="19"/>
        <v/>
      </c>
      <c r="R92">
        <f>IFERROR(INDEX('Channel wise traffic'!$C:$C, MATCH(B92-7, 'Channel wise traffic'!$B:$B, 0)), "")</f>
        <v>16321913</v>
      </c>
      <c r="S92">
        <f>IFERROR(INDEX('Channel wise traffic'!$E:$E, MATCH(B92-7, 'Channel wise traffic'!$B:$B, 0)), "")</f>
        <v>12241435</v>
      </c>
      <c r="T92">
        <f>IFERROR(INDEX('Channel wise traffic'!$G:$G, MATCH(B92-7, 'Channel wise traffic'!$B:$B, 0)), "")</f>
        <v>4987251</v>
      </c>
      <c r="U92">
        <f>IFERROR(INDEX('Channel wise traffic'!$I:$I, MATCH(B92-7, 'Channel wise traffic'!$B:$B, 0)), "")</f>
        <v>11788048</v>
      </c>
      <c r="V92">
        <f t="shared" si="20"/>
        <v>45338647</v>
      </c>
      <c r="W92" t="str">
        <f>IF('Channel wise traffic'!J92 &gt; 'Session Details'!$V92, "Increase in traffic", IF('Channel wise traffic'!$J92 &lt; 'Session Details'!$V92, "Decrease in traffic", "No change in traffic"))</f>
        <v>Decrease in traffic</v>
      </c>
    </row>
    <row r="93" spans="1:23" x14ac:dyDescent="0.3">
      <c r="A93" s="3"/>
      <c r="B93" s="3">
        <v>43556</v>
      </c>
      <c r="C93" s="3" t="str">
        <f t="shared" si="12"/>
        <v>Monday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8">
        <f t="shared" si="13"/>
        <v>6.4712648261496586E-2</v>
      </c>
      <c r="J93" s="8">
        <f t="shared" si="21"/>
        <v>8.3129559033894296E-3</v>
      </c>
      <c r="K93" s="13">
        <f t="shared" si="22"/>
        <v>-5.8252409823299045E-2</v>
      </c>
      <c r="L93" s="13">
        <f t="shared" si="14"/>
        <v>7.068280972632901E-2</v>
      </c>
      <c r="M93" s="8">
        <f t="shared" si="15"/>
        <v>0.25749996914432954</v>
      </c>
      <c r="N93" s="8">
        <f t="shared" si="16"/>
        <v>0.41999997050391119</v>
      </c>
      <c r="O93" s="8">
        <f t="shared" si="17"/>
        <v>0.71540003195409851</v>
      </c>
      <c r="P93" s="8">
        <f t="shared" si="18"/>
        <v>0.8363995231530309</v>
      </c>
      <c r="Q93" t="str">
        <f t="shared" si="19"/>
        <v/>
      </c>
      <c r="R93">
        <f>IFERROR(INDEX('Channel wise traffic'!$C:$C, MATCH(B93-7, 'Channel wise traffic'!$B:$B, 0)), "")</f>
        <v>8052789</v>
      </c>
      <c r="S93">
        <f>IFERROR(INDEX('Channel wise traffic'!$E:$E, MATCH(B93-7, 'Channel wise traffic'!$B:$B, 0)), "")</f>
        <v>6039592</v>
      </c>
      <c r="T93">
        <f>IFERROR(INDEX('Channel wise traffic'!$G:$G, MATCH(B93-7, 'Channel wise traffic'!$B:$B, 0)), "")</f>
        <v>2460574</v>
      </c>
      <c r="U93">
        <f>IFERROR(INDEX('Channel wise traffic'!$I:$I, MATCH(B93-7, 'Channel wise traffic'!$B:$B, 0)), "")</f>
        <v>5815903</v>
      </c>
      <c r="V93">
        <f t="shared" si="20"/>
        <v>22368858</v>
      </c>
      <c r="W93" t="str">
        <f>IF('Channel wise traffic'!J93 &gt; 'Session Details'!$V93, "Increase in traffic", IF('Channel wise traffic'!$J93 &lt; 'Session Details'!$V93, "Decrease in traffic", "No change in traffic"))</f>
        <v>Decrease in traffic</v>
      </c>
    </row>
    <row r="94" spans="1:23" x14ac:dyDescent="0.3">
      <c r="A94" s="3"/>
      <c r="B94" s="3">
        <v>43557</v>
      </c>
      <c r="C94" s="3" t="str">
        <f t="shared" si="12"/>
        <v>Tuesday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8">
        <f t="shared" si="13"/>
        <v>5.7424291241139895E-2</v>
      </c>
      <c r="J94" s="8">
        <f t="shared" si="21"/>
        <v>3.9878784124722788E-2</v>
      </c>
      <c r="K94" s="13">
        <f t="shared" si="22"/>
        <v>9.3750020984576077E-2</v>
      </c>
      <c r="L94" s="13">
        <f t="shared" si="14"/>
        <v>-4.9253701326889554E-2</v>
      </c>
      <c r="M94" s="8">
        <f t="shared" si="15"/>
        <v>0.24999996710988942</v>
      </c>
      <c r="N94" s="8">
        <f t="shared" si="16"/>
        <v>0.39599996561886652</v>
      </c>
      <c r="O94" s="8">
        <f t="shared" si="17"/>
        <v>0.69349998250290035</v>
      </c>
      <c r="P94" s="8">
        <f t="shared" si="18"/>
        <v>0.83640012570356947</v>
      </c>
      <c r="Q94" t="str">
        <f t="shared" si="19"/>
        <v/>
      </c>
      <c r="R94">
        <f>IFERROR(INDEX('Channel wise traffic'!$C:$C, MATCH(B94-7, 'Channel wise traffic'!$B:$B, 0)), "")</f>
        <v>7505512</v>
      </c>
      <c r="S94">
        <f>IFERROR(INDEX('Channel wise traffic'!$E:$E, MATCH(B94-7, 'Channel wise traffic'!$B:$B, 0)), "")</f>
        <v>5629134</v>
      </c>
      <c r="T94">
        <f>IFERROR(INDEX('Channel wise traffic'!$G:$G, MATCH(B94-7, 'Channel wise traffic'!$B:$B, 0)), "")</f>
        <v>2293351</v>
      </c>
      <c r="U94">
        <f>IFERROR(INDEX('Channel wise traffic'!$I:$I, MATCH(B94-7, 'Channel wise traffic'!$B:$B, 0)), "")</f>
        <v>5420648</v>
      </c>
      <c r="V94">
        <f t="shared" si="20"/>
        <v>20848645</v>
      </c>
      <c r="W94" t="str">
        <f>IF('Channel wise traffic'!J94 &gt; 'Session Details'!$V94, "Increase in traffic", IF('Channel wise traffic'!$J94 &lt; 'Session Details'!$V94, "Decrease in traffic", "No change in traffic"))</f>
        <v>Increase in traffic</v>
      </c>
    </row>
    <row r="95" spans="1:23" x14ac:dyDescent="0.3">
      <c r="A95" s="3"/>
      <c r="B95" s="3">
        <v>43558</v>
      </c>
      <c r="C95" s="3" t="str">
        <f t="shared" si="12"/>
        <v>Wednesday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8">
        <f t="shared" si="13"/>
        <v>5.9721237470304701E-2</v>
      </c>
      <c r="J95" s="8">
        <f t="shared" si="21"/>
        <v>0.16161637241398497</v>
      </c>
      <c r="K95" s="13">
        <f t="shared" si="22"/>
        <v>7.2916677658587448E-2</v>
      </c>
      <c r="L95" s="13">
        <f t="shared" si="14"/>
        <v>8.267155931340886E-2</v>
      </c>
      <c r="M95" s="8">
        <f t="shared" si="15"/>
        <v>0.24750000670575076</v>
      </c>
      <c r="N95" s="8">
        <f t="shared" si="16"/>
        <v>0.41599983960386488</v>
      </c>
      <c r="O95" s="8">
        <f t="shared" si="17"/>
        <v>0.69350010008262786</v>
      </c>
      <c r="P95" s="8">
        <f t="shared" si="18"/>
        <v>0.83639974505352499</v>
      </c>
      <c r="Q95" t="str">
        <f t="shared" si="19"/>
        <v/>
      </c>
      <c r="R95">
        <f>IFERROR(INDEX('Channel wise traffic'!$C:$C, MATCH(B95-7, 'Channel wise traffic'!$B:$B, 0)), "")</f>
        <v>7505512</v>
      </c>
      <c r="S95">
        <f>IFERROR(INDEX('Channel wise traffic'!$E:$E, MATCH(B95-7, 'Channel wise traffic'!$B:$B, 0)), "")</f>
        <v>5629134</v>
      </c>
      <c r="T95">
        <f>IFERROR(INDEX('Channel wise traffic'!$G:$G, MATCH(B95-7, 'Channel wise traffic'!$B:$B, 0)), "")</f>
        <v>2293351</v>
      </c>
      <c r="U95">
        <f>IFERROR(INDEX('Channel wise traffic'!$I:$I, MATCH(B95-7, 'Channel wise traffic'!$B:$B, 0)), "")</f>
        <v>5420648</v>
      </c>
      <c r="V95">
        <f t="shared" si="20"/>
        <v>20848645</v>
      </c>
      <c r="W95" t="str">
        <f>IF('Channel wise traffic'!J95 &gt; 'Session Details'!$V95, "Increase in traffic", IF('Channel wise traffic'!$J95 &lt; 'Session Details'!$V95, "Decrease in traffic", "No change in traffic"))</f>
        <v>Increase in traffic</v>
      </c>
    </row>
    <row r="96" spans="1:23" x14ac:dyDescent="0.3">
      <c r="A96" s="3"/>
      <c r="B96" s="3">
        <v>43559</v>
      </c>
      <c r="C96" s="3" t="str">
        <f t="shared" si="12"/>
        <v>Thursday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8">
        <f t="shared" si="13"/>
        <v>2.8362399667348135E-2</v>
      </c>
      <c r="J96" s="8">
        <f t="shared" si="21"/>
        <v>-0.52087951809985289</v>
      </c>
      <c r="K96" s="13">
        <f t="shared" si="22"/>
        <v>3.0303020437004058E-2</v>
      </c>
      <c r="L96" s="13">
        <f t="shared" si="14"/>
        <v>-0.53497129252622422</v>
      </c>
      <c r="M96" s="8">
        <f t="shared" si="15"/>
        <v>0.26249996219249577</v>
      </c>
      <c r="N96" s="8">
        <f t="shared" si="16"/>
        <v>0.19999993121021695</v>
      </c>
      <c r="O96" s="8">
        <f t="shared" si="17"/>
        <v>0.69350013714967718</v>
      </c>
      <c r="P96" s="8">
        <f t="shared" si="18"/>
        <v>0.77899977061802939</v>
      </c>
      <c r="Q96" t="str">
        <f t="shared" si="19"/>
        <v>Low</v>
      </c>
      <c r="R96">
        <f>IFERROR(INDEX('Channel wise traffic'!$C:$C, MATCH(B96-7, 'Channel wise traffic'!$B:$B, 0)), "")</f>
        <v>7740060</v>
      </c>
      <c r="S96">
        <f>IFERROR(INDEX('Channel wise traffic'!$E:$E, MATCH(B96-7, 'Channel wise traffic'!$B:$B, 0)), "")</f>
        <v>5805045</v>
      </c>
      <c r="T96">
        <f>IFERROR(INDEX('Channel wise traffic'!$G:$G, MATCH(B96-7, 'Channel wise traffic'!$B:$B, 0)), "")</f>
        <v>2365018</v>
      </c>
      <c r="U96">
        <f>IFERROR(INDEX('Channel wise traffic'!$I:$I, MATCH(B96-7, 'Channel wise traffic'!$B:$B, 0)), "")</f>
        <v>5590043</v>
      </c>
      <c r="V96">
        <f t="shared" si="20"/>
        <v>21500166</v>
      </c>
      <c r="W96" t="str">
        <f>IF('Channel wise traffic'!J96 &gt; 'Session Details'!$V96, "Increase in traffic", IF('Channel wise traffic'!$J96 &lt; 'Session Details'!$V96, "Decrease in traffic", "No change in traffic"))</f>
        <v>Increase in traffic</v>
      </c>
    </row>
    <row r="97" spans="1:23" x14ac:dyDescent="0.3">
      <c r="A97" s="3"/>
      <c r="B97" s="3">
        <v>43560</v>
      </c>
      <c r="C97" s="3" t="str">
        <f t="shared" si="12"/>
        <v>Friday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8">
        <f t="shared" si="13"/>
        <v>6.9335014726357003E-2</v>
      </c>
      <c r="J97" s="8">
        <f t="shared" si="21"/>
        <v>0.12652928215188264</v>
      </c>
      <c r="K97" s="13">
        <f t="shared" si="22"/>
        <v>-9.5237919824172623E-3</v>
      </c>
      <c r="L97" s="13">
        <f t="shared" si="14"/>
        <v>0.13736127433753009</v>
      </c>
      <c r="M97" s="8">
        <f t="shared" si="15"/>
        <v>0.26249995904548801</v>
      </c>
      <c r="N97" s="8">
        <f t="shared" si="16"/>
        <v>0.40800002293874699</v>
      </c>
      <c r="O97" s="8">
        <f t="shared" si="17"/>
        <v>0.76650003885961093</v>
      </c>
      <c r="P97" s="8">
        <f t="shared" si="18"/>
        <v>0.84459985675268701</v>
      </c>
      <c r="Q97" t="str">
        <f t="shared" si="19"/>
        <v/>
      </c>
      <c r="R97">
        <f>IFERROR(INDEX('Channel wise traffic'!$C:$C, MATCH(B97-7, 'Channel wise traffic'!$B:$B, 0)), "")</f>
        <v>8209154</v>
      </c>
      <c r="S97">
        <f>IFERROR(INDEX('Channel wise traffic'!$E:$E, MATCH(B97-7, 'Channel wise traffic'!$B:$B, 0)), "")</f>
        <v>6156866</v>
      </c>
      <c r="T97">
        <f>IFERROR(INDEX('Channel wise traffic'!$G:$G, MATCH(B97-7, 'Channel wise traffic'!$B:$B, 0)), "")</f>
        <v>2508352</v>
      </c>
      <c r="U97">
        <f>IFERROR(INDEX('Channel wise traffic'!$I:$I, MATCH(B97-7, 'Channel wise traffic'!$B:$B, 0)), "")</f>
        <v>5928833</v>
      </c>
      <c r="V97">
        <f t="shared" si="20"/>
        <v>22803205</v>
      </c>
      <c r="W97" t="str">
        <f>IF('Channel wise traffic'!J97 &gt; 'Session Details'!$V97, "Increase in traffic", IF('Channel wise traffic'!$J97 &lt; 'Session Details'!$V97, "Decrease in traffic", "No change in traffic"))</f>
        <v>Decrease in traffic</v>
      </c>
    </row>
    <row r="98" spans="1:23" x14ac:dyDescent="0.3">
      <c r="A98" s="3"/>
      <c r="B98" s="3">
        <v>43561</v>
      </c>
      <c r="C98" s="3" t="str">
        <f t="shared" si="12"/>
        <v>Saturday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8">
        <f t="shared" si="13"/>
        <v>3.9763317563929063E-2</v>
      </c>
      <c r="J98" s="8">
        <f t="shared" si="21"/>
        <v>6.1529171460528609E-2</v>
      </c>
      <c r="K98" s="13">
        <f t="shared" si="22"/>
        <v>4.0000000000000036E-2</v>
      </c>
      <c r="L98" s="13">
        <f t="shared" si="14"/>
        <v>2.0701126404354619E-2</v>
      </c>
      <c r="M98" s="8">
        <f t="shared" si="15"/>
        <v>0.2141999822642397</v>
      </c>
      <c r="N98" s="8">
        <f t="shared" si="16"/>
        <v>0.34340003434000343</v>
      </c>
      <c r="O98" s="8">
        <f t="shared" si="17"/>
        <v>0.66639982527664532</v>
      </c>
      <c r="P98" s="8">
        <f t="shared" si="18"/>
        <v>0.81120005663303496</v>
      </c>
      <c r="Q98" t="str">
        <f t="shared" si="19"/>
        <v/>
      </c>
      <c r="R98">
        <f>IFERROR(INDEX('Channel wise traffic'!$C:$C, MATCH(B98-7, 'Channel wise traffic'!$B:$B, 0)), "")</f>
        <v>16160310</v>
      </c>
      <c r="S98">
        <f>IFERROR(INDEX('Channel wise traffic'!$E:$E, MATCH(B98-7, 'Channel wise traffic'!$B:$B, 0)), "")</f>
        <v>12120232</v>
      </c>
      <c r="T98">
        <f>IFERROR(INDEX('Channel wise traffic'!$G:$G, MATCH(B98-7, 'Channel wise traffic'!$B:$B, 0)), "")</f>
        <v>4937872</v>
      </c>
      <c r="U98">
        <f>IFERROR(INDEX('Channel wise traffic'!$I:$I, MATCH(B98-7, 'Channel wise traffic'!$B:$B, 0)), "")</f>
        <v>11671335</v>
      </c>
      <c r="V98">
        <f t="shared" si="20"/>
        <v>44889749</v>
      </c>
      <c r="W98" t="str">
        <f>IF('Channel wise traffic'!J98 &gt; 'Session Details'!$V98, "Increase in traffic", IF('Channel wise traffic'!$J98 &lt; 'Session Details'!$V98, "Decrease in traffic", "No change in traffic"))</f>
        <v>Increase in traffic</v>
      </c>
    </row>
    <row r="99" spans="1:23" x14ac:dyDescent="0.3">
      <c r="A99" s="3"/>
      <c r="B99" s="3">
        <v>43562</v>
      </c>
      <c r="C99" s="3" t="str">
        <f t="shared" si="12"/>
        <v>Sunday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8">
        <f t="shared" si="13"/>
        <v>3.4898000100245602E-2</v>
      </c>
      <c r="J99" s="8">
        <f t="shared" si="21"/>
        <v>-8.3514783877319365E-2</v>
      </c>
      <c r="K99" s="13">
        <f t="shared" si="22"/>
        <v>1.0526303941424953E-2</v>
      </c>
      <c r="L99" s="13">
        <f t="shared" si="14"/>
        <v>-9.306149424507737E-2</v>
      </c>
      <c r="M99" s="8">
        <f t="shared" si="15"/>
        <v>0.20159998477751973</v>
      </c>
      <c r="N99" s="8">
        <f t="shared" si="16"/>
        <v>0.3433999610027047</v>
      </c>
      <c r="O99" s="8">
        <f t="shared" si="17"/>
        <v>0.6527999747937242</v>
      </c>
      <c r="P99" s="8">
        <f t="shared" si="18"/>
        <v>0.77219978095589692</v>
      </c>
      <c r="Q99" t="str">
        <f t="shared" si="19"/>
        <v/>
      </c>
      <c r="R99">
        <f>IFERROR(INDEX('Channel wise traffic'!$C:$C, MATCH(B99-7, 'Channel wise traffic'!$B:$B, 0)), "")</f>
        <v>15352294</v>
      </c>
      <c r="S99">
        <f>IFERROR(INDEX('Channel wise traffic'!$E:$E, MATCH(B99-7, 'Channel wise traffic'!$B:$B, 0)), "")</f>
        <v>11514221</v>
      </c>
      <c r="T99">
        <f>IFERROR(INDEX('Channel wise traffic'!$G:$G, MATCH(B99-7, 'Channel wise traffic'!$B:$B, 0)), "")</f>
        <v>4690978</v>
      </c>
      <c r="U99">
        <f>IFERROR(INDEX('Channel wise traffic'!$I:$I, MATCH(B99-7, 'Channel wise traffic'!$B:$B, 0)), "")</f>
        <v>11087768</v>
      </c>
      <c r="V99">
        <f t="shared" si="20"/>
        <v>42645261</v>
      </c>
      <c r="W99" t="str">
        <f>IF('Channel wise traffic'!J99 &gt; 'Session Details'!$V99, "Increase in traffic", IF('Channel wise traffic'!$J99 &lt; 'Session Details'!$V99, "Decrease in traffic", "No change in traffic"))</f>
        <v>Increase in traffic</v>
      </c>
    </row>
    <row r="100" spans="1:23" x14ac:dyDescent="0.3">
      <c r="A100" s="3"/>
      <c r="B100" s="3">
        <v>43563</v>
      </c>
      <c r="C100" s="3" t="str">
        <f t="shared" si="12"/>
        <v>Monday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8">
        <f t="shared" si="13"/>
        <v>5.8585824007785614E-2</v>
      </c>
      <c r="J100" s="8">
        <f t="shared" si="21"/>
        <v>-7.6010929963872487E-2</v>
      </c>
      <c r="K100" s="13">
        <f t="shared" si="22"/>
        <v>2.0618565999329652E-2</v>
      </c>
      <c r="L100" s="13">
        <f t="shared" si="14"/>
        <v>-9.46773840710885E-2</v>
      </c>
      <c r="M100" s="8">
        <f t="shared" si="15"/>
        <v>0.25749999988372185</v>
      </c>
      <c r="N100" s="8">
        <f t="shared" si="16"/>
        <v>0.39199984538390581</v>
      </c>
      <c r="O100" s="8">
        <f t="shared" si="17"/>
        <v>0.70079982453440337</v>
      </c>
      <c r="P100" s="8">
        <f t="shared" si="18"/>
        <v>0.82820038740372437</v>
      </c>
      <c r="Q100" t="str">
        <f t="shared" si="19"/>
        <v/>
      </c>
      <c r="R100">
        <f>IFERROR(INDEX('Channel wise traffic'!$C:$C, MATCH(B100-7, 'Channel wise traffic'!$B:$B, 0)), "")</f>
        <v>7583695</v>
      </c>
      <c r="S100">
        <f>IFERROR(INDEX('Channel wise traffic'!$E:$E, MATCH(B100-7, 'Channel wise traffic'!$B:$B, 0)), "")</f>
        <v>5687771</v>
      </c>
      <c r="T100">
        <f>IFERROR(INDEX('Channel wise traffic'!$G:$G, MATCH(B100-7, 'Channel wise traffic'!$B:$B, 0)), "")</f>
        <v>2317240</v>
      </c>
      <c r="U100">
        <f>IFERROR(INDEX('Channel wise traffic'!$I:$I, MATCH(B100-7, 'Channel wise traffic'!$B:$B, 0)), "")</f>
        <v>5477113</v>
      </c>
      <c r="V100">
        <f t="shared" si="20"/>
        <v>21065819</v>
      </c>
      <c r="W100" t="str">
        <f>IF('Channel wise traffic'!J100 &gt; 'Session Details'!$V100, "Increase in traffic", IF('Channel wise traffic'!$J100 &lt; 'Session Details'!$V100, "Decrease in traffic", "No change in traffic"))</f>
        <v>Increase in traffic</v>
      </c>
    </row>
    <row r="101" spans="1:23" x14ac:dyDescent="0.3">
      <c r="A101" s="3"/>
      <c r="B101" s="3">
        <v>43564</v>
      </c>
      <c r="C101" s="3" t="str">
        <f t="shared" si="12"/>
        <v>Tuesday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8">
        <f t="shared" si="13"/>
        <v>6.088660029266936E-2</v>
      </c>
      <c r="J101" s="8">
        <f t="shared" si="21"/>
        <v>9.8032926600166714E-3</v>
      </c>
      <c r="K101" s="13">
        <f t="shared" si="22"/>
        <v>-4.7619047619047672E-2</v>
      </c>
      <c r="L101" s="13">
        <f t="shared" si="14"/>
        <v>6.0293457293017383E-2</v>
      </c>
      <c r="M101" s="8">
        <f t="shared" si="15"/>
        <v>0.25749999769769227</v>
      </c>
      <c r="N101" s="8">
        <f t="shared" si="16"/>
        <v>0.39599997496519718</v>
      </c>
      <c r="O101" s="8">
        <f t="shared" si="17"/>
        <v>0.69349975638028516</v>
      </c>
      <c r="P101" s="8">
        <f t="shared" si="18"/>
        <v>0.86099974800864976</v>
      </c>
      <c r="Q101" t="str">
        <f t="shared" si="19"/>
        <v/>
      </c>
      <c r="R101">
        <f>IFERROR(INDEX('Channel wise traffic'!$C:$C, MATCH(B101-7, 'Channel wise traffic'!$B:$B, 0)), "")</f>
        <v>8209154</v>
      </c>
      <c r="S101">
        <f>IFERROR(INDEX('Channel wise traffic'!$E:$E, MATCH(B101-7, 'Channel wise traffic'!$B:$B, 0)), "")</f>
        <v>6156866</v>
      </c>
      <c r="T101">
        <f>IFERROR(INDEX('Channel wise traffic'!$G:$G, MATCH(B101-7, 'Channel wise traffic'!$B:$B, 0)), "")</f>
        <v>2508352</v>
      </c>
      <c r="U101">
        <f>IFERROR(INDEX('Channel wise traffic'!$I:$I, MATCH(B101-7, 'Channel wise traffic'!$B:$B, 0)), "")</f>
        <v>5928833</v>
      </c>
      <c r="V101">
        <f t="shared" si="20"/>
        <v>22803205</v>
      </c>
      <c r="W101" t="str">
        <f>IF('Channel wise traffic'!J101 &gt; 'Session Details'!$V101, "Increase in traffic", IF('Channel wise traffic'!$J101 &lt; 'Session Details'!$V101, "Decrease in traffic", "No change in traffic"))</f>
        <v>Decrease in traffic</v>
      </c>
    </row>
    <row r="102" spans="1:23" x14ac:dyDescent="0.3">
      <c r="A102" s="3"/>
      <c r="B102" s="3">
        <v>43565</v>
      </c>
      <c r="C102" s="3" t="str">
        <f t="shared" si="12"/>
        <v>Wednesday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8">
        <f t="shared" si="13"/>
        <v>5.6299004561220382E-2</v>
      </c>
      <c r="J102" s="8">
        <f t="shared" si="21"/>
        <v>-9.3912999215507775E-2</v>
      </c>
      <c r="K102" s="13">
        <f t="shared" si="22"/>
        <v>-3.8834924980530983E-2</v>
      </c>
      <c r="L102" s="13">
        <f t="shared" si="14"/>
        <v>-5.7303449393291017E-2</v>
      </c>
      <c r="M102" s="8">
        <f t="shared" si="15"/>
        <v>0.24999996511655004</v>
      </c>
      <c r="N102" s="8">
        <f t="shared" si="16"/>
        <v>0.38400004762754369</v>
      </c>
      <c r="O102" s="8">
        <f t="shared" si="17"/>
        <v>0.73730000155037556</v>
      </c>
      <c r="P102" s="8">
        <f t="shared" si="18"/>
        <v>0.79539939242961788</v>
      </c>
      <c r="Q102" t="str">
        <f t="shared" si="19"/>
        <v/>
      </c>
      <c r="R102">
        <f>IFERROR(INDEX('Channel wise traffic'!$C:$C, MATCH(B102-7, 'Channel wise traffic'!$B:$B, 0)), "")</f>
        <v>8052789</v>
      </c>
      <c r="S102">
        <f>IFERROR(INDEX('Channel wise traffic'!$E:$E, MATCH(B102-7, 'Channel wise traffic'!$B:$B, 0)), "")</f>
        <v>6039592</v>
      </c>
      <c r="T102">
        <f>IFERROR(INDEX('Channel wise traffic'!$G:$G, MATCH(B102-7, 'Channel wise traffic'!$B:$B, 0)), "")</f>
        <v>2460574</v>
      </c>
      <c r="U102">
        <f>IFERROR(INDEX('Channel wise traffic'!$I:$I, MATCH(B102-7, 'Channel wise traffic'!$B:$B, 0)), "")</f>
        <v>5815903</v>
      </c>
      <c r="V102">
        <f t="shared" si="20"/>
        <v>22368858</v>
      </c>
      <c r="W102" t="str">
        <f>IF('Channel wise traffic'!J102 &gt; 'Session Details'!$V102, "Increase in traffic", IF('Channel wise traffic'!$J102 &lt; 'Session Details'!$V102, "Decrease in traffic", "No change in traffic"))</f>
        <v>Decrease in traffic</v>
      </c>
    </row>
    <row r="103" spans="1:23" x14ac:dyDescent="0.3">
      <c r="A103" s="3"/>
      <c r="B103" s="3">
        <v>43566</v>
      </c>
      <c r="C103" s="3" t="str">
        <f t="shared" si="12"/>
        <v>Thursday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8">
        <f t="shared" si="13"/>
        <v>5.8587237081908793E-2</v>
      </c>
      <c r="J103" s="8">
        <f t="shared" si="21"/>
        <v>0.9239043412518404</v>
      </c>
      <c r="K103" s="13">
        <f t="shared" si="22"/>
        <v>-6.8627459389436152E-2</v>
      </c>
      <c r="L103" s="13">
        <f t="shared" si="14"/>
        <v>1.0656657324153227</v>
      </c>
      <c r="M103" s="8">
        <f t="shared" si="15"/>
        <v>0.24749997249348119</v>
      </c>
      <c r="N103" s="8">
        <f t="shared" si="16"/>
        <v>0.38799997414952425</v>
      </c>
      <c r="O103" s="8">
        <f t="shared" si="17"/>
        <v>0.75919979406836124</v>
      </c>
      <c r="P103" s="8">
        <f t="shared" si="18"/>
        <v>0.80360028906556957</v>
      </c>
      <c r="Q103" t="str">
        <f t="shared" si="19"/>
        <v>High</v>
      </c>
      <c r="R103">
        <f>IFERROR(INDEX('Channel wise traffic'!$C:$C, MATCH(B103-7, 'Channel wise traffic'!$B:$B, 0)), "")</f>
        <v>7974607</v>
      </c>
      <c r="S103">
        <f>IFERROR(INDEX('Channel wise traffic'!$E:$E, MATCH(B103-7, 'Channel wise traffic'!$B:$B, 0)), "")</f>
        <v>5980955</v>
      </c>
      <c r="T103">
        <f>IFERROR(INDEX('Channel wise traffic'!$G:$G, MATCH(B103-7, 'Channel wise traffic'!$B:$B, 0)), "")</f>
        <v>2436685</v>
      </c>
      <c r="U103">
        <f>IFERROR(INDEX('Channel wise traffic'!$I:$I, MATCH(B103-7, 'Channel wise traffic'!$B:$B, 0)), "")</f>
        <v>5759438</v>
      </c>
      <c r="V103">
        <f t="shared" si="20"/>
        <v>22151685</v>
      </c>
      <c r="W103" t="str">
        <f>IF('Channel wise traffic'!J103 &gt; 'Session Details'!$V103, "Increase in traffic", IF('Channel wise traffic'!$J103 &lt; 'Session Details'!$V103, "Decrease in traffic", "No change in traffic"))</f>
        <v>Decrease in traffic</v>
      </c>
    </row>
    <row r="104" spans="1:23" x14ac:dyDescent="0.3">
      <c r="A104" s="3"/>
      <c r="B104" s="3">
        <v>43567</v>
      </c>
      <c r="C104" s="3" t="str">
        <f t="shared" si="12"/>
        <v>Friday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8">
        <f t="shared" si="13"/>
        <v>5.5172357300906243E-2</v>
      </c>
      <c r="J104" s="8">
        <f t="shared" si="21"/>
        <v>-0.27312591355188975</v>
      </c>
      <c r="K104" s="13">
        <f t="shared" si="22"/>
        <v>-8.6538477715919493E-2</v>
      </c>
      <c r="L104" s="13">
        <f t="shared" si="14"/>
        <v>-0.20426414390111858</v>
      </c>
      <c r="M104" s="8">
        <f t="shared" si="15"/>
        <v>0.24499995710437156</v>
      </c>
      <c r="N104" s="8">
        <f t="shared" si="16"/>
        <v>0.38000003956705725</v>
      </c>
      <c r="O104" s="8">
        <f t="shared" si="17"/>
        <v>0.72999963556661585</v>
      </c>
      <c r="P104" s="8">
        <f t="shared" si="18"/>
        <v>0.8118003731343284</v>
      </c>
      <c r="Q104" t="str">
        <f t="shared" si="19"/>
        <v>Low</v>
      </c>
      <c r="R104">
        <f>IFERROR(INDEX('Channel wise traffic'!$C:$C, MATCH(B104-7, 'Channel wise traffic'!$B:$B, 0)), "")</f>
        <v>8130972</v>
      </c>
      <c r="S104">
        <f>IFERROR(INDEX('Channel wise traffic'!$E:$E, MATCH(B104-7, 'Channel wise traffic'!$B:$B, 0)), "")</f>
        <v>6098229</v>
      </c>
      <c r="T104">
        <f>IFERROR(INDEX('Channel wise traffic'!$G:$G, MATCH(B104-7, 'Channel wise traffic'!$B:$B, 0)), "")</f>
        <v>2484463</v>
      </c>
      <c r="U104">
        <f>IFERROR(INDEX('Channel wise traffic'!$I:$I, MATCH(B104-7, 'Channel wise traffic'!$B:$B, 0)), "")</f>
        <v>5872368</v>
      </c>
      <c r="V104">
        <f t="shared" si="20"/>
        <v>22586032</v>
      </c>
      <c r="W104" t="str">
        <f>IF('Channel wise traffic'!J104 &gt; 'Session Details'!$V104, "Increase in traffic", IF('Channel wise traffic'!$J104 &lt; 'Session Details'!$V104, "Decrease in traffic", "No change in traffic"))</f>
        <v>Decrease in traffic</v>
      </c>
    </row>
    <row r="105" spans="1:23" x14ac:dyDescent="0.3">
      <c r="A105" s="3"/>
      <c r="B105" s="3">
        <v>43568</v>
      </c>
      <c r="C105" s="3" t="str">
        <f t="shared" si="12"/>
        <v>Saturday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8">
        <f t="shared" si="13"/>
        <v>3.7101778988150598E-2</v>
      </c>
      <c r="J105" s="8">
        <f t="shared" si="21"/>
        <v>-0.13870878771620221</v>
      </c>
      <c r="K105" s="13">
        <f t="shared" si="22"/>
        <v>-7.6923076923076872E-2</v>
      </c>
      <c r="L105" s="13">
        <f t="shared" si="14"/>
        <v>-6.6934520025885735E-2</v>
      </c>
      <c r="M105" s="8">
        <f t="shared" si="15"/>
        <v>0.21209999220311987</v>
      </c>
      <c r="N105" s="8">
        <f t="shared" si="16"/>
        <v>0.3399999846831675</v>
      </c>
      <c r="O105" s="8">
        <f t="shared" si="17"/>
        <v>0.67999981980196234</v>
      </c>
      <c r="P105" s="8">
        <f t="shared" si="18"/>
        <v>0.75660008612408491</v>
      </c>
      <c r="Q105" t="str">
        <f t="shared" si="19"/>
        <v/>
      </c>
      <c r="R105">
        <f>IFERROR(INDEX('Channel wise traffic'!$C:$C, MATCH(B105-7, 'Channel wise traffic'!$B:$B, 0)), "")</f>
        <v>16806722</v>
      </c>
      <c r="S105">
        <f>IFERROR(INDEX('Channel wise traffic'!$E:$E, MATCH(B105-7, 'Channel wise traffic'!$B:$B, 0)), "")</f>
        <v>12605042</v>
      </c>
      <c r="T105">
        <f>IFERROR(INDEX('Channel wise traffic'!$G:$G, MATCH(B105-7, 'Channel wise traffic'!$B:$B, 0)), "")</f>
        <v>5135387</v>
      </c>
      <c r="U105">
        <f>IFERROR(INDEX('Channel wise traffic'!$I:$I, MATCH(B105-7, 'Channel wise traffic'!$B:$B, 0)), "")</f>
        <v>12138188</v>
      </c>
      <c r="V105">
        <f t="shared" si="20"/>
        <v>46685339</v>
      </c>
      <c r="W105" t="str">
        <f>IF('Channel wise traffic'!J105 &gt; 'Session Details'!$V105, "Increase in traffic", IF('Channel wise traffic'!$J105 &lt; 'Session Details'!$V105, "Decrease in traffic", "No change in traffic"))</f>
        <v>Decrease in traffic</v>
      </c>
    </row>
    <row r="106" spans="1:23" x14ac:dyDescent="0.3">
      <c r="A106" s="3"/>
      <c r="B106" s="3">
        <v>43569</v>
      </c>
      <c r="C106" s="3" t="str">
        <f t="shared" si="12"/>
        <v>Sunday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8">
        <f t="shared" si="13"/>
        <v>4.1354652231300019E-2</v>
      </c>
      <c r="J106" s="8">
        <f t="shared" si="21"/>
        <v>0.28376620785956508</v>
      </c>
      <c r="K106" s="13">
        <f t="shared" si="22"/>
        <v>8.3333333333333259E-2</v>
      </c>
      <c r="L106" s="13">
        <f t="shared" si="14"/>
        <v>0.18501496110113713</v>
      </c>
      <c r="M106" s="8">
        <f t="shared" si="15"/>
        <v>0.20999999143199985</v>
      </c>
      <c r="N106" s="8">
        <f t="shared" si="16"/>
        <v>0.35359995250879722</v>
      </c>
      <c r="O106" s="8">
        <f t="shared" si="17"/>
        <v>0.68000003461539127</v>
      </c>
      <c r="P106" s="8">
        <f t="shared" si="18"/>
        <v>0.81900011580883991</v>
      </c>
      <c r="Q106" t="str">
        <f t="shared" si="19"/>
        <v>High</v>
      </c>
      <c r="R106">
        <f>IFERROR(INDEX('Channel wise traffic'!$C:$C, MATCH(B106-7, 'Channel wise traffic'!$B:$B, 0)), "")</f>
        <v>15513897</v>
      </c>
      <c r="S106">
        <f>IFERROR(INDEX('Channel wise traffic'!$E:$E, MATCH(B106-7, 'Channel wise traffic'!$B:$B, 0)), "")</f>
        <v>11635423</v>
      </c>
      <c r="T106">
        <f>IFERROR(INDEX('Channel wise traffic'!$G:$G, MATCH(B106-7, 'Channel wise traffic'!$B:$B, 0)), "")</f>
        <v>4740357</v>
      </c>
      <c r="U106">
        <f>IFERROR(INDEX('Channel wise traffic'!$I:$I, MATCH(B106-7, 'Channel wise traffic'!$B:$B, 0)), "")</f>
        <v>11204481</v>
      </c>
      <c r="V106">
        <f t="shared" si="20"/>
        <v>43094158</v>
      </c>
      <c r="W106" t="str">
        <f>IF('Channel wise traffic'!J106 &gt; 'Session Details'!$V106, "Increase in traffic", IF('Channel wise traffic'!$J106 &lt; 'Session Details'!$V106, "Decrease in traffic", "No change in traffic"))</f>
        <v>Increase in traffic</v>
      </c>
    </row>
    <row r="107" spans="1:23" x14ac:dyDescent="0.3">
      <c r="A107" s="3"/>
      <c r="B107" s="3">
        <v>43570</v>
      </c>
      <c r="C107" s="3" t="str">
        <f t="shared" si="12"/>
        <v>Monday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8">
        <f t="shared" si="13"/>
        <v>6.732811730091684E-2</v>
      </c>
      <c r="J107" s="8">
        <f t="shared" si="21"/>
        <v>0.12600537470079898</v>
      </c>
      <c r="K107" s="13">
        <f t="shared" si="22"/>
        <v>-2.0202029128424948E-2</v>
      </c>
      <c r="L107" s="13">
        <f t="shared" si="14"/>
        <v>0.14922199083466747</v>
      </c>
      <c r="M107" s="8">
        <f t="shared" si="15"/>
        <v>0.25999999050594758</v>
      </c>
      <c r="N107" s="8">
        <f t="shared" si="16"/>
        <v>0.41199989848666624</v>
      </c>
      <c r="O107" s="8">
        <f t="shared" si="17"/>
        <v>0.76650004209929223</v>
      </c>
      <c r="P107" s="8">
        <f t="shared" si="18"/>
        <v>0.81999998843704058</v>
      </c>
      <c r="Q107" t="str">
        <f t="shared" si="19"/>
        <v/>
      </c>
      <c r="R107">
        <f>IFERROR(INDEX('Channel wise traffic'!$C:$C, MATCH(B107-7, 'Channel wise traffic'!$B:$B, 0)), "")</f>
        <v>7740060</v>
      </c>
      <c r="S107">
        <f>IFERROR(INDEX('Channel wise traffic'!$E:$E, MATCH(B107-7, 'Channel wise traffic'!$B:$B, 0)), "")</f>
        <v>5805045</v>
      </c>
      <c r="T107">
        <f>IFERROR(INDEX('Channel wise traffic'!$G:$G, MATCH(B107-7, 'Channel wise traffic'!$B:$B, 0)), "")</f>
        <v>2365018</v>
      </c>
      <c r="U107">
        <f>IFERROR(INDEX('Channel wise traffic'!$I:$I, MATCH(B107-7, 'Channel wise traffic'!$B:$B, 0)), "")</f>
        <v>5590043</v>
      </c>
      <c r="V107">
        <f t="shared" si="20"/>
        <v>21500166</v>
      </c>
      <c r="W107" t="str">
        <f>IF('Channel wise traffic'!J107 &gt; 'Session Details'!$V107, "Increase in traffic", IF('Channel wise traffic'!$J107 &lt; 'Session Details'!$V107, "Decrease in traffic", "No change in traffic"))</f>
        <v>Decrease in traffic</v>
      </c>
    </row>
    <row r="108" spans="1:23" x14ac:dyDescent="0.3">
      <c r="A108" s="3"/>
      <c r="B108" s="3">
        <v>43571</v>
      </c>
      <c r="C108" s="3" t="str">
        <f t="shared" si="12"/>
        <v>Tuesday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8">
        <f t="shared" si="13"/>
        <v>5.7391572154721807E-2</v>
      </c>
      <c r="J108" s="8">
        <f t="shared" si="21"/>
        <v>-1.9698327529031001E-2</v>
      </c>
      <c r="K108" s="13">
        <f t="shared" si="22"/>
        <v>4.0000018418461902E-2</v>
      </c>
      <c r="L108" s="13">
        <f t="shared" si="14"/>
        <v>-5.7402254702145883E-2</v>
      </c>
      <c r="M108" s="8">
        <f t="shared" si="15"/>
        <v>0.25999996280887561</v>
      </c>
      <c r="N108" s="8">
        <f t="shared" si="16"/>
        <v>0.3839999468698147</v>
      </c>
      <c r="O108" s="8">
        <f t="shared" si="17"/>
        <v>0.70810012820461654</v>
      </c>
      <c r="P108" s="8">
        <f t="shared" si="18"/>
        <v>0.81179990956675963</v>
      </c>
      <c r="Q108" t="str">
        <f t="shared" si="19"/>
        <v/>
      </c>
      <c r="R108">
        <f>IFERROR(INDEX('Channel wise traffic'!$C:$C, MATCH(B108-7, 'Channel wise traffic'!$B:$B, 0)), "")</f>
        <v>7818242</v>
      </c>
      <c r="S108">
        <f>IFERROR(INDEX('Channel wise traffic'!$E:$E, MATCH(B108-7, 'Channel wise traffic'!$B:$B, 0)), "")</f>
        <v>5863681</v>
      </c>
      <c r="T108">
        <f>IFERROR(INDEX('Channel wise traffic'!$G:$G, MATCH(B108-7, 'Channel wise traffic'!$B:$B, 0)), "")</f>
        <v>2388907</v>
      </c>
      <c r="U108">
        <f>IFERROR(INDEX('Channel wise traffic'!$I:$I, MATCH(B108-7, 'Channel wise traffic'!$B:$B, 0)), "")</f>
        <v>5646508</v>
      </c>
      <c r="V108">
        <f t="shared" si="20"/>
        <v>21717338</v>
      </c>
      <c r="W108" t="str">
        <f>IF('Channel wise traffic'!J108 &gt; 'Session Details'!$V108, "Increase in traffic", IF('Channel wise traffic'!$J108 &lt; 'Session Details'!$V108, "Decrease in traffic", "No change in traffic"))</f>
        <v>Increase in traffic</v>
      </c>
    </row>
    <row r="109" spans="1:23" x14ac:dyDescent="0.3">
      <c r="A109" s="3"/>
      <c r="B109" s="3">
        <v>43572</v>
      </c>
      <c r="C109" s="3" t="str">
        <f t="shared" si="12"/>
        <v>Wednesday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8">
        <f t="shared" si="13"/>
        <v>6.0912498946295274E-2</v>
      </c>
      <c r="J109" s="8">
        <f t="shared" si="21"/>
        <v>0.10380374707337348</v>
      </c>
      <c r="K109" s="13">
        <f t="shared" si="22"/>
        <v>2.0201982617158221E-2</v>
      </c>
      <c r="L109" s="13">
        <f t="shared" si="14"/>
        <v>8.1946286990884687E-2</v>
      </c>
      <c r="M109" s="8">
        <f t="shared" si="15"/>
        <v>0.24249998164992312</v>
      </c>
      <c r="N109" s="8">
        <f t="shared" si="16"/>
        <v>0.41199999473597038</v>
      </c>
      <c r="O109" s="8">
        <f t="shared" si="17"/>
        <v>0.70810006219549648</v>
      </c>
      <c r="P109" s="8">
        <f t="shared" si="18"/>
        <v>0.86099942968903553</v>
      </c>
      <c r="Q109" t="str">
        <f t="shared" si="19"/>
        <v/>
      </c>
      <c r="R109">
        <f>IFERROR(INDEX('Channel wise traffic'!$C:$C, MATCH(B109-7, 'Channel wise traffic'!$B:$B, 0)), "")</f>
        <v>7740060</v>
      </c>
      <c r="S109">
        <f>IFERROR(INDEX('Channel wise traffic'!$E:$E, MATCH(B109-7, 'Channel wise traffic'!$B:$B, 0)), "")</f>
        <v>5805045</v>
      </c>
      <c r="T109">
        <f>IFERROR(INDEX('Channel wise traffic'!$G:$G, MATCH(B109-7, 'Channel wise traffic'!$B:$B, 0)), "")</f>
        <v>2365018</v>
      </c>
      <c r="U109">
        <f>IFERROR(INDEX('Channel wise traffic'!$I:$I, MATCH(B109-7, 'Channel wise traffic'!$B:$B, 0)), "")</f>
        <v>5590043</v>
      </c>
      <c r="V109">
        <f t="shared" si="20"/>
        <v>21500166</v>
      </c>
      <c r="W109" t="str">
        <f>IF('Channel wise traffic'!J109 &gt; 'Session Details'!$V109, "Increase in traffic", IF('Channel wise traffic'!$J109 &lt; 'Session Details'!$V109, "Decrease in traffic", "No change in traffic"))</f>
        <v>Increase in traffic</v>
      </c>
    </row>
    <row r="110" spans="1:23" x14ac:dyDescent="0.3">
      <c r="A110" s="3"/>
      <c r="B110" s="3">
        <v>43573</v>
      </c>
      <c r="C110" s="3" t="str">
        <f t="shared" si="12"/>
        <v>Thursday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8">
        <f t="shared" si="13"/>
        <v>9.1715082005789803E-2</v>
      </c>
      <c r="J110" s="8">
        <f t="shared" si="21"/>
        <v>0.7302283946685022</v>
      </c>
      <c r="K110" s="13">
        <f t="shared" si="22"/>
        <v>0.10526315789473695</v>
      </c>
      <c r="L110" s="13">
        <f t="shared" si="14"/>
        <v>0.56544473803340667</v>
      </c>
      <c r="M110" s="8">
        <f t="shared" si="15"/>
        <v>0.23749997094706898</v>
      </c>
      <c r="N110" s="8">
        <f t="shared" si="16"/>
        <v>0.67199992761866711</v>
      </c>
      <c r="O110" s="8">
        <f t="shared" si="17"/>
        <v>0.73000015661961026</v>
      </c>
      <c r="P110" s="8">
        <f t="shared" si="18"/>
        <v>0.78719987834787986</v>
      </c>
      <c r="Q110" t="str">
        <f t="shared" si="19"/>
        <v>High</v>
      </c>
      <c r="R110">
        <f>IFERROR(INDEX('Channel wise traffic'!$C:$C, MATCH(B110-7, 'Channel wise traffic'!$B:$B, 0)), "")</f>
        <v>7427330</v>
      </c>
      <c r="S110">
        <f>IFERROR(INDEX('Channel wise traffic'!$E:$E, MATCH(B110-7, 'Channel wise traffic'!$B:$B, 0)), "")</f>
        <v>5570497</v>
      </c>
      <c r="T110">
        <f>IFERROR(INDEX('Channel wise traffic'!$G:$G, MATCH(B110-7, 'Channel wise traffic'!$B:$B, 0)), "")</f>
        <v>2269462</v>
      </c>
      <c r="U110">
        <f>IFERROR(INDEX('Channel wise traffic'!$I:$I, MATCH(B110-7, 'Channel wise traffic'!$B:$B, 0)), "")</f>
        <v>5364183</v>
      </c>
      <c r="V110">
        <f t="shared" si="20"/>
        <v>20631472</v>
      </c>
      <c r="W110" t="str">
        <f>IF('Channel wise traffic'!J110 &gt; 'Session Details'!$V110, "Increase in traffic", IF('Channel wise traffic'!$J110 &lt; 'Session Details'!$V110, "Decrease in traffic", "No change in traffic"))</f>
        <v>Increase in traffic</v>
      </c>
    </row>
    <row r="111" spans="1:23" x14ac:dyDescent="0.3">
      <c r="A111" s="3"/>
      <c r="B111" s="3">
        <v>43574</v>
      </c>
      <c r="C111" s="3" t="str">
        <f t="shared" si="12"/>
        <v>Friday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8">
        <f t="shared" si="13"/>
        <v>6.409119088762856E-2</v>
      </c>
      <c r="J111" s="8">
        <f t="shared" si="21"/>
        <v>0.2472495952251057</v>
      </c>
      <c r="K111" s="13">
        <f t="shared" si="22"/>
        <v>7.3684220220243013E-2</v>
      </c>
      <c r="L111" s="13">
        <f t="shared" si="14"/>
        <v>0.16165402428030418</v>
      </c>
      <c r="M111" s="8">
        <f t="shared" si="15"/>
        <v>0.24999996614253353</v>
      </c>
      <c r="N111" s="8">
        <f t="shared" si="16"/>
        <v>0.41199991838092309</v>
      </c>
      <c r="O111" s="8">
        <f t="shared" si="17"/>
        <v>0.76649998707060718</v>
      </c>
      <c r="P111" s="8">
        <f t="shared" si="18"/>
        <v>0.81180011710458899</v>
      </c>
      <c r="Q111" t="str">
        <f t="shared" si="19"/>
        <v>High</v>
      </c>
      <c r="R111">
        <f>IFERROR(INDEX('Channel wise traffic'!$C:$C, MATCH(B111-7, 'Channel wise traffic'!$B:$B, 0)), "")</f>
        <v>7427330</v>
      </c>
      <c r="S111">
        <f>IFERROR(INDEX('Channel wise traffic'!$E:$E, MATCH(B111-7, 'Channel wise traffic'!$B:$B, 0)), "")</f>
        <v>5570497</v>
      </c>
      <c r="T111">
        <f>IFERROR(INDEX('Channel wise traffic'!$G:$G, MATCH(B111-7, 'Channel wise traffic'!$B:$B, 0)), "")</f>
        <v>2269462</v>
      </c>
      <c r="U111">
        <f>IFERROR(INDEX('Channel wise traffic'!$I:$I, MATCH(B111-7, 'Channel wise traffic'!$B:$B, 0)), "")</f>
        <v>5364183</v>
      </c>
      <c r="V111">
        <f t="shared" si="20"/>
        <v>20631472</v>
      </c>
      <c r="W111" t="str">
        <f>IF('Channel wise traffic'!J111 &gt; 'Session Details'!$V111, "Increase in traffic", IF('Channel wise traffic'!$J111 &lt; 'Session Details'!$V111, "Decrease in traffic", "No change in traffic"))</f>
        <v>Increase in traffic</v>
      </c>
    </row>
    <row r="112" spans="1:23" x14ac:dyDescent="0.3">
      <c r="A112" s="3"/>
      <c r="B112" s="3">
        <v>43575</v>
      </c>
      <c r="C112" s="3" t="str">
        <f t="shared" si="12"/>
        <v>Saturday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8">
        <f t="shared" si="13"/>
        <v>3.5929823399204329E-2</v>
      </c>
      <c r="J112" s="8">
        <f t="shared" si="21"/>
        <v>-1.3246855591761975E-3</v>
      </c>
      <c r="K112" s="13">
        <f t="shared" si="22"/>
        <v>3.1250011602500294E-2</v>
      </c>
      <c r="L112" s="13">
        <f t="shared" si="14"/>
        <v>-3.1587584771085031E-2</v>
      </c>
      <c r="M112" s="8">
        <f t="shared" si="15"/>
        <v>0.21629998866133376</v>
      </c>
      <c r="N112" s="8">
        <f t="shared" si="16"/>
        <v>0.34339992401604735</v>
      </c>
      <c r="O112" s="8">
        <f t="shared" si="17"/>
        <v>0.64599989518172185</v>
      </c>
      <c r="P112" s="8">
        <f t="shared" si="18"/>
        <v>0.74880018608018895</v>
      </c>
      <c r="Q112" t="str">
        <f t="shared" si="19"/>
        <v/>
      </c>
      <c r="R112">
        <f>IFERROR(INDEX('Channel wise traffic'!$C:$C, MATCH(B112-7, 'Channel wise traffic'!$B:$B, 0)), "")</f>
        <v>15513897</v>
      </c>
      <c r="S112">
        <f>IFERROR(INDEX('Channel wise traffic'!$E:$E, MATCH(B112-7, 'Channel wise traffic'!$B:$B, 0)), "")</f>
        <v>11635423</v>
      </c>
      <c r="T112">
        <f>IFERROR(INDEX('Channel wise traffic'!$G:$G, MATCH(B112-7, 'Channel wise traffic'!$B:$B, 0)), "")</f>
        <v>4740357</v>
      </c>
      <c r="U112">
        <f>IFERROR(INDEX('Channel wise traffic'!$I:$I, MATCH(B112-7, 'Channel wise traffic'!$B:$B, 0)), "")</f>
        <v>11204481</v>
      </c>
      <c r="V112">
        <f t="shared" si="20"/>
        <v>43094158</v>
      </c>
      <c r="W112" t="str">
        <f>IF('Channel wise traffic'!J112 &gt; 'Session Details'!$V112, "Increase in traffic", IF('Channel wise traffic'!$J112 &lt; 'Session Details'!$V112, "Decrease in traffic", "No change in traffic"))</f>
        <v>Increase in traffic</v>
      </c>
    </row>
    <row r="113" spans="1:23" x14ac:dyDescent="0.3">
      <c r="A113" s="3"/>
      <c r="B113" s="3">
        <v>43576</v>
      </c>
      <c r="C113" s="3" t="str">
        <f t="shared" si="12"/>
        <v>Sunday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8">
        <f t="shared" si="13"/>
        <v>4.1341993011082281E-2</v>
      </c>
      <c r="J113" s="8">
        <f t="shared" si="21"/>
        <v>-3.0611356968823777E-4</v>
      </c>
      <c r="K113" s="13">
        <f t="shared" si="22"/>
        <v>0</v>
      </c>
      <c r="L113" s="13">
        <f t="shared" si="14"/>
        <v>-3.0611356968823777E-4</v>
      </c>
      <c r="M113" s="8">
        <f t="shared" si="15"/>
        <v>0.21629999910035999</v>
      </c>
      <c r="N113" s="8">
        <f t="shared" si="16"/>
        <v>0.35019997447029072</v>
      </c>
      <c r="O113" s="8">
        <f t="shared" si="17"/>
        <v>0.66639991199923765</v>
      </c>
      <c r="P113" s="8">
        <f t="shared" si="18"/>
        <v>0.81899990325093819</v>
      </c>
      <c r="Q113" t="str">
        <f t="shared" si="19"/>
        <v/>
      </c>
      <c r="R113">
        <f>IFERROR(INDEX('Channel wise traffic'!$C:$C, MATCH(B113-7, 'Channel wise traffic'!$B:$B, 0)), "")</f>
        <v>16806722</v>
      </c>
      <c r="S113">
        <f>IFERROR(INDEX('Channel wise traffic'!$E:$E, MATCH(B113-7, 'Channel wise traffic'!$B:$B, 0)), "")</f>
        <v>12605042</v>
      </c>
      <c r="T113">
        <f>IFERROR(INDEX('Channel wise traffic'!$G:$G, MATCH(B113-7, 'Channel wise traffic'!$B:$B, 0)), "")</f>
        <v>5135387</v>
      </c>
      <c r="U113">
        <f>IFERROR(INDEX('Channel wise traffic'!$I:$I, MATCH(B113-7, 'Channel wise traffic'!$B:$B, 0)), "")</f>
        <v>12138188</v>
      </c>
      <c r="V113">
        <f t="shared" si="20"/>
        <v>46685339</v>
      </c>
      <c r="W113" t="str">
        <f>IF('Channel wise traffic'!J113 &gt; 'Session Details'!$V113, "Increase in traffic", IF('Channel wise traffic'!$J113 &lt; 'Session Details'!$V113, "Decrease in traffic", "No change in traffic"))</f>
        <v>No change in traffic</v>
      </c>
    </row>
    <row r="114" spans="1:23" x14ac:dyDescent="0.3">
      <c r="A114" s="3"/>
      <c r="B114" s="3">
        <v>43577</v>
      </c>
      <c r="C114" s="3" t="str">
        <f t="shared" si="12"/>
        <v>Monday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8">
        <f t="shared" si="13"/>
        <v>7.0014762589378707E-2</v>
      </c>
      <c r="J114" s="8">
        <f t="shared" si="21"/>
        <v>2.9183076903552152E-2</v>
      </c>
      <c r="K114" s="13">
        <f t="shared" si="22"/>
        <v>-1.030930673479602E-2</v>
      </c>
      <c r="L114" s="13">
        <f t="shared" si="14"/>
        <v>3.9903763779018941E-2</v>
      </c>
      <c r="M114" s="8">
        <f t="shared" si="15"/>
        <v>0.2574999834521628</v>
      </c>
      <c r="N114" s="8">
        <f t="shared" si="16"/>
        <v>0.41199986737514172</v>
      </c>
      <c r="O114" s="8">
        <f t="shared" si="17"/>
        <v>0.76649989691802989</v>
      </c>
      <c r="P114" s="8">
        <f t="shared" si="18"/>
        <v>0.86100017164404918</v>
      </c>
      <c r="Q114" t="str">
        <f t="shared" si="19"/>
        <v/>
      </c>
      <c r="R114">
        <f>IFERROR(INDEX('Channel wise traffic'!$C:$C, MATCH(B114-7, 'Channel wise traffic'!$B:$B, 0)), "")</f>
        <v>7583695</v>
      </c>
      <c r="S114">
        <f>IFERROR(INDEX('Channel wise traffic'!$E:$E, MATCH(B114-7, 'Channel wise traffic'!$B:$B, 0)), "")</f>
        <v>5687771</v>
      </c>
      <c r="T114">
        <f>IFERROR(INDEX('Channel wise traffic'!$G:$G, MATCH(B114-7, 'Channel wise traffic'!$B:$B, 0)), "")</f>
        <v>2317240</v>
      </c>
      <c r="U114">
        <f>IFERROR(INDEX('Channel wise traffic'!$I:$I, MATCH(B114-7, 'Channel wise traffic'!$B:$B, 0)), "")</f>
        <v>5477113</v>
      </c>
      <c r="V114">
        <f t="shared" si="20"/>
        <v>21065819</v>
      </c>
      <c r="W114" t="str">
        <f>IF('Channel wise traffic'!J114 &gt; 'Session Details'!$V114, "Increase in traffic", IF('Channel wise traffic'!$J114 &lt; 'Session Details'!$V114, "Decrease in traffic", "No change in traffic"))</f>
        <v>Decrease in traffic</v>
      </c>
    </row>
    <row r="115" spans="1:23" x14ac:dyDescent="0.3">
      <c r="A115" s="3"/>
      <c r="B115" s="3">
        <v>43578</v>
      </c>
      <c r="C115" s="3" t="str">
        <f t="shared" si="12"/>
        <v>Tuesday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8">
        <f t="shared" si="13"/>
        <v>5.5667765457173127E-2</v>
      </c>
      <c r="J115" s="8">
        <f t="shared" si="21"/>
        <v>-0.11397510352957152</v>
      </c>
      <c r="K115" s="13">
        <f t="shared" si="22"/>
        <v>-8.6538477715919493E-2</v>
      </c>
      <c r="L115" s="13">
        <f t="shared" si="14"/>
        <v>-3.0035885633198478E-2</v>
      </c>
      <c r="M115" s="8">
        <f t="shared" si="15"/>
        <v>0.23749995940667931</v>
      </c>
      <c r="N115" s="8">
        <f t="shared" si="16"/>
        <v>0.38399999673467655</v>
      </c>
      <c r="O115" s="8">
        <f t="shared" si="17"/>
        <v>0.75189972310652164</v>
      </c>
      <c r="P115" s="8">
        <f t="shared" si="18"/>
        <v>0.81180010560042748</v>
      </c>
      <c r="Q115" t="str">
        <f t="shared" si="19"/>
        <v/>
      </c>
      <c r="R115">
        <f>IFERROR(INDEX('Channel wise traffic'!$C:$C, MATCH(B115-7, 'Channel wise traffic'!$B:$B, 0)), "")</f>
        <v>8130972</v>
      </c>
      <c r="S115">
        <f>IFERROR(INDEX('Channel wise traffic'!$E:$E, MATCH(B115-7, 'Channel wise traffic'!$B:$B, 0)), "")</f>
        <v>6098229</v>
      </c>
      <c r="T115">
        <f>IFERROR(INDEX('Channel wise traffic'!$G:$G, MATCH(B115-7, 'Channel wise traffic'!$B:$B, 0)), "")</f>
        <v>2484463</v>
      </c>
      <c r="U115">
        <f>IFERROR(INDEX('Channel wise traffic'!$I:$I, MATCH(B115-7, 'Channel wise traffic'!$B:$B, 0)), "")</f>
        <v>5872368</v>
      </c>
      <c r="V115">
        <f t="shared" si="20"/>
        <v>22586032</v>
      </c>
      <c r="W115" t="str">
        <f>IF('Channel wise traffic'!J115 &gt; 'Session Details'!$V115, "Increase in traffic", IF('Channel wise traffic'!$J115 &lt; 'Session Details'!$V115, "Decrease in traffic", "No change in traffic"))</f>
        <v>Decrease in traffic</v>
      </c>
    </row>
    <row r="116" spans="1:23" x14ac:dyDescent="0.3">
      <c r="A116" s="3"/>
      <c r="B116" s="3">
        <v>43579</v>
      </c>
      <c r="C116" s="3" t="str">
        <f t="shared" si="12"/>
        <v>Wednesday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8">
        <f t="shared" si="13"/>
        <v>6.8007914413091106E-2</v>
      </c>
      <c r="J116" s="8">
        <f t="shared" si="21"/>
        <v>0.10543108751981545</v>
      </c>
      <c r="K116" s="13">
        <f t="shared" si="22"/>
        <v>-9.9009720434640736E-3</v>
      </c>
      <c r="L116" s="13">
        <f t="shared" si="14"/>
        <v>0.11648537803467307</v>
      </c>
      <c r="M116" s="8">
        <f t="shared" si="15"/>
        <v>0.2624999654653839</v>
      </c>
      <c r="N116" s="8">
        <f t="shared" si="16"/>
        <v>0.40800003367947768</v>
      </c>
      <c r="O116" s="8">
        <f t="shared" si="17"/>
        <v>0.7591996653377342</v>
      </c>
      <c r="P116" s="8">
        <f t="shared" si="18"/>
        <v>0.83639995175108994</v>
      </c>
      <c r="Q116" t="str">
        <f t="shared" si="19"/>
        <v/>
      </c>
      <c r="R116">
        <f>IFERROR(INDEX('Channel wise traffic'!$C:$C, MATCH(B116-7, 'Channel wise traffic'!$B:$B, 0)), "")</f>
        <v>7896424</v>
      </c>
      <c r="S116">
        <f>IFERROR(INDEX('Channel wise traffic'!$E:$E, MATCH(B116-7, 'Channel wise traffic'!$B:$B, 0)), "")</f>
        <v>5922318</v>
      </c>
      <c r="T116">
        <f>IFERROR(INDEX('Channel wise traffic'!$G:$G, MATCH(B116-7, 'Channel wise traffic'!$B:$B, 0)), "")</f>
        <v>2412796</v>
      </c>
      <c r="U116">
        <f>IFERROR(INDEX('Channel wise traffic'!$I:$I, MATCH(B116-7, 'Channel wise traffic'!$B:$B, 0)), "")</f>
        <v>5702973</v>
      </c>
      <c r="V116">
        <f t="shared" si="20"/>
        <v>21934511</v>
      </c>
      <c r="W116" t="str">
        <f>IF('Channel wise traffic'!J116 &gt; 'Session Details'!$V116, "Increase in traffic", IF('Channel wise traffic'!$J116 &lt; 'Session Details'!$V116, "Decrease in traffic", "No change in traffic"))</f>
        <v>Decrease in traffic</v>
      </c>
    </row>
    <row r="117" spans="1:23" x14ac:dyDescent="0.3">
      <c r="A117" s="3"/>
      <c r="B117" s="3">
        <v>43580</v>
      </c>
      <c r="C117" s="3" t="str">
        <f t="shared" si="12"/>
        <v>Thursday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8">
        <f t="shared" si="13"/>
        <v>5.6230073252415767E-2</v>
      </c>
      <c r="J117" s="8">
        <f t="shared" si="21"/>
        <v>-0.38690483590402214</v>
      </c>
      <c r="K117" s="13">
        <f t="shared" si="22"/>
        <v>0</v>
      </c>
      <c r="L117" s="13">
        <f t="shared" si="14"/>
        <v>-0.38690483590402214</v>
      </c>
      <c r="M117" s="8">
        <f t="shared" si="15"/>
        <v>0.24999996710988942</v>
      </c>
      <c r="N117" s="8">
        <f t="shared" si="16"/>
        <v>0.38399989755825542</v>
      </c>
      <c r="O117" s="8">
        <f t="shared" si="17"/>
        <v>0.69350013498654928</v>
      </c>
      <c r="P117" s="8">
        <f t="shared" si="18"/>
        <v>0.84459992648928361</v>
      </c>
      <c r="Q117" t="str">
        <f t="shared" si="19"/>
        <v>Low</v>
      </c>
      <c r="R117">
        <f>IFERROR(INDEX('Channel wise traffic'!$C:$C, MATCH(B117-7, 'Channel wise traffic'!$B:$B, 0)), "")</f>
        <v>8209154</v>
      </c>
      <c r="S117">
        <f>IFERROR(INDEX('Channel wise traffic'!$E:$E, MATCH(B117-7, 'Channel wise traffic'!$B:$B, 0)), "")</f>
        <v>6156866</v>
      </c>
      <c r="T117">
        <f>IFERROR(INDEX('Channel wise traffic'!$G:$G, MATCH(B117-7, 'Channel wise traffic'!$B:$B, 0)), "")</f>
        <v>2508352</v>
      </c>
      <c r="U117">
        <f>IFERROR(INDEX('Channel wise traffic'!$I:$I, MATCH(B117-7, 'Channel wise traffic'!$B:$B, 0)), "")</f>
        <v>5928833</v>
      </c>
      <c r="V117">
        <f t="shared" si="20"/>
        <v>22803205</v>
      </c>
      <c r="W117" t="str">
        <f>IF('Channel wise traffic'!J117 &gt; 'Session Details'!$V117, "Increase in traffic", IF('Channel wise traffic'!$J117 &lt; 'Session Details'!$V117, "Decrease in traffic", "No change in traffic"))</f>
        <v>No change in traffic</v>
      </c>
    </row>
    <row r="118" spans="1:23" x14ac:dyDescent="0.3">
      <c r="A118" s="3"/>
      <c r="B118" s="3">
        <v>43581</v>
      </c>
      <c r="C118" s="3" t="str">
        <f t="shared" si="12"/>
        <v>Friday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8">
        <f t="shared" si="13"/>
        <v>5.9047015245385151E-2</v>
      </c>
      <c r="J118" s="8">
        <f t="shared" si="21"/>
        <v>-7.8703103693101739E-2</v>
      </c>
      <c r="K118" s="13">
        <f t="shared" si="22"/>
        <v>0</v>
      </c>
      <c r="L118" s="13">
        <f t="shared" si="14"/>
        <v>-7.8703103693101739E-2</v>
      </c>
      <c r="M118" s="8">
        <f t="shared" si="15"/>
        <v>0.25999997201116104</v>
      </c>
      <c r="N118" s="8">
        <f t="shared" si="16"/>
        <v>0.37999992360365714</v>
      </c>
      <c r="O118" s="8">
        <f t="shared" si="17"/>
        <v>0.70079996856417792</v>
      </c>
      <c r="P118" s="8">
        <f t="shared" si="18"/>
        <v>0.85279975172142208</v>
      </c>
      <c r="Q118" t="str">
        <f t="shared" si="19"/>
        <v/>
      </c>
      <c r="R118">
        <f>IFERROR(INDEX('Channel wise traffic'!$C:$C, MATCH(B118-7, 'Channel wise traffic'!$B:$B, 0)), "")</f>
        <v>7974607</v>
      </c>
      <c r="S118">
        <f>IFERROR(INDEX('Channel wise traffic'!$E:$E, MATCH(B118-7, 'Channel wise traffic'!$B:$B, 0)), "")</f>
        <v>5980955</v>
      </c>
      <c r="T118">
        <f>IFERROR(INDEX('Channel wise traffic'!$G:$G, MATCH(B118-7, 'Channel wise traffic'!$B:$B, 0)), "")</f>
        <v>2436685</v>
      </c>
      <c r="U118">
        <f>IFERROR(INDEX('Channel wise traffic'!$I:$I, MATCH(B118-7, 'Channel wise traffic'!$B:$B, 0)), "")</f>
        <v>5759438</v>
      </c>
      <c r="V118">
        <f t="shared" si="20"/>
        <v>22151685</v>
      </c>
      <c r="W118" t="str">
        <f>IF('Channel wise traffic'!J118 &gt; 'Session Details'!$V118, "Increase in traffic", IF('Channel wise traffic'!$J118 &lt; 'Session Details'!$V118, "Decrease in traffic", "No change in traffic"))</f>
        <v>No change in traffic</v>
      </c>
    </row>
    <row r="119" spans="1:23" x14ac:dyDescent="0.3">
      <c r="A119" s="3"/>
      <c r="B119" s="3">
        <v>43582</v>
      </c>
      <c r="C119" s="3" t="str">
        <f t="shared" si="12"/>
        <v>Saturday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8">
        <f t="shared" si="13"/>
        <v>3.7009020915963468E-2</v>
      </c>
      <c r="J119" s="8">
        <f t="shared" si="21"/>
        <v>9.246269927953743E-2</v>
      </c>
      <c r="K119" s="13">
        <f t="shared" si="22"/>
        <v>6.0606059924187328E-2</v>
      </c>
      <c r="L119" s="13">
        <f t="shared" si="14"/>
        <v>3.0036259982926472E-2</v>
      </c>
      <c r="M119" s="8">
        <f t="shared" si="15"/>
        <v>0.21209998133416308</v>
      </c>
      <c r="N119" s="8">
        <f t="shared" si="16"/>
        <v>0.32980000042011887</v>
      </c>
      <c r="O119" s="8">
        <f t="shared" si="17"/>
        <v>0.71400004913457926</v>
      </c>
      <c r="P119" s="8">
        <f t="shared" si="18"/>
        <v>0.74099976806481949</v>
      </c>
      <c r="Q119" t="str">
        <f t="shared" si="19"/>
        <v/>
      </c>
      <c r="R119">
        <f>IFERROR(INDEX('Channel wise traffic'!$C:$C, MATCH(B119-7, 'Channel wise traffic'!$B:$B, 0)), "")</f>
        <v>15998707</v>
      </c>
      <c r="S119">
        <f>IFERROR(INDEX('Channel wise traffic'!$E:$E, MATCH(B119-7, 'Channel wise traffic'!$B:$B, 0)), "")</f>
        <v>11999030</v>
      </c>
      <c r="T119">
        <f>IFERROR(INDEX('Channel wise traffic'!$G:$G, MATCH(B119-7, 'Channel wise traffic'!$B:$B, 0)), "")</f>
        <v>4888493</v>
      </c>
      <c r="U119">
        <f>IFERROR(INDEX('Channel wise traffic'!$I:$I, MATCH(B119-7, 'Channel wise traffic'!$B:$B, 0)), "")</f>
        <v>11554621</v>
      </c>
      <c r="V119">
        <f t="shared" si="20"/>
        <v>44440851</v>
      </c>
      <c r="W119" t="str">
        <f>IF('Channel wise traffic'!J119 &gt; 'Session Details'!$V119, "Increase in traffic", IF('Channel wise traffic'!$J119 &lt; 'Session Details'!$V119, "Decrease in traffic", "No change in traffic"))</f>
        <v>Increase in traffic</v>
      </c>
    </row>
    <row r="120" spans="1:23" x14ac:dyDescent="0.3">
      <c r="A120" s="3"/>
      <c r="B120" s="3">
        <v>43583</v>
      </c>
      <c r="C120" s="3" t="str">
        <f t="shared" si="12"/>
        <v>Sunday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8">
        <f t="shared" si="13"/>
        <v>3.5567744690048933E-2</v>
      </c>
      <c r="J120" s="8">
        <f t="shared" si="21"/>
        <v>-0.14794268586809256</v>
      </c>
      <c r="K120" s="13">
        <f t="shared" si="22"/>
        <v>-9.6153739053844722E-3</v>
      </c>
      <c r="L120" s="13">
        <f t="shared" si="14"/>
        <v>-0.13967029406360465</v>
      </c>
      <c r="M120" s="8">
        <f t="shared" si="15"/>
        <v>0.19949999181381664</v>
      </c>
      <c r="N120" s="8">
        <f t="shared" si="16"/>
        <v>0.3535999444936509</v>
      </c>
      <c r="O120" s="8">
        <f t="shared" si="17"/>
        <v>0.65960003262136591</v>
      </c>
      <c r="P120" s="8">
        <f t="shared" si="18"/>
        <v>0.76439984289263474</v>
      </c>
      <c r="Q120" t="str">
        <f t="shared" si="19"/>
        <v/>
      </c>
      <c r="R120">
        <f>IFERROR(INDEX('Channel wise traffic'!$C:$C, MATCH(B120-7, 'Channel wise traffic'!$B:$B, 0)), "")</f>
        <v>16806722</v>
      </c>
      <c r="S120">
        <f>IFERROR(INDEX('Channel wise traffic'!$E:$E, MATCH(B120-7, 'Channel wise traffic'!$B:$B, 0)), "")</f>
        <v>12605042</v>
      </c>
      <c r="T120">
        <f>IFERROR(INDEX('Channel wise traffic'!$G:$G, MATCH(B120-7, 'Channel wise traffic'!$B:$B, 0)), "")</f>
        <v>5135387</v>
      </c>
      <c r="U120">
        <f>IFERROR(INDEX('Channel wise traffic'!$I:$I, MATCH(B120-7, 'Channel wise traffic'!$B:$B, 0)), "")</f>
        <v>12138188</v>
      </c>
      <c r="V120">
        <f t="shared" si="20"/>
        <v>46685339</v>
      </c>
      <c r="W120" t="str">
        <f>IF('Channel wise traffic'!J120 &gt; 'Session Details'!$V120, "Increase in traffic", IF('Channel wise traffic'!$J120 &lt; 'Session Details'!$V120, "Decrease in traffic", "No change in traffic"))</f>
        <v>Decrease in traffic</v>
      </c>
    </row>
    <row r="121" spans="1:23" x14ac:dyDescent="0.3">
      <c r="A121" s="3"/>
      <c r="B121" s="3">
        <v>43584</v>
      </c>
      <c r="C121" s="3" t="str">
        <f t="shared" si="12"/>
        <v>Monday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8">
        <f t="shared" si="13"/>
        <v>5.8656887949784291E-2</v>
      </c>
      <c r="J121" s="8">
        <f t="shared" si="21"/>
        <v>-0.17094798772087394</v>
      </c>
      <c r="K121" s="13">
        <f t="shared" si="22"/>
        <v>-1.041664768062156E-2</v>
      </c>
      <c r="L121" s="13">
        <f t="shared" si="14"/>
        <v>-0.16222114050726522</v>
      </c>
      <c r="M121" s="8">
        <f t="shared" si="15"/>
        <v>0.25250000327170047</v>
      </c>
      <c r="N121" s="8">
        <f t="shared" si="16"/>
        <v>0.39599999769649252</v>
      </c>
      <c r="O121" s="8">
        <f t="shared" si="17"/>
        <v>0.71540000416880556</v>
      </c>
      <c r="P121" s="8">
        <f t="shared" si="18"/>
        <v>0.81999934951769449</v>
      </c>
      <c r="Q121" t="str">
        <f t="shared" si="19"/>
        <v/>
      </c>
      <c r="R121">
        <f>IFERROR(INDEX('Channel wise traffic'!$C:$C, MATCH(B121-7, 'Channel wise traffic'!$B:$B, 0)), "")</f>
        <v>7505512</v>
      </c>
      <c r="S121">
        <f>IFERROR(INDEX('Channel wise traffic'!$E:$E, MATCH(B121-7, 'Channel wise traffic'!$B:$B, 0)), "")</f>
        <v>5629134</v>
      </c>
      <c r="T121">
        <f>IFERROR(INDEX('Channel wise traffic'!$G:$G, MATCH(B121-7, 'Channel wise traffic'!$B:$B, 0)), "")</f>
        <v>2293351</v>
      </c>
      <c r="U121">
        <f>IFERROR(INDEX('Channel wise traffic'!$I:$I, MATCH(B121-7, 'Channel wise traffic'!$B:$B, 0)), "")</f>
        <v>5420648</v>
      </c>
      <c r="V121">
        <f t="shared" si="20"/>
        <v>20848645</v>
      </c>
      <c r="W121" t="str">
        <f>IF('Channel wise traffic'!J121 &gt; 'Session Details'!$V121, "Increase in traffic", IF('Channel wise traffic'!$J121 &lt; 'Session Details'!$V121, "Decrease in traffic", "No change in traffic"))</f>
        <v>Decrease in traffic</v>
      </c>
    </row>
    <row r="122" spans="1:23" x14ac:dyDescent="0.3">
      <c r="A122" s="3"/>
      <c r="B122" s="3">
        <v>43585</v>
      </c>
      <c r="C122" s="3" t="str">
        <f t="shared" si="12"/>
        <v>Tuesday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8">
        <f t="shared" si="13"/>
        <v>5.9170210321743945E-2</v>
      </c>
      <c r="J122" s="8">
        <f t="shared" si="21"/>
        <v>8.5294138133996444E-2</v>
      </c>
      <c r="K122" s="13">
        <f t="shared" si="22"/>
        <v>2.105264127287465E-2</v>
      </c>
      <c r="L122" s="13">
        <f t="shared" si="14"/>
        <v>6.2916929318195036E-2</v>
      </c>
      <c r="M122" s="8">
        <f t="shared" si="15"/>
        <v>0.25249997389135576</v>
      </c>
      <c r="N122" s="8">
        <f t="shared" si="16"/>
        <v>0.40399998571191958</v>
      </c>
      <c r="O122" s="8">
        <f t="shared" si="17"/>
        <v>0.69350009586192907</v>
      </c>
      <c r="P122" s="8">
        <f t="shared" si="18"/>
        <v>0.83639976138696182</v>
      </c>
      <c r="Q122" t="str">
        <f t="shared" si="19"/>
        <v/>
      </c>
      <c r="R122">
        <f>IFERROR(INDEX('Channel wise traffic'!$C:$C, MATCH(B122-7, 'Channel wise traffic'!$B:$B, 0)), "")</f>
        <v>7427330</v>
      </c>
      <c r="S122">
        <f>IFERROR(INDEX('Channel wise traffic'!$E:$E, MATCH(B122-7, 'Channel wise traffic'!$B:$B, 0)), "")</f>
        <v>5570497</v>
      </c>
      <c r="T122">
        <f>IFERROR(INDEX('Channel wise traffic'!$G:$G, MATCH(B122-7, 'Channel wise traffic'!$B:$B, 0)), "")</f>
        <v>2269462</v>
      </c>
      <c r="U122">
        <f>IFERROR(INDEX('Channel wise traffic'!$I:$I, MATCH(B122-7, 'Channel wise traffic'!$B:$B, 0)), "")</f>
        <v>5364183</v>
      </c>
      <c r="V122">
        <f t="shared" si="20"/>
        <v>20631472</v>
      </c>
      <c r="W122" t="str">
        <f>IF('Channel wise traffic'!J122 &gt; 'Session Details'!$V122, "Increase in traffic", IF('Channel wise traffic'!$J122 &lt; 'Session Details'!$V122, "Decrease in traffic", "No change in traffic"))</f>
        <v>Increase in traffic</v>
      </c>
    </row>
    <row r="123" spans="1:23" x14ac:dyDescent="0.3">
      <c r="A123" s="3"/>
      <c r="B123" s="3">
        <v>43586</v>
      </c>
      <c r="C123" s="3" t="str">
        <f t="shared" si="12"/>
        <v>Wednesday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8">
        <f t="shared" si="13"/>
        <v>6.4052350180393486E-2</v>
      </c>
      <c r="J123" s="8">
        <f t="shared" si="21"/>
        <v>-1.1071457346926161E-2</v>
      </c>
      <c r="K123" s="13">
        <f t="shared" si="22"/>
        <v>5.0000000000000044E-2</v>
      </c>
      <c r="L123" s="13">
        <f t="shared" si="14"/>
        <v>-5.8163292711358228E-2</v>
      </c>
      <c r="M123" s="8">
        <f t="shared" si="15"/>
        <v>0.24249996941219715</v>
      </c>
      <c r="N123" s="8">
        <f t="shared" si="16"/>
        <v>0.41199997757594925</v>
      </c>
      <c r="O123" s="8">
        <f t="shared" si="17"/>
        <v>0.7445998451455228</v>
      </c>
      <c r="P123" s="8">
        <f t="shared" si="18"/>
        <v>0.86100018981394699</v>
      </c>
      <c r="Q123" t="str">
        <f t="shared" si="19"/>
        <v/>
      </c>
      <c r="R123">
        <f>IFERROR(INDEX('Channel wise traffic'!$C:$C, MATCH(B123-7, 'Channel wise traffic'!$B:$B, 0)), "")</f>
        <v>7818242</v>
      </c>
      <c r="S123">
        <f>IFERROR(INDEX('Channel wise traffic'!$E:$E, MATCH(B123-7, 'Channel wise traffic'!$B:$B, 0)), "")</f>
        <v>5863681</v>
      </c>
      <c r="T123">
        <f>IFERROR(INDEX('Channel wise traffic'!$G:$G, MATCH(B123-7, 'Channel wise traffic'!$B:$B, 0)), "")</f>
        <v>2388907</v>
      </c>
      <c r="U123">
        <f>IFERROR(INDEX('Channel wise traffic'!$I:$I, MATCH(B123-7, 'Channel wise traffic'!$B:$B, 0)), "")</f>
        <v>5646508</v>
      </c>
      <c r="V123">
        <f t="shared" si="20"/>
        <v>21717338</v>
      </c>
      <c r="W123" t="str">
        <f>IF('Channel wise traffic'!J123 &gt; 'Session Details'!$V123, "Increase in traffic", IF('Channel wise traffic'!$J123 &lt; 'Session Details'!$V123, "Decrease in traffic", "No change in traffic"))</f>
        <v>Increase in traffic</v>
      </c>
    </row>
    <row r="124" spans="1:23" x14ac:dyDescent="0.3">
      <c r="A124" s="3"/>
      <c r="B124" s="3">
        <v>43587</v>
      </c>
      <c r="C124" s="3" t="str">
        <f t="shared" si="12"/>
        <v>Thursday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8">
        <f t="shared" si="13"/>
        <v>6.0362609713774752E-2</v>
      </c>
      <c r="J124" s="8">
        <f t="shared" si="21"/>
        <v>1.9271173724444424E-3</v>
      </c>
      <c r="K124" s="13">
        <f t="shared" si="22"/>
        <v>-6.6666675437362821E-2</v>
      </c>
      <c r="L124" s="13">
        <f t="shared" si="14"/>
        <v>7.3493350129709034E-2</v>
      </c>
      <c r="M124" s="8">
        <f t="shared" si="15"/>
        <v>0.25999999154254289</v>
      </c>
      <c r="N124" s="8">
        <f t="shared" si="16"/>
        <v>0.39199989590821704</v>
      </c>
      <c r="O124" s="8">
        <f t="shared" si="17"/>
        <v>0.74459998838261043</v>
      </c>
      <c r="P124" s="8">
        <f t="shared" si="18"/>
        <v>0.79540020233314634</v>
      </c>
      <c r="Q124" t="str">
        <f t="shared" si="19"/>
        <v/>
      </c>
      <c r="R124">
        <f>IFERROR(INDEX('Channel wise traffic'!$C:$C, MATCH(B124-7, 'Channel wise traffic'!$B:$B, 0)), "")</f>
        <v>8209154</v>
      </c>
      <c r="S124">
        <f>IFERROR(INDEX('Channel wise traffic'!$E:$E, MATCH(B124-7, 'Channel wise traffic'!$B:$B, 0)), "")</f>
        <v>6156866</v>
      </c>
      <c r="T124">
        <f>IFERROR(INDEX('Channel wise traffic'!$G:$G, MATCH(B124-7, 'Channel wise traffic'!$B:$B, 0)), "")</f>
        <v>2508352</v>
      </c>
      <c r="U124">
        <f>IFERROR(INDEX('Channel wise traffic'!$I:$I, MATCH(B124-7, 'Channel wise traffic'!$B:$B, 0)), "")</f>
        <v>5928833</v>
      </c>
      <c r="V124">
        <f t="shared" si="20"/>
        <v>22803205</v>
      </c>
      <c r="W124" t="str">
        <f>IF('Channel wise traffic'!J124 &gt; 'Session Details'!$V124, "Increase in traffic", IF('Channel wise traffic'!$J124 &lt; 'Session Details'!$V124, "Decrease in traffic", "No change in traffic"))</f>
        <v>Decrease in traffic</v>
      </c>
    </row>
    <row r="125" spans="1:23" x14ac:dyDescent="0.3">
      <c r="A125" s="3"/>
      <c r="B125" s="3">
        <v>43588</v>
      </c>
      <c r="C125" s="3" t="str">
        <f t="shared" si="12"/>
        <v>Friday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8">
        <f t="shared" si="13"/>
        <v>6.0440567699216532E-2</v>
      </c>
      <c r="J125" s="8">
        <f t="shared" si="21"/>
        <v>-3.6611108180407914E-2</v>
      </c>
      <c r="K125" s="13">
        <f t="shared" si="22"/>
        <v>-5.8823555966640351E-2</v>
      </c>
      <c r="L125" s="13">
        <f t="shared" si="14"/>
        <v>2.3600726438755881E-2</v>
      </c>
      <c r="M125" s="8">
        <f t="shared" si="15"/>
        <v>0.25249999448405425</v>
      </c>
      <c r="N125" s="8">
        <f t="shared" si="16"/>
        <v>0.40799991185884193</v>
      </c>
      <c r="O125" s="8">
        <f t="shared" si="17"/>
        <v>0.72270019885214221</v>
      </c>
      <c r="P125" s="8">
        <f t="shared" si="18"/>
        <v>0.81179975970133389</v>
      </c>
      <c r="Q125" t="str">
        <f t="shared" si="19"/>
        <v/>
      </c>
      <c r="R125">
        <f>IFERROR(INDEX('Channel wise traffic'!$C:$C, MATCH(B125-7, 'Channel wise traffic'!$B:$B, 0)), "")</f>
        <v>7974607</v>
      </c>
      <c r="S125">
        <f>IFERROR(INDEX('Channel wise traffic'!$E:$E, MATCH(B125-7, 'Channel wise traffic'!$B:$B, 0)), "")</f>
        <v>5980955</v>
      </c>
      <c r="T125">
        <f>IFERROR(INDEX('Channel wise traffic'!$G:$G, MATCH(B125-7, 'Channel wise traffic'!$B:$B, 0)), "")</f>
        <v>2436685</v>
      </c>
      <c r="U125">
        <f>IFERROR(INDEX('Channel wise traffic'!$I:$I, MATCH(B125-7, 'Channel wise traffic'!$B:$B, 0)), "")</f>
        <v>5759438</v>
      </c>
      <c r="V125">
        <f t="shared" si="20"/>
        <v>22151685</v>
      </c>
      <c r="W125" t="str">
        <f>IF('Channel wise traffic'!J125 &gt; 'Session Details'!$V125, "Increase in traffic", IF('Channel wise traffic'!$J125 &lt; 'Session Details'!$V125, "Decrease in traffic", "No change in traffic"))</f>
        <v>Decrease in traffic</v>
      </c>
    </row>
    <row r="126" spans="1:23" x14ac:dyDescent="0.3">
      <c r="A126" s="3"/>
      <c r="B126" s="3">
        <v>43589</v>
      </c>
      <c r="C126" s="3" t="str">
        <f t="shared" si="12"/>
        <v>Saturday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8">
        <f t="shared" si="13"/>
        <v>3.4510592618582192E-2</v>
      </c>
      <c r="J126" s="8">
        <f t="shared" si="21"/>
        <v>-0.14743647070153953</v>
      </c>
      <c r="K126" s="13">
        <f t="shared" si="22"/>
        <v>-8.5714295413028663E-2</v>
      </c>
      <c r="L126" s="13">
        <f t="shared" si="14"/>
        <v>-6.750862993794049E-2</v>
      </c>
      <c r="M126" s="8">
        <f t="shared" si="15"/>
        <v>0.21629998125035968</v>
      </c>
      <c r="N126" s="8">
        <f t="shared" si="16"/>
        <v>0.32639997614058003</v>
      </c>
      <c r="O126" s="8">
        <f t="shared" si="17"/>
        <v>0.65279982224915944</v>
      </c>
      <c r="P126" s="8">
        <f t="shared" si="18"/>
        <v>0.74879992024643049</v>
      </c>
      <c r="Q126" t="str">
        <f t="shared" si="19"/>
        <v/>
      </c>
      <c r="R126">
        <f>IFERROR(INDEX('Channel wise traffic'!$C:$C, MATCH(B126-7, 'Channel wise traffic'!$B:$B, 0)), "")</f>
        <v>16968325</v>
      </c>
      <c r="S126">
        <f>IFERROR(INDEX('Channel wise traffic'!$E:$E, MATCH(B126-7, 'Channel wise traffic'!$B:$B, 0)), "")</f>
        <v>12726244</v>
      </c>
      <c r="T126">
        <f>IFERROR(INDEX('Channel wise traffic'!$G:$G, MATCH(B126-7, 'Channel wise traffic'!$B:$B, 0)), "")</f>
        <v>5184766</v>
      </c>
      <c r="U126">
        <f>IFERROR(INDEX('Channel wise traffic'!$I:$I, MATCH(B126-7, 'Channel wise traffic'!$B:$B, 0)), "")</f>
        <v>12254901</v>
      </c>
      <c r="V126">
        <f t="shared" si="20"/>
        <v>47134236</v>
      </c>
      <c r="W126" t="str">
        <f>IF('Channel wise traffic'!J126 &gt; 'Session Details'!$V126, "Increase in traffic", IF('Channel wise traffic'!$J126 &lt; 'Session Details'!$V126, "Decrease in traffic", "No change in traffic"))</f>
        <v>Decrease in traffic</v>
      </c>
    </row>
    <row r="127" spans="1:23" x14ac:dyDescent="0.3">
      <c r="A127" s="3"/>
      <c r="B127" s="3">
        <v>43590</v>
      </c>
      <c r="C127" s="3" t="str">
        <f t="shared" si="12"/>
        <v>Sunday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8">
        <f t="shared" si="13"/>
        <v>3.4841870519280171E-2</v>
      </c>
      <c r="J127" s="8">
        <f t="shared" si="21"/>
        <v>-6.796122408523797E-2</v>
      </c>
      <c r="K127" s="13">
        <f t="shared" si="22"/>
        <v>-4.8543699609418511E-2</v>
      </c>
      <c r="L127" s="13">
        <f t="shared" si="14"/>
        <v>-2.040821472079013E-2</v>
      </c>
      <c r="M127" s="8">
        <f t="shared" si="15"/>
        <v>0.2015999970903771</v>
      </c>
      <c r="N127" s="8">
        <f t="shared" si="16"/>
        <v>0.35360001118530648</v>
      </c>
      <c r="O127" s="8">
        <f t="shared" si="17"/>
        <v>0.65959980867346935</v>
      </c>
      <c r="P127" s="8">
        <f t="shared" si="18"/>
        <v>0.74099990089460743</v>
      </c>
      <c r="Q127" t="str">
        <f t="shared" si="19"/>
        <v/>
      </c>
      <c r="R127">
        <f>IFERROR(INDEX('Channel wise traffic'!$C:$C, MATCH(B127-7, 'Channel wise traffic'!$B:$B, 0)), "")</f>
        <v>16645119</v>
      </c>
      <c r="S127">
        <f>IFERROR(INDEX('Channel wise traffic'!$E:$E, MATCH(B127-7, 'Channel wise traffic'!$B:$B, 0)), "")</f>
        <v>12483839</v>
      </c>
      <c r="T127">
        <f>IFERROR(INDEX('Channel wise traffic'!$G:$G, MATCH(B127-7, 'Channel wise traffic'!$B:$B, 0)), "")</f>
        <v>5086008</v>
      </c>
      <c r="U127">
        <f>IFERROR(INDEX('Channel wise traffic'!$I:$I, MATCH(B127-7, 'Channel wise traffic'!$B:$B, 0)), "")</f>
        <v>12021475</v>
      </c>
      <c r="V127">
        <f t="shared" si="20"/>
        <v>46236441</v>
      </c>
      <c r="W127" t="str">
        <f>IF('Channel wise traffic'!J127 &gt; 'Session Details'!$V127, "Increase in traffic", IF('Channel wise traffic'!$J127 &lt; 'Session Details'!$V127, "Decrease in traffic", "No change in traffic"))</f>
        <v>Decrease in traffic</v>
      </c>
    </row>
    <row r="128" spans="1:23" x14ac:dyDescent="0.3">
      <c r="A128" s="3"/>
      <c r="B128" s="3">
        <v>43591</v>
      </c>
      <c r="C128" s="3" t="str">
        <f t="shared" si="12"/>
        <v>Monday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8">
        <f t="shared" si="13"/>
        <v>5.3483391612416623E-2</v>
      </c>
      <c r="J128" s="8">
        <f t="shared" si="21"/>
        <v>-4.0209787320542922E-2</v>
      </c>
      <c r="K128" s="13">
        <f t="shared" si="22"/>
        <v>5.2631578947368363E-2</v>
      </c>
      <c r="L128" s="13">
        <f t="shared" si="14"/>
        <v>-8.8199297954515754E-2</v>
      </c>
      <c r="M128" s="8">
        <f t="shared" si="15"/>
        <v>0.23749998848846129</v>
      </c>
      <c r="N128" s="8">
        <f t="shared" si="16"/>
        <v>0.37999983714201296</v>
      </c>
      <c r="O128" s="8">
        <f t="shared" si="17"/>
        <v>0.73000001530620839</v>
      </c>
      <c r="P128" s="8">
        <f t="shared" si="18"/>
        <v>0.81180003802090028</v>
      </c>
      <c r="Q128" t="str">
        <f t="shared" si="19"/>
        <v/>
      </c>
      <c r="R128">
        <f>IFERROR(INDEX('Channel wise traffic'!$C:$C, MATCH(B128-7, 'Channel wise traffic'!$B:$B, 0)), "")</f>
        <v>7427330</v>
      </c>
      <c r="S128">
        <f>IFERROR(INDEX('Channel wise traffic'!$E:$E, MATCH(B128-7, 'Channel wise traffic'!$B:$B, 0)), "")</f>
        <v>5570497</v>
      </c>
      <c r="T128">
        <f>IFERROR(INDEX('Channel wise traffic'!$G:$G, MATCH(B128-7, 'Channel wise traffic'!$B:$B, 0)), "")</f>
        <v>2269462</v>
      </c>
      <c r="U128">
        <f>IFERROR(INDEX('Channel wise traffic'!$I:$I, MATCH(B128-7, 'Channel wise traffic'!$B:$B, 0)), "")</f>
        <v>5364183</v>
      </c>
      <c r="V128">
        <f t="shared" si="20"/>
        <v>20631472</v>
      </c>
      <c r="W128" t="str">
        <f>IF('Channel wise traffic'!J128 &gt; 'Session Details'!$V128, "Increase in traffic", IF('Channel wise traffic'!$J128 &lt; 'Session Details'!$V128, "Decrease in traffic", "No change in traffic"))</f>
        <v>Increase in traffic</v>
      </c>
    </row>
    <row r="129" spans="1:23" x14ac:dyDescent="0.3">
      <c r="A129" s="3"/>
      <c r="B129" s="3">
        <v>43592</v>
      </c>
      <c r="C129" s="3" t="str">
        <f t="shared" si="12"/>
        <v>Tuesday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8">
        <f t="shared" si="13"/>
        <v>5.9077396678636714E-2</v>
      </c>
      <c r="J129" s="8">
        <f t="shared" si="21"/>
        <v>4.9896948901256177E-2</v>
      </c>
      <c r="K129" s="13">
        <f t="shared" si="22"/>
        <v>5.154639126319327E-2</v>
      </c>
      <c r="L129" s="13">
        <f t="shared" si="14"/>
        <v>-1.5685873449249321E-3</v>
      </c>
      <c r="M129" s="8">
        <f t="shared" si="15"/>
        <v>0.26249996219249577</v>
      </c>
      <c r="N129" s="8">
        <f t="shared" si="16"/>
        <v>0.4079999422165822</v>
      </c>
      <c r="O129" s="8">
        <f t="shared" si="17"/>
        <v>0.70809987165139765</v>
      </c>
      <c r="P129" s="8">
        <f t="shared" si="18"/>
        <v>0.77900005238319736</v>
      </c>
      <c r="Q129" t="str">
        <f t="shared" si="19"/>
        <v/>
      </c>
      <c r="R129">
        <f>IFERROR(INDEX('Channel wise traffic'!$C:$C, MATCH(B129-7, 'Channel wise traffic'!$B:$B, 0)), "")</f>
        <v>7583695</v>
      </c>
      <c r="S129">
        <f>IFERROR(INDEX('Channel wise traffic'!$E:$E, MATCH(B129-7, 'Channel wise traffic'!$B:$B, 0)), "")</f>
        <v>5687771</v>
      </c>
      <c r="T129">
        <f>IFERROR(INDEX('Channel wise traffic'!$G:$G, MATCH(B129-7, 'Channel wise traffic'!$B:$B, 0)), "")</f>
        <v>2317240</v>
      </c>
      <c r="U129">
        <f>IFERROR(INDEX('Channel wise traffic'!$I:$I, MATCH(B129-7, 'Channel wise traffic'!$B:$B, 0)), "")</f>
        <v>5477113</v>
      </c>
      <c r="V129">
        <f t="shared" si="20"/>
        <v>21065819</v>
      </c>
      <c r="W129" t="str">
        <f>IF('Channel wise traffic'!J129 &gt; 'Session Details'!$V129, "Increase in traffic", IF('Channel wise traffic'!$J129 &lt; 'Session Details'!$V129, "Decrease in traffic", "No change in traffic"))</f>
        <v>Increase in traffic</v>
      </c>
    </row>
    <row r="130" spans="1:23" x14ac:dyDescent="0.3">
      <c r="A130" s="3"/>
      <c r="B130" s="3">
        <v>43593</v>
      </c>
      <c r="C130" s="3" t="str">
        <f t="shared" si="12"/>
        <v>Wednesday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8">
        <f t="shared" si="13"/>
        <v>5.8538432773951488E-2</v>
      </c>
      <c r="J130" s="8">
        <f t="shared" si="21"/>
        <v>-8.6084544765537951E-2</v>
      </c>
      <c r="K130" s="13">
        <f t="shared" si="22"/>
        <v>0</v>
      </c>
      <c r="L130" s="13">
        <f t="shared" si="14"/>
        <v>-8.6084544765537951E-2</v>
      </c>
      <c r="M130" s="8">
        <f t="shared" si="15"/>
        <v>0.25249996634245347</v>
      </c>
      <c r="N130" s="8">
        <f t="shared" si="16"/>
        <v>0.37999992705558661</v>
      </c>
      <c r="O130" s="8">
        <f t="shared" si="17"/>
        <v>0.71540018656588511</v>
      </c>
      <c r="P130" s="8">
        <f t="shared" si="18"/>
        <v>0.85280002453247739</v>
      </c>
      <c r="Q130" t="str">
        <f t="shared" si="19"/>
        <v/>
      </c>
      <c r="R130">
        <f>IFERROR(INDEX('Channel wise traffic'!$C:$C, MATCH(B130-7, 'Channel wise traffic'!$B:$B, 0)), "")</f>
        <v>8209154</v>
      </c>
      <c r="S130">
        <f>IFERROR(INDEX('Channel wise traffic'!$E:$E, MATCH(B130-7, 'Channel wise traffic'!$B:$B, 0)), "")</f>
        <v>6156866</v>
      </c>
      <c r="T130">
        <f>IFERROR(INDEX('Channel wise traffic'!$G:$G, MATCH(B130-7, 'Channel wise traffic'!$B:$B, 0)), "")</f>
        <v>2508352</v>
      </c>
      <c r="U130">
        <f>IFERROR(INDEX('Channel wise traffic'!$I:$I, MATCH(B130-7, 'Channel wise traffic'!$B:$B, 0)), "")</f>
        <v>5928833</v>
      </c>
      <c r="V130">
        <f t="shared" si="20"/>
        <v>22803205</v>
      </c>
      <c r="W130" t="str">
        <f>IF('Channel wise traffic'!J130 &gt; 'Session Details'!$V130, "Increase in traffic", IF('Channel wise traffic'!$J130 &lt; 'Session Details'!$V130, "Decrease in traffic", "No change in traffic"))</f>
        <v>No change in traffic</v>
      </c>
    </row>
    <row r="131" spans="1:23" x14ac:dyDescent="0.3">
      <c r="A131" s="3"/>
      <c r="B131" s="3">
        <v>43594</v>
      </c>
      <c r="C131" s="3" t="str">
        <f t="shared" si="12"/>
        <v>Thursday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8">
        <f t="shared" si="13"/>
        <v>5.7471914219337297E-2</v>
      </c>
      <c r="J131" s="8">
        <f t="shared" si="21"/>
        <v>-5.7604244424950046E-2</v>
      </c>
      <c r="K131" s="13">
        <f t="shared" si="22"/>
        <v>-1.0204062934193514E-2</v>
      </c>
      <c r="L131" s="13">
        <f t="shared" si="14"/>
        <v>-4.7888842250930708E-2</v>
      </c>
      <c r="M131" s="8">
        <f t="shared" si="15"/>
        <v>0.24249998338540821</v>
      </c>
      <c r="N131" s="8">
        <f t="shared" si="16"/>
        <v>0.40399995223610397</v>
      </c>
      <c r="O131" s="8">
        <f t="shared" si="17"/>
        <v>0.72999993216456105</v>
      </c>
      <c r="P131" s="8">
        <f t="shared" si="18"/>
        <v>0.80359979211290156</v>
      </c>
      <c r="Q131" t="str">
        <f t="shared" si="19"/>
        <v/>
      </c>
      <c r="R131">
        <f>IFERROR(INDEX('Channel wise traffic'!$C:$C, MATCH(B131-7, 'Channel wise traffic'!$B:$B, 0)), "")</f>
        <v>7661877</v>
      </c>
      <c r="S131">
        <f>IFERROR(INDEX('Channel wise traffic'!$E:$E, MATCH(B131-7, 'Channel wise traffic'!$B:$B, 0)), "")</f>
        <v>5746408</v>
      </c>
      <c r="T131">
        <f>IFERROR(INDEX('Channel wise traffic'!$G:$G, MATCH(B131-7, 'Channel wise traffic'!$B:$B, 0)), "")</f>
        <v>2341129</v>
      </c>
      <c r="U131">
        <f>IFERROR(INDEX('Channel wise traffic'!$I:$I, MATCH(B131-7, 'Channel wise traffic'!$B:$B, 0)), "")</f>
        <v>5533578</v>
      </c>
      <c r="V131">
        <f t="shared" si="20"/>
        <v>21282992</v>
      </c>
      <c r="W131" t="str">
        <f>IF('Channel wise traffic'!J131 &gt; 'Session Details'!$V131, "Increase in traffic", IF('Channel wise traffic'!$J131 &lt; 'Session Details'!$V131, "Decrease in traffic", "No change in traffic"))</f>
        <v>Decrease in traffic</v>
      </c>
    </row>
    <row r="132" spans="1:23" x14ac:dyDescent="0.3">
      <c r="A132" s="3"/>
      <c r="B132" s="3">
        <v>43595</v>
      </c>
      <c r="C132" s="3" t="str">
        <f t="shared" ref="C132:C195" si="23">TEXT(B132,"DDDD")</f>
        <v>Friday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8">
        <f t="shared" ref="I132:I195" si="24">$H132/$D132</f>
        <v>6.3480794955999814E-2</v>
      </c>
      <c r="J132" s="8">
        <f t="shared" si="21"/>
        <v>6.1241770520528371E-2</v>
      </c>
      <c r="K132" s="13">
        <f t="shared" si="22"/>
        <v>1.0416695645367069E-2</v>
      </c>
      <c r="L132" s="13">
        <f t="shared" ref="L132:L195" si="25">I132/(INDEX($H$3:$H$368,MATCH(B132-7,$B$3:$B$368,0))/INDEX($D$3:$D$368,MATCH(B132-7,$B$3:$B$368,0)))-1</f>
        <v>5.030110358845441E-2</v>
      </c>
      <c r="M132" s="8">
        <f t="shared" ref="M132:M195" si="26">$E132/$D132</f>
        <v>0.247499978638382</v>
      </c>
      <c r="N132" s="8">
        <f t="shared" ref="N132:N195" si="27">$F132/$E132</f>
        <v>0.41599987724860416</v>
      </c>
      <c r="O132" s="8">
        <f t="shared" ref="O132:O195" si="28">$G132/$F132</f>
        <v>0.72999987090444352</v>
      </c>
      <c r="P132" s="8">
        <f t="shared" ref="P132:P195" si="29">$H132/$G132</f>
        <v>0.84460024897004593</v>
      </c>
      <c r="Q132" t="str">
        <f t="shared" ref="Q132:Q195" si="30">IF(OR($J132 &gt; 0.2, $J132 &lt; -0.2), IF($J132 &gt; 0, "High", "Low"), "")</f>
        <v/>
      </c>
      <c r="R132">
        <f>IFERROR(INDEX('Channel wise traffic'!$C:$C, MATCH(B132-7, 'Channel wise traffic'!$B:$B, 0)), "")</f>
        <v>7505512</v>
      </c>
      <c r="S132">
        <f>IFERROR(INDEX('Channel wise traffic'!$E:$E, MATCH(B132-7, 'Channel wise traffic'!$B:$B, 0)), "")</f>
        <v>5629134</v>
      </c>
      <c r="T132">
        <f>IFERROR(INDEX('Channel wise traffic'!$G:$G, MATCH(B132-7, 'Channel wise traffic'!$B:$B, 0)), "")</f>
        <v>2293351</v>
      </c>
      <c r="U132">
        <f>IFERROR(INDEX('Channel wise traffic'!$I:$I, MATCH(B132-7, 'Channel wise traffic'!$B:$B, 0)), "")</f>
        <v>5420648</v>
      </c>
      <c r="V132">
        <f t="shared" ref="V132:V195" si="31">SUM(R132:U132)</f>
        <v>20848645</v>
      </c>
      <c r="W132" t="str">
        <f>IF('Channel wise traffic'!J132 &gt; 'Session Details'!$V132, "Increase in traffic", IF('Channel wise traffic'!$J132 &lt; 'Session Details'!$V132, "Decrease in traffic", "No change in traffic"))</f>
        <v>Increase in traffic</v>
      </c>
    </row>
    <row r="133" spans="1:23" x14ac:dyDescent="0.3">
      <c r="A133" s="3"/>
      <c r="B133" s="3">
        <v>43596</v>
      </c>
      <c r="C133" s="3" t="str">
        <f t="shared" si="23"/>
        <v>Saturday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8">
        <f t="shared" si="24"/>
        <v>3.6658025670518041E-2</v>
      </c>
      <c r="J133" s="8">
        <f t="shared" si="21"/>
        <v>0.12861441428720322</v>
      </c>
      <c r="K133" s="13">
        <f t="shared" si="22"/>
        <v>6.25E-2</v>
      </c>
      <c r="L133" s="13">
        <f t="shared" si="25"/>
        <v>6.2225331093838321E-2</v>
      </c>
      <c r="M133" s="8">
        <f t="shared" si="26"/>
        <v>0.22049998531259976</v>
      </c>
      <c r="N133" s="8">
        <f t="shared" si="27"/>
        <v>0.33659999011504677</v>
      </c>
      <c r="O133" s="8">
        <f t="shared" si="28"/>
        <v>0.6527998022578505</v>
      </c>
      <c r="P133" s="8">
        <f t="shared" si="29"/>
        <v>0.75660009772580161</v>
      </c>
      <c r="Q133" t="str">
        <f t="shared" si="30"/>
        <v/>
      </c>
      <c r="R133">
        <f>IFERROR(INDEX('Channel wise traffic'!$C:$C, MATCH(B133-7, 'Channel wise traffic'!$B:$B, 0)), "")</f>
        <v>15513897</v>
      </c>
      <c r="S133">
        <f>IFERROR(INDEX('Channel wise traffic'!$E:$E, MATCH(B133-7, 'Channel wise traffic'!$B:$B, 0)), "")</f>
        <v>11635423</v>
      </c>
      <c r="T133">
        <f>IFERROR(INDEX('Channel wise traffic'!$G:$G, MATCH(B133-7, 'Channel wise traffic'!$B:$B, 0)), "")</f>
        <v>4740357</v>
      </c>
      <c r="U133">
        <f>IFERROR(INDEX('Channel wise traffic'!$I:$I, MATCH(B133-7, 'Channel wise traffic'!$B:$B, 0)), "")</f>
        <v>11204481</v>
      </c>
      <c r="V133">
        <f t="shared" si="31"/>
        <v>43094158</v>
      </c>
      <c r="W133" t="str">
        <f>IF('Channel wise traffic'!J133 &gt; 'Session Details'!$V133, "Increase in traffic", IF('Channel wise traffic'!$J133 &lt; 'Session Details'!$V133, "Decrease in traffic", "No change in traffic"))</f>
        <v>Increase in traffic</v>
      </c>
    </row>
    <row r="134" spans="1:23" x14ac:dyDescent="0.3">
      <c r="A134" s="3"/>
      <c r="B134" s="3">
        <v>43597</v>
      </c>
      <c r="C134" s="3" t="str">
        <f t="shared" si="23"/>
        <v>Sunday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8">
        <f t="shared" si="24"/>
        <v>3.6675656098075889E-2</v>
      </c>
      <c r="J134" s="8">
        <f t="shared" si="21"/>
        <v>2.0408256467735919E-2</v>
      </c>
      <c r="K134" s="13">
        <f t="shared" si="22"/>
        <v>-3.0612233532244737E-2</v>
      </c>
      <c r="L134" s="13">
        <f t="shared" si="25"/>
        <v>5.2631662751314368E-2</v>
      </c>
      <c r="M134" s="8">
        <f t="shared" si="26"/>
        <v>0.20999999460666943</v>
      </c>
      <c r="N134" s="8">
        <f t="shared" si="27"/>
        <v>0.35359993657532435</v>
      </c>
      <c r="O134" s="8">
        <f t="shared" si="28"/>
        <v>0.65960003360000707</v>
      </c>
      <c r="P134" s="8">
        <f t="shared" si="29"/>
        <v>0.74879987054353048</v>
      </c>
      <c r="Q134" t="str">
        <f t="shared" si="30"/>
        <v/>
      </c>
      <c r="R134">
        <f>IFERROR(INDEX('Channel wise traffic'!$C:$C, MATCH(B134-7, 'Channel wise traffic'!$B:$B, 0)), "")</f>
        <v>15837104</v>
      </c>
      <c r="S134">
        <f>IFERROR(INDEX('Channel wise traffic'!$E:$E, MATCH(B134-7, 'Channel wise traffic'!$B:$B, 0)), "")</f>
        <v>11877828</v>
      </c>
      <c r="T134">
        <f>IFERROR(INDEX('Channel wise traffic'!$G:$G, MATCH(B134-7, 'Channel wise traffic'!$B:$B, 0)), "")</f>
        <v>4839115</v>
      </c>
      <c r="U134">
        <f>IFERROR(INDEX('Channel wise traffic'!$I:$I, MATCH(B134-7, 'Channel wise traffic'!$B:$B, 0)), "")</f>
        <v>11437908</v>
      </c>
      <c r="V134">
        <f t="shared" si="31"/>
        <v>43991955</v>
      </c>
      <c r="W134" t="str">
        <f>IF('Channel wise traffic'!J134 &gt; 'Session Details'!$V134, "Increase in traffic", IF('Channel wise traffic'!$J134 &lt; 'Session Details'!$V134, "Decrease in traffic", "No change in traffic"))</f>
        <v>Decrease in traffic</v>
      </c>
    </row>
    <row r="135" spans="1:23" x14ac:dyDescent="0.3">
      <c r="A135" s="3"/>
      <c r="B135" s="3">
        <v>43598</v>
      </c>
      <c r="C135" s="3" t="str">
        <f t="shared" si="23"/>
        <v>Monday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8">
        <f t="shared" si="24"/>
        <v>5.8993807079845854E-2</v>
      </c>
      <c r="J135" s="8">
        <f t="shared" si="21"/>
        <v>5.8909167924360961E-2</v>
      </c>
      <c r="K135" s="13">
        <f t="shared" si="22"/>
        <v>-4.0000018418461902E-2</v>
      </c>
      <c r="L135" s="13">
        <f t="shared" si="25"/>
        <v>0.10303040441717126</v>
      </c>
      <c r="M135" s="8">
        <f t="shared" si="26"/>
        <v>0.2600000019185898</v>
      </c>
      <c r="N135" s="8">
        <f t="shared" si="27"/>
        <v>0.37999995572485062</v>
      </c>
      <c r="O135" s="8">
        <f t="shared" si="28"/>
        <v>0.69349990241988968</v>
      </c>
      <c r="P135" s="8">
        <f t="shared" si="29"/>
        <v>0.86099994189721685</v>
      </c>
      <c r="Q135" t="str">
        <f t="shared" si="30"/>
        <v/>
      </c>
      <c r="R135">
        <f>IFERROR(INDEX('Channel wise traffic'!$C:$C, MATCH(B135-7, 'Channel wise traffic'!$B:$B, 0)), "")</f>
        <v>7818242</v>
      </c>
      <c r="S135">
        <f>IFERROR(INDEX('Channel wise traffic'!$E:$E, MATCH(B135-7, 'Channel wise traffic'!$B:$B, 0)), "")</f>
        <v>5863681</v>
      </c>
      <c r="T135">
        <f>IFERROR(INDEX('Channel wise traffic'!$G:$G, MATCH(B135-7, 'Channel wise traffic'!$B:$B, 0)), "")</f>
        <v>2388907</v>
      </c>
      <c r="U135">
        <f>IFERROR(INDEX('Channel wise traffic'!$I:$I, MATCH(B135-7, 'Channel wise traffic'!$B:$B, 0)), "")</f>
        <v>5646508</v>
      </c>
      <c r="V135">
        <f t="shared" si="31"/>
        <v>21717338</v>
      </c>
      <c r="W135" t="str">
        <f>IF('Channel wise traffic'!J135 &gt; 'Session Details'!$V135, "Increase in traffic", IF('Channel wise traffic'!$J135 &lt; 'Session Details'!$V135, "Decrease in traffic", "No change in traffic"))</f>
        <v>Decrease in traffic</v>
      </c>
    </row>
    <row r="136" spans="1:23" x14ac:dyDescent="0.3">
      <c r="A136" s="3"/>
      <c r="B136" s="3">
        <v>43599</v>
      </c>
      <c r="C136" s="3" t="str">
        <f t="shared" si="23"/>
        <v>Tuesday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8">
        <f t="shared" si="24"/>
        <v>6.287694533492591E-2</v>
      </c>
      <c r="J136" s="8">
        <f t="shared" si="21"/>
        <v>9.5618126577945217E-2</v>
      </c>
      <c r="K136" s="13">
        <f t="shared" si="22"/>
        <v>2.9411755411675955E-2</v>
      </c>
      <c r="L136" s="13">
        <f t="shared" si="25"/>
        <v>6.4314761142194588E-2</v>
      </c>
      <c r="M136" s="8">
        <f t="shared" si="26"/>
        <v>0.24999996710988942</v>
      </c>
      <c r="N136" s="8">
        <f t="shared" si="27"/>
        <v>0.39999992983442151</v>
      </c>
      <c r="O136" s="8">
        <f t="shared" si="28"/>
        <v>0.75920002455795677</v>
      </c>
      <c r="P136" s="8">
        <f t="shared" si="29"/>
        <v>0.82820024502965828</v>
      </c>
      <c r="Q136" t="str">
        <f t="shared" si="30"/>
        <v/>
      </c>
      <c r="R136">
        <f>IFERROR(INDEX('Channel wise traffic'!$C:$C, MATCH(B136-7, 'Channel wise traffic'!$B:$B, 0)), "")</f>
        <v>7974607</v>
      </c>
      <c r="S136">
        <f>IFERROR(INDEX('Channel wise traffic'!$E:$E, MATCH(B136-7, 'Channel wise traffic'!$B:$B, 0)), "")</f>
        <v>5980955</v>
      </c>
      <c r="T136">
        <f>IFERROR(INDEX('Channel wise traffic'!$G:$G, MATCH(B136-7, 'Channel wise traffic'!$B:$B, 0)), "")</f>
        <v>2436685</v>
      </c>
      <c r="U136">
        <f>IFERROR(INDEX('Channel wise traffic'!$I:$I, MATCH(B136-7, 'Channel wise traffic'!$B:$B, 0)), "")</f>
        <v>5759438</v>
      </c>
      <c r="V136">
        <f t="shared" si="31"/>
        <v>22151685</v>
      </c>
      <c r="W136" t="str">
        <f>IF('Channel wise traffic'!J136 &gt; 'Session Details'!$V136, "Increase in traffic", IF('Channel wise traffic'!$J136 &lt; 'Session Details'!$V136, "Decrease in traffic", "No change in traffic"))</f>
        <v>Increase in traffic</v>
      </c>
    </row>
    <row r="137" spans="1:23" x14ac:dyDescent="0.3">
      <c r="A137" s="3"/>
      <c r="B137" s="3">
        <v>43600</v>
      </c>
      <c r="C137" s="3" t="str">
        <f t="shared" si="23"/>
        <v>Wednesday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8">
        <f t="shared" si="24"/>
        <v>5.8516138470911118E-2</v>
      </c>
      <c r="J137" s="8">
        <f t="shared" si="21"/>
        <v>-3.8461596087691285E-2</v>
      </c>
      <c r="K137" s="13">
        <f t="shared" si="22"/>
        <v>-3.809525563663041E-2</v>
      </c>
      <c r="L137" s="13">
        <f t="shared" si="25"/>
        <v>-3.808489907213275E-4</v>
      </c>
      <c r="M137" s="8">
        <f t="shared" si="26"/>
        <v>0.24999998860243672</v>
      </c>
      <c r="N137" s="8">
        <f t="shared" si="27"/>
        <v>0.41999986140562418</v>
      </c>
      <c r="O137" s="8">
        <f t="shared" si="28"/>
        <v>0.71539991567970973</v>
      </c>
      <c r="P137" s="8">
        <f t="shared" si="29"/>
        <v>0.7790003240971709</v>
      </c>
      <c r="Q137" t="str">
        <f t="shared" si="30"/>
        <v/>
      </c>
      <c r="R137">
        <f>IFERROR(INDEX('Channel wise traffic'!$C:$C, MATCH(B137-7, 'Channel wise traffic'!$B:$B, 0)), "")</f>
        <v>8209154</v>
      </c>
      <c r="S137">
        <f>IFERROR(INDEX('Channel wise traffic'!$E:$E, MATCH(B137-7, 'Channel wise traffic'!$B:$B, 0)), "")</f>
        <v>6156866</v>
      </c>
      <c r="T137">
        <f>IFERROR(INDEX('Channel wise traffic'!$G:$G, MATCH(B137-7, 'Channel wise traffic'!$B:$B, 0)), "")</f>
        <v>2508352</v>
      </c>
      <c r="U137">
        <f>IFERROR(INDEX('Channel wise traffic'!$I:$I, MATCH(B137-7, 'Channel wise traffic'!$B:$B, 0)), "")</f>
        <v>5928833</v>
      </c>
      <c r="V137">
        <f t="shared" si="31"/>
        <v>22803205</v>
      </c>
      <c r="W137" t="str">
        <f>IF('Channel wise traffic'!J137 &gt; 'Session Details'!$V137, "Increase in traffic", IF('Channel wise traffic'!$J137 &lt; 'Session Details'!$V137, "Decrease in traffic", "No change in traffic"))</f>
        <v>Decrease in traffic</v>
      </c>
    </row>
    <row r="138" spans="1:23" x14ac:dyDescent="0.3">
      <c r="A138" s="3"/>
      <c r="B138" s="3">
        <v>43601</v>
      </c>
      <c r="C138" s="3" t="str">
        <f t="shared" si="23"/>
        <v>Thursday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8">
        <f t="shared" si="24"/>
        <v>6.5404432393327203E-2</v>
      </c>
      <c r="J138" s="8">
        <f t="shared" si="21"/>
        <v>0.13802425552968423</v>
      </c>
      <c r="K138" s="13">
        <f t="shared" si="22"/>
        <v>0</v>
      </c>
      <c r="L138" s="13">
        <f t="shared" si="25"/>
        <v>0.13802425552968423</v>
      </c>
      <c r="M138" s="8">
        <f t="shared" si="26"/>
        <v>0.25749996914432954</v>
      </c>
      <c r="N138" s="8">
        <f t="shared" si="27"/>
        <v>0.41599993215899572</v>
      </c>
      <c r="O138" s="8">
        <f t="shared" si="28"/>
        <v>0.74459999025069024</v>
      </c>
      <c r="P138" s="8">
        <f t="shared" si="29"/>
        <v>0.81999973813295945</v>
      </c>
      <c r="Q138" t="str">
        <f t="shared" si="30"/>
        <v/>
      </c>
      <c r="R138">
        <f>IFERROR(INDEX('Channel wise traffic'!$C:$C, MATCH(B138-7, 'Channel wise traffic'!$B:$B, 0)), "")</f>
        <v>7583695</v>
      </c>
      <c r="S138">
        <f>IFERROR(INDEX('Channel wise traffic'!$E:$E, MATCH(B138-7, 'Channel wise traffic'!$B:$B, 0)), "")</f>
        <v>5687771</v>
      </c>
      <c r="T138">
        <f>IFERROR(INDEX('Channel wise traffic'!$G:$G, MATCH(B138-7, 'Channel wise traffic'!$B:$B, 0)), "")</f>
        <v>2317240</v>
      </c>
      <c r="U138">
        <f>IFERROR(INDEX('Channel wise traffic'!$I:$I, MATCH(B138-7, 'Channel wise traffic'!$B:$B, 0)), "")</f>
        <v>5477113</v>
      </c>
      <c r="V138">
        <f t="shared" si="31"/>
        <v>21065819</v>
      </c>
      <c r="W138" t="str">
        <f>IF('Channel wise traffic'!J138 &gt; 'Session Details'!$V138, "Increase in traffic", IF('Channel wise traffic'!$J138 &lt; 'Session Details'!$V138, "Decrease in traffic", "No change in traffic"))</f>
        <v>No change in traffic</v>
      </c>
    </row>
    <row r="139" spans="1:23" x14ac:dyDescent="0.3">
      <c r="A139" s="3"/>
      <c r="B139" s="3">
        <v>43602</v>
      </c>
      <c r="C139" s="3" t="str">
        <f t="shared" si="23"/>
        <v>Friday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8">
        <f t="shared" si="24"/>
        <v>5.7437779648598045E-2</v>
      </c>
      <c r="J139" s="8">
        <f t="shared" ref="J139:J202" si="32">H139/(INDEX($H$3:$H$368,MATCH(B139-7,$B$3:$B$368,0)))-1</f>
        <v>-0.11385018040418016</v>
      </c>
      <c r="K139" s="13">
        <f t="shared" ref="K139:K202" si="33">D139/(INDEX($D$3:$D$368,MATCH(B139-7,$B$3:$B$368,0)))-1</f>
        <v>-2.0618565999329763E-2</v>
      </c>
      <c r="L139" s="13">
        <f t="shared" si="25"/>
        <v>-9.5194386138206633E-2</v>
      </c>
      <c r="M139" s="8">
        <f t="shared" si="26"/>
        <v>0.25749998558028309</v>
      </c>
      <c r="N139" s="8">
        <f t="shared" si="27"/>
        <v>0.39199985543812416</v>
      </c>
      <c r="O139" s="8">
        <f t="shared" si="28"/>
        <v>0.71539994429878895</v>
      </c>
      <c r="P139" s="8">
        <f t="shared" si="29"/>
        <v>0.79540007074542451</v>
      </c>
      <c r="Q139" t="str">
        <f t="shared" si="30"/>
        <v/>
      </c>
      <c r="R139">
        <f>IFERROR(INDEX('Channel wise traffic'!$C:$C, MATCH(B139-7, 'Channel wise traffic'!$B:$B, 0)), "")</f>
        <v>7583695</v>
      </c>
      <c r="S139">
        <f>IFERROR(INDEX('Channel wise traffic'!$E:$E, MATCH(B139-7, 'Channel wise traffic'!$B:$B, 0)), "")</f>
        <v>5687771</v>
      </c>
      <c r="T139">
        <f>IFERROR(INDEX('Channel wise traffic'!$G:$G, MATCH(B139-7, 'Channel wise traffic'!$B:$B, 0)), "")</f>
        <v>2317240</v>
      </c>
      <c r="U139">
        <f>IFERROR(INDEX('Channel wise traffic'!$I:$I, MATCH(B139-7, 'Channel wise traffic'!$B:$B, 0)), "")</f>
        <v>5477113</v>
      </c>
      <c r="V139">
        <f t="shared" si="31"/>
        <v>21065819</v>
      </c>
      <c r="W139" t="str">
        <f>IF('Channel wise traffic'!J139 &gt; 'Session Details'!$V139, "Increase in traffic", IF('Channel wise traffic'!$J139 &lt; 'Session Details'!$V139, "Decrease in traffic", "No change in traffic"))</f>
        <v>Decrease in traffic</v>
      </c>
    </row>
    <row r="140" spans="1:23" x14ac:dyDescent="0.3">
      <c r="A140" s="3"/>
      <c r="B140" s="3">
        <v>43603</v>
      </c>
      <c r="C140" s="3" t="str">
        <f t="shared" si="23"/>
        <v>Saturday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8">
        <f t="shared" si="24"/>
        <v>3.8894045968177589E-2</v>
      </c>
      <c r="J140" s="8">
        <f t="shared" si="32"/>
        <v>4.0192888689237538E-2</v>
      </c>
      <c r="K140" s="13">
        <f t="shared" si="33"/>
        <v>-1.9607843137254943E-2</v>
      </c>
      <c r="L140" s="13">
        <f t="shared" si="25"/>
        <v>6.0996746463022111E-2</v>
      </c>
      <c r="M140" s="8">
        <f t="shared" si="26"/>
        <v>0.20789999944307999</v>
      </c>
      <c r="N140" s="8">
        <f t="shared" si="27"/>
        <v>0.35699992467248337</v>
      </c>
      <c r="O140" s="8">
        <f t="shared" si="28"/>
        <v>0.64600012606063517</v>
      </c>
      <c r="P140" s="8">
        <f t="shared" si="29"/>
        <v>0.81119993606833252</v>
      </c>
      <c r="Q140" t="str">
        <f t="shared" si="30"/>
        <v/>
      </c>
      <c r="R140">
        <f>IFERROR(INDEX('Channel wise traffic'!$C:$C, MATCH(B140-7, 'Channel wise traffic'!$B:$B, 0)), "")</f>
        <v>16483516</v>
      </c>
      <c r="S140">
        <f>IFERROR(INDEX('Channel wise traffic'!$E:$E, MATCH(B140-7, 'Channel wise traffic'!$B:$B, 0)), "")</f>
        <v>12362637</v>
      </c>
      <c r="T140">
        <f>IFERROR(INDEX('Channel wise traffic'!$G:$G, MATCH(B140-7, 'Channel wise traffic'!$B:$B, 0)), "")</f>
        <v>5036630</v>
      </c>
      <c r="U140">
        <f>IFERROR(INDEX('Channel wise traffic'!$I:$I, MATCH(B140-7, 'Channel wise traffic'!$B:$B, 0)), "")</f>
        <v>11904761</v>
      </c>
      <c r="V140">
        <f t="shared" si="31"/>
        <v>45787544</v>
      </c>
      <c r="W140" t="str">
        <f>IF('Channel wise traffic'!J140 &gt; 'Session Details'!$V140, "Increase in traffic", IF('Channel wise traffic'!$J140 &lt; 'Session Details'!$V140, "Decrease in traffic", "No change in traffic"))</f>
        <v>Decrease in traffic</v>
      </c>
    </row>
    <row r="141" spans="1:23" x14ac:dyDescent="0.3">
      <c r="A141" s="3"/>
      <c r="B141" s="3">
        <v>43604</v>
      </c>
      <c r="C141" s="3" t="str">
        <f t="shared" si="23"/>
        <v>Sunday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8">
        <f t="shared" si="24"/>
        <v>3.2824865016381509E-2</v>
      </c>
      <c r="J141" s="8">
        <f t="shared" si="32"/>
        <v>-1.0784869725448676E-2</v>
      </c>
      <c r="K141" s="13">
        <f t="shared" si="33"/>
        <v>0.10526315666056507</v>
      </c>
      <c r="L141" s="13">
        <f t="shared" si="25"/>
        <v>-0.10499583351411135</v>
      </c>
      <c r="M141" s="8">
        <f t="shared" si="26"/>
        <v>0.19949998979510394</v>
      </c>
      <c r="N141" s="8">
        <f t="shared" si="27"/>
        <v>0.32639993704324449</v>
      </c>
      <c r="O141" s="8">
        <f t="shared" si="28"/>
        <v>0.67320011859652096</v>
      </c>
      <c r="P141" s="8">
        <f t="shared" si="29"/>
        <v>0.74879997444591684</v>
      </c>
      <c r="Q141" t="str">
        <f t="shared" si="30"/>
        <v/>
      </c>
      <c r="R141">
        <f>IFERROR(INDEX('Channel wise traffic'!$C:$C, MATCH(B141-7, 'Channel wise traffic'!$B:$B, 0)), "")</f>
        <v>15352294</v>
      </c>
      <c r="S141">
        <f>IFERROR(INDEX('Channel wise traffic'!$E:$E, MATCH(B141-7, 'Channel wise traffic'!$B:$B, 0)), "")</f>
        <v>11514221</v>
      </c>
      <c r="T141">
        <f>IFERROR(INDEX('Channel wise traffic'!$G:$G, MATCH(B141-7, 'Channel wise traffic'!$B:$B, 0)), "")</f>
        <v>4690978</v>
      </c>
      <c r="U141">
        <f>IFERROR(INDEX('Channel wise traffic'!$I:$I, MATCH(B141-7, 'Channel wise traffic'!$B:$B, 0)), "")</f>
        <v>11087768</v>
      </c>
      <c r="V141">
        <f t="shared" si="31"/>
        <v>42645261</v>
      </c>
      <c r="W141" t="str">
        <f>IF('Channel wise traffic'!J141 &gt; 'Session Details'!$V141, "Increase in traffic", IF('Channel wise traffic'!$J141 &lt; 'Session Details'!$V141, "Decrease in traffic", "No change in traffic"))</f>
        <v>Increase in traffic</v>
      </c>
    </row>
    <row r="142" spans="1:23" x14ac:dyDescent="0.3">
      <c r="A142" s="3"/>
      <c r="B142" s="3">
        <v>43605</v>
      </c>
      <c r="C142" s="3" t="str">
        <f t="shared" si="23"/>
        <v>Monday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8">
        <f t="shared" si="24"/>
        <v>5.8593330192061643E-2</v>
      </c>
      <c r="J142" s="8">
        <f t="shared" si="32"/>
        <v>6.5633229561417927E-2</v>
      </c>
      <c r="K142" s="13">
        <f t="shared" si="33"/>
        <v>7.2916677658587448E-2</v>
      </c>
      <c r="L142" s="13">
        <f t="shared" si="25"/>
        <v>-6.7884564093682043E-3</v>
      </c>
      <c r="M142" s="8">
        <f t="shared" si="26"/>
        <v>0.24499996870649643</v>
      </c>
      <c r="N142" s="8">
        <f t="shared" si="27"/>
        <v>0.39199999270122271</v>
      </c>
      <c r="O142" s="8">
        <f t="shared" si="28"/>
        <v>0.71539981520314855</v>
      </c>
      <c r="P142" s="8">
        <f t="shared" si="29"/>
        <v>0.85280015511774698</v>
      </c>
      <c r="Q142" t="str">
        <f t="shared" si="30"/>
        <v/>
      </c>
      <c r="R142">
        <f>IFERROR(INDEX('Channel wise traffic'!$C:$C, MATCH(B142-7, 'Channel wise traffic'!$B:$B, 0)), "")</f>
        <v>7505512</v>
      </c>
      <c r="S142">
        <f>IFERROR(INDEX('Channel wise traffic'!$E:$E, MATCH(B142-7, 'Channel wise traffic'!$B:$B, 0)), "")</f>
        <v>5629134</v>
      </c>
      <c r="T142">
        <f>IFERROR(INDEX('Channel wise traffic'!$G:$G, MATCH(B142-7, 'Channel wise traffic'!$B:$B, 0)), "")</f>
        <v>2293351</v>
      </c>
      <c r="U142">
        <f>IFERROR(INDEX('Channel wise traffic'!$I:$I, MATCH(B142-7, 'Channel wise traffic'!$B:$B, 0)), "")</f>
        <v>5420648</v>
      </c>
      <c r="V142">
        <f t="shared" si="31"/>
        <v>20848645</v>
      </c>
      <c r="W142" t="str">
        <f>IF('Channel wise traffic'!J142 &gt; 'Session Details'!$V142, "Increase in traffic", IF('Channel wise traffic'!$J142 &lt; 'Session Details'!$V142, "Decrease in traffic", "No change in traffic"))</f>
        <v>Increase in traffic</v>
      </c>
    </row>
    <row r="143" spans="1:23" x14ac:dyDescent="0.3">
      <c r="A143" s="3"/>
      <c r="B143" s="3">
        <v>43606</v>
      </c>
      <c r="C143" s="3" t="str">
        <f t="shared" si="23"/>
        <v>Tuesday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8">
        <f t="shared" si="24"/>
        <v>5.5201427341402286E-2</v>
      </c>
      <c r="J143" s="8">
        <f t="shared" si="32"/>
        <v>-0.13879450075185029</v>
      </c>
      <c r="K143" s="13">
        <f t="shared" si="33"/>
        <v>-1.9047627818315149E-2</v>
      </c>
      <c r="L143" s="13">
        <f t="shared" si="25"/>
        <v>-0.12207205602369087</v>
      </c>
      <c r="M143" s="8">
        <f t="shared" si="26"/>
        <v>0.24249997541224722</v>
      </c>
      <c r="N143" s="8">
        <f t="shared" si="27"/>
        <v>0.39599992478497353</v>
      </c>
      <c r="O143" s="8">
        <f t="shared" si="28"/>
        <v>0.7080999273304871</v>
      </c>
      <c r="P143" s="8">
        <f t="shared" si="29"/>
        <v>0.81179982854017207</v>
      </c>
      <c r="Q143" t="str">
        <f t="shared" si="30"/>
        <v/>
      </c>
      <c r="R143">
        <f>IFERROR(INDEX('Channel wise traffic'!$C:$C, MATCH(B143-7, 'Channel wise traffic'!$B:$B, 0)), "")</f>
        <v>8209154</v>
      </c>
      <c r="S143">
        <f>IFERROR(INDEX('Channel wise traffic'!$E:$E, MATCH(B143-7, 'Channel wise traffic'!$B:$B, 0)), "")</f>
        <v>6156866</v>
      </c>
      <c r="T143">
        <f>IFERROR(INDEX('Channel wise traffic'!$G:$G, MATCH(B143-7, 'Channel wise traffic'!$B:$B, 0)), "")</f>
        <v>2508352</v>
      </c>
      <c r="U143">
        <f>IFERROR(INDEX('Channel wise traffic'!$I:$I, MATCH(B143-7, 'Channel wise traffic'!$B:$B, 0)), "")</f>
        <v>5928833</v>
      </c>
      <c r="V143">
        <f t="shared" si="31"/>
        <v>22803205</v>
      </c>
      <c r="W143" t="str">
        <f>IF('Channel wise traffic'!J143 &gt; 'Session Details'!$V143, "Increase in traffic", IF('Channel wise traffic'!$J143 &lt; 'Session Details'!$V143, "Decrease in traffic", "No change in traffic"))</f>
        <v>Decrease in traffic</v>
      </c>
    </row>
    <row r="144" spans="1:23" x14ac:dyDescent="0.3">
      <c r="A144" s="3"/>
      <c r="B144" s="3">
        <v>43607</v>
      </c>
      <c r="C144" s="3" t="str">
        <f t="shared" si="23"/>
        <v>Wednesday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8">
        <f t="shared" si="24"/>
        <v>6.7295727058084218E-2</v>
      </c>
      <c r="J144" s="8">
        <f t="shared" si="32"/>
        <v>0.15003704647287197</v>
      </c>
      <c r="K144" s="13">
        <f t="shared" si="33"/>
        <v>0</v>
      </c>
      <c r="L144" s="13">
        <f t="shared" si="25"/>
        <v>0.15003704647287197</v>
      </c>
      <c r="M144" s="8">
        <f t="shared" si="26"/>
        <v>0.25749999555495034</v>
      </c>
      <c r="N144" s="8">
        <f t="shared" si="27"/>
        <v>0.41999990439325391</v>
      </c>
      <c r="O144" s="8">
        <f t="shared" si="28"/>
        <v>0.76649986067885023</v>
      </c>
      <c r="P144" s="8">
        <f t="shared" si="29"/>
        <v>0.81179989704691846</v>
      </c>
      <c r="Q144" t="str">
        <f t="shared" si="30"/>
        <v/>
      </c>
      <c r="R144">
        <f>IFERROR(INDEX('Channel wise traffic'!$C:$C, MATCH(B144-7, 'Channel wise traffic'!$B:$B, 0)), "")</f>
        <v>7896424</v>
      </c>
      <c r="S144">
        <f>IFERROR(INDEX('Channel wise traffic'!$E:$E, MATCH(B144-7, 'Channel wise traffic'!$B:$B, 0)), "")</f>
        <v>5922318</v>
      </c>
      <c r="T144">
        <f>IFERROR(INDEX('Channel wise traffic'!$G:$G, MATCH(B144-7, 'Channel wise traffic'!$B:$B, 0)), "")</f>
        <v>2412796</v>
      </c>
      <c r="U144">
        <f>IFERROR(INDEX('Channel wise traffic'!$I:$I, MATCH(B144-7, 'Channel wise traffic'!$B:$B, 0)), "")</f>
        <v>5702973</v>
      </c>
      <c r="V144">
        <f t="shared" si="31"/>
        <v>21934511</v>
      </c>
      <c r="W144" t="str">
        <f>IF('Channel wise traffic'!J144 &gt; 'Session Details'!$V144, "Increase in traffic", IF('Channel wise traffic'!$J144 &lt; 'Session Details'!$V144, "Decrease in traffic", "No change in traffic"))</f>
        <v>No change in traffic</v>
      </c>
    </row>
    <row r="145" spans="1:23" x14ac:dyDescent="0.3">
      <c r="A145" s="3"/>
      <c r="B145" s="3">
        <v>43608</v>
      </c>
      <c r="C145" s="3" t="str">
        <f t="shared" si="23"/>
        <v>Thursday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8">
        <f t="shared" si="24"/>
        <v>6.2218228390824568E-2</v>
      </c>
      <c r="J145" s="8">
        <f t="shared" si="32"/>
        <v>-4.8715414015697567E-2</v>
      </c>
      <c r="K145" s="13">
        <f t="shared" si="33"/>
        <v>0</v>
      </c>
      <c r="L145" s="13">
        <f t="shared" si="25"/>
        <v>-4.8715414015697567E-2</v>
      </c>
      <c r="M145" s="8">
        <f t="shared" si="26"/>
        <v>0.25249997389135576</v>
      </c>
      <c r="N145" s="8">
        <f t="shared" si="27"/>
        <v>0.42000000376002117</v>
      </c>
      <c r="O145" s="8">
        <f t="shared" si="28"/>
        <v>0.72269978469402829</v>
      </c>
      <c r="P145" s="8">
        <f t="shared" si="29"/>
        <v>0.81180006850278064</v>
      </c>
      <c r="Q145" t="str">
        <f t="shared" si="30"/>
        <v/>
      </c>
      <c r="R145">
        <f>IFERROR(INDEX('Channel wise traffic'!$C:$C, MATCH(B145-7, 'Channel wise traffic'!$B:$B, 0)), "")</f>
        <v>7583695</v>
      </c>
      <c r="S145">
        <f>IFERROR(INDEX('Channel wise traffic'!$E:$E, MATCH(B145-7, 'Channel wise traffic'!$B:$B, 0)), "")</f>
        <v>5687771</v>
      </c>
      <c r="T145">
        <f>IFERROR(INDEX('Channel wise traffic'!$G:$G, MATCH(B145-7, 'Channel wise traffic'!$B:$B, 0)), "")</f>
        <v>2317240</v>
      </c>
      <c r="U145">
        <f>IFERROR(INDEX('Channel wise traffic'!$I:$I, MATCH(B145-7, 'Channel wise traffic'!$B:$B, 0)), "")</f>
        <v>5477113</v>
      </c>
      <c r="V145">
        <f t="shared" si="31"/>
        <v>21065819</v>
      </c>
      <c r="W145" t="str">
        <f>IF('Channel wise traffic'!J145 &gt; 'Session Details'!$V145, "Increase in traffic", IF('Channel wise traffic'!$J145 &lt; 'Session Details'!$V145, "Decrease in traffic", "No change in traffic"))</f>
        <v>No change in traffic</v>
      </c>
    </row>
    <row r="146" spans="1:23" x14ac:dyDescent="0.3">
      <c r="A146" s="3"/>
      <c r="B146" s="3">
        <v>43609</v>
      </c>
      <c r="C146" s="3" t="str">
        <f t="shared" si="23"/>
        <v>Friday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8">
        <f t="shared" si="24"/>
        <v>5.7930980836752521E-2</v>
      </c>
      <c r="J146" s="8">
        <f t="shared" si="32"/>
        <v>9.352031094676394E-2</v>
      </c>
      <c r="K146" s="13">
        <f t="shared" si="33"/>
        <v>8.4210516621862075E-2</v>
      </c>
      <c r="L146" s="13">
        <f t="shared" si="25"/>
        <v>8.5867035803239844E-3</v>
      </c>
      <c r="M146" s="8">
        <f t="shared" si="26"/>
        <v>0.23749998882374873</v>
      </c>
      <c r="N146" s="8">
        <f t="shared" si="27"/>
        <v>0.39199985543812416</v>
      </c>
      <c r="O146" s="8">
        <f t="shared" si="28"/>
        <v>0.72270016422253591</v>
      </c>
      <c r="P146" s="8">
        <f t="shared" si="29"/>
        <v>0.86100015148978237</v>
      </c>
      <c r="Q146" t="str">
        <f t="shared" si="30"/>
        <v/>
      </c>
      <c r="R146">
        <f>IFERROR(INDEX('Channel wise traffic'!$C:$C, MATCH(B146-7, 'Channel wise traffic'!$B:$B, 0)), "")</f>
        <v>7427330</v>
      </c>
      <c r="S146">
        <f>IFERROR(INDEX('Channel wise traffic'!$E:$E, MATCH(B146-7, 'Channel wise traffic'!$B:$B, 0)), "")</f>
        <v>5570497</v>
      </c>
      <c r="T146">
        <f>IFERROR(INDEX('Channel wise traffic'!$G:$G, MATCH(B146-7, 'Channel wise traffic'!$B:$B, 0)), "")</f>
        <v>2269462</v>
      </c>
      <c r="U146">
        <f>IFERROR(INDEX('Channel wise traffic'!$I:$I, MATCH(B146-7, 'Channel wise traffic'!$B:$B, 0)), "")</f>
        <v>5364183</v>
      </c>
      <c r="V146">
        <f t="shared" si="31"/>
        <v>20631472</v>
      </c>
      <c r="W146" t="str">
        <f>IF('Channel wise traffic'!J146 &gt; 'Session Details'!$V146, "Increase in traffic", IF('Channel wise traffic'!$J146 &lt; 'Session Details'!$V146, "Decrease in traffic", "No change in traffic"))</f>
        <v>Increase in traffic</v>
      </c>
    </row>
    <row r="147" spans="1:23" x14ac:dyDescent="0.3">
      <c r="A147" s="3"/>
      <c r="B147" s="3">
        <v>43610</v>
      </c>
      <c r="C147" s="3" t="str">
        <f t="shared" si="23"/>
        <v>Saturday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8">
        <f t="shared" si="24"/>
        <v>3.9322349923212929E-2</v>
      </c>
      <c r="J147" s="8">
        <f t="shared" si="32"/>
        <v>6.1562684713828197E-2</v>
      </c>
      <c r="K147" s="13">
        <f t="shared" si="33"/>
        <v>5.0000011138400247E-2</v>
      </c>
      <c r="L147" s="13">
        <f t="shared" si="25"/>
        <v>1.1012069955020243E-2</v>
      </c>
      <c r="M147" s="8">
        <f t="shared" si="26"/>
        <v>0.21000000042432002</v>
      </c>
      <c r="N147" s="8">
        <f t="shared" si="27"/>
        <v>0.35360000161645716</v>
      </c>
      <c r="O147" s="8">
        <f t="shared" si="28"/>
        <v>0.70720000000000005</v>
      </c>
      <c r="P147" s="8">
        <f t="shared" si="29"/>
        <v>0.74879969295410476</v>
      </c>
      <c r="Q147" t="str">
        <f t="shared" si="30"/>
        <v/>
      </c>
      <c r="R147">
        <f>IFERROR(INDEX('Channel wise traffic'!$C:$C, MATCH(B147-7, 'Channel wise traffic'!$B:$B, 0)), "")</f>
        <v>16160310</v>
      </c>
      <c r="S147">
        <f>IFERROR(INDEX('Channel wise traffic'!$E:$E, MATCH(B147-7, 'Channel wise traffic'!$B:$B, 0)), "")</f>
        <v>12120232</v>
      </c>
      <c r="T147">
        <f>IFERROR(INDEX('Channel wise traffic'!$G:$G, MATCH(B147-7, 'Channel wise traffic'!$B:$B, 0)), "")</f>
        <v>4937872</v>
      </c>
      <c r="U147">
        <f>IFERROR(INDEX('Channel wise traffic'!$I:$I, MATCH(B147-7, 'Channel wise traffic'!$B:$B, 0)), "")</f>
        <v>11671335</v>
      </c>
      <c r="V147">
        <f t="shared" si="31"/>
        <v>44889749</v>
      </c>
      <c r="W147" t="str">
        <f>IF('Channel wise traffic'!J147 &gt; 'Session Details'!$V147, "Increase in traffic", IF('Channel wise traffic'!$J147 &lt; 'Session Details'!$V147, "Decrease in traffic", "No change in traffic"))</f>
        <v>Increase in traffic</v>
      </c>
    </row>
    <row r="148" spans="1:23" x14ac:dyDescent="0.3">
      <c r="A148" s="3"/>
      <c r="B148" s="3">
        <v>43611</v>
      </c>
      <c r="C148" s="3" t="str">
        <f t="shared" si="23"/>
        <v>Sunday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8">
        <f t="shared" si="24"/>
        <v>3.5973425517136823E-2</v>
      </c>
      <c r="J148" s="8">
        <f t="shared" si="32"/>
        <v>9.5919983195178249E-2</v>
      </c>
      <c r="K148" s="13">
        <f t="shared" si="33"/>
        <v>0</v>
      </c>
      <c r="L148" s="13">
        <f t="shared" si="25"/>
        <v>9.5919983195178471E-2</v>
      </c>
      <c r="M148" s="8">
        <f t="shared" si="26"/>
        <v>0.2078999982984768</v>
      </c>
      <c r="N148" s="8">
        <f t="shared" si="27"/>
        <v>0.34339999722426545</v>
      </c>
      <c r="O148" s="8">
        <f t="shared" si="28"/>
        <v>0.67999980980954799</v>
      </c>
      <c r="P148" s="8">
        <f t="shared" si="29"/>
        <v>0.74100003845763895</v>
      </c>
      <c r="Q148" t="str">
        <f t="shared" si="30"/>
        <v/>
      </c>
      <c r="R148">
        <f>IFERROR(INDEX('Channel wise traffic'!$C:$C, MATCH(B148-7, 'Channel wise traffic'!$B:$B, 0)), "")</f>
        <v>16968325</v>
      </c>
      <c r="S148">
        <f>IFERROR(INDEX('Channel wise traffic'!$E:$E, MATCH(B148-7, 'Channel wise traffic'!$B:$B, 0)), "")</f>
        <v>12726244</v>
      </c>
      <c r="T148">
        <f>IFERROR(INDEX('Channel wise traffic'!$G:$G, MATCH(B148-7, 'Channel wise traffic'!$B:$B, 0)), "")</f>
        <v>5184766</v>
      </c>
      <c r="U148">
        <f>IFERROR(INDEX('Channel wise traffic'!$I:$I, MATCH(B148-7, 'Channel wise traffic'!$B:$B, 0)), "")</f>
        <v>12254901</v>
      </c>
      <c r="V148">
        <f t="shared" si="31"/>
        <v>47134236</v>
      </c>
      <c r="W148" t="str">
        <f>IF('Channel wise traffic'!J148 &gt; 'Session Details'!$V148, "Increase in traffic", IF('Channel wise traffic'!$J148 &lt; 'Session Details'!$V148, "Decrease in traffic", "No change in traffic"))</f>
        <v>No change in traffic</v>
      </c>
    </row>
    <row r="149" spans="1:23" x14ac:dyDescent="0.3">
      <c r="A149" s="3"/>
      <c r="B149" s="3">
        <v>43612</v>
      </c>
      <c r="C149" s="3" t="str">
        <f t="shared" si="23"/>
        <v>Monday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8">
        <f t="shared" si="24"/>
        <v>5.3456784497351632E-2</v>
      </c>
      <c r="J149" s="8">
        <f t="shared" si="32"/>
        <v>-0.14081009196851069</v>
      </c>
      <c r="K149" s="13">
        <f t="shared" si="33"/>
        <v>-5.8252409823299045E-2</v>
      </c>
      <c r="L149" s="13">
        <f t="shared" si="25"/>
        <v>-8.7664341280365043E-2</v>
      </c>
      <c r="M149" s="8">
        <f t="shared" si="26"/>
        <v>0.2399999620237902</v>
      </c>
      <c r="N149" s="8">
        <f t="shared" si="27"/>
        <v>0.383999868665587</v>
      </c>
      <c r="O149" s="8">
        <f t="shared" si="28"/>
        <v>0.74459997167029368</v>
      </c>
      <c r="P149" s="8">
        <f t="shared" si="29"/>
        <v>0.77900019715201807</v>
      </c>
      <c r="Q149" t="str">
        <f t="shared" si="30"/>
        <v/>
      </c>
      <c r="R149">
        <f>IFERROR(INDEX('Channel wise traffic'!$C:$C, MATCH(B149-7, 'Channel wise traffic'!$B:$B, 0)), "")</f>
        <v>8052789</v>
      </c>
      <c r="S149">
        <f>IFERROR(INDEX('Channel wise traffic'!$E:$E, MATCH(B149-7, 'Channel wise traffic'!$B:$B, 0)), "")</f>
        <v>6039592</v>
      </c>
      <c r="T149">
        <f>IFERROR(INDEX('Channel wise traffic'!$G:$G, MATCH(B149-7, 'Channel wise traffic'!$B:$B, 0)), "")</f>
        <v>2460574</v>
      </c>
      <c r="U149">
        <f>IFERROR(INDEX('Channel wise traffic'!$I:$I, MATCH(B149-7, 'Channel wise traffic'!$B:$B, 0)), "")</f>
        <v>5815903</v>
      </c>
      <c r="V149">
        <f t="shared" si="31"/>
        <v>22368858</v>
      </c>
      <c r="W149" t="str">
        <f>IF('Channel wise traffic'!J149 &gt; 'Session Details'!$V149, "Increase in traffic", IF('Channel wise traffic'!$J149 &lt; 'Session Details'!$V149, "Decrease in traffic", "No change in traffic"))</f>
        <v>Decrease in traffic</v>
      </c>
    </row>
    <row r="150" spans="1:23" x14ac:dyDescent="0.3">
      <c r="A150" s="3"/>
      <c r="B150" s="3">
        <v>43613</v>
      </c>
      <c r="C150" s="3" t="str">
        <f t="shared" si="23"/>
        <v>Tuesday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8">
        <f t="shared" si="24"/>
        <v>5.457624831344892E-2</v>
      </c>
      <c r="J150" s="8">
        <f t="shared" si="32"/>
        <v>-1.7266051880761024E-3</v>
      </c>
      <c r="K150" s="13">
        <f t="shared" si="33"/>
        <v>9.7087647738864913E-3</v>
      </c>
      <c r="L150" s="13">
        <f t="shared" si="25"/>
        <v>-1.1325414179724769E-2</v>
      </c>
      <c r="M150" s="8">
        <f t="shared" si="26"/>
        <v>0.24249998915258872</v>
      </c>
      <c r="N150" s="8">
        <f t="shared" si="27"/>
        <v>0.38799984590421999</v>
      </c>
      <c r="O150" s="8">
        <f t="shared" si="28"/>
        <v>0.74460018474259559</v>
      </c>
      <c r="P150" s="8">
        <f t="shared" si="29"/>
        <v>0.778999648626991</v>
      </c>
      <c r="Q150" t="str">
        <f t="shared" si="30"/>
        <v/>
      </c>
      <c r="R150">
        <f>IFERROR(INDEX('Channel wise traffic'!$C:$C, MATCH(B150-7, 'Channel wise traffic'!$B:$B, 0)), "")</f>
        <v>8052789</v>
      </c>
      <c r="S150">
        <f>IFERROR(INDEX('Channel wise traffic'!$E:$E, MATCH(B150-7, 'Channel wise traffic'!$B:$B, 0)), "")</f>
        <v>6039592</v>
      </c>
      <c r="T150">
        <f>IFERROR(INDEX('Channel wise traffic'!$G:$G, MATCH(B150-7, 'Channel wise traffic'!$B:$B, 0)), "")</f>
        <v>2460574</v>
      </c>
      <c r="U150">
        <f>IFERROR(INDEX('Channel wise traffic'!$I:$I, MATCH(B150-7, 'Channel wise traffic'!$B:$B, 0)), "")</f>
        <v>5815903</v>
      </c>
      <c r="V150">
        <f t="shared" si="31"/>
        <v>22368858</v>
      </c>
      <c r="W150" t="str">
        <f>IF('Channel wise traffic'!J150 &gt; 'Session Details'!$V150, "Increase in traffic", IF('Channel wise traffic'!$J150 &lt; 'Session Details'!$V150, "Decrease in traffic", "No change in traffic"))</f>
        <v>Increase in traffic</v>
      </c>
    </row>
    <row r="151" spans="1:23" x14ac:dyDescent="0.3">
      <c r="A151" s="3"/>
      <c r="B151" s="3">
        <v>43614</v>
      </c>
      <c r="C151" s="3" t="str">
        <f t="shared" si="23"/>
        <v>Wednesday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8">
        <f t="shared" si="24"/>
        <v>6.1643102264196066E-2</v>
      </c>
      <c r="J151" s="8">
        <f t="shared" si="32"/>
        <v>-0.13841280293530445</v>
      </c>
      <c r="K151" s="13">
        <f t="shared" si="33"/>
        <v>-5.940592344129092E-2</v>
      </c>
      <c r="L151" s="13">
        <f t="shared" si="25"/>
        <v>-8.3996786140808966E-2</v>
      </c>
      <c r="M151" s="8">
        <f t="shared" si="26"/>
        <v>0.25499997019117343</v>
      </c>
      <c r="N151" s="8">
        <f t="shared" si="27"/>
        <v>0.40799996198459426</v>
      </c>
      <c r="O151" s="8">
        <f t="shared" si="28"/>
        <v>0.71540015411148761</v>
      </c>
      <c r="P151" s="8">
        <f t="shared" si="29"/>
        <v>0.82819996027624287</v>
      </c>
      <c r="Q151" t="str">
        <f t="shared" si="30"/>
        <v/>
      </c>
      <c r="R151">
        <f>IFERROR(INDEX('Channel wise traffic'!$C:$C, MATCH(B151-7, 'Channel wise traffic'!$B:$B, 0)), "")</f>
        <v>7896424</v>
      </c>
      <c r="S151">
        <f>IFERROR(INDEX('Channel wise traffic'!$E:$E, MATCH(B151-7, 'Channel wise traffic'!$B:$B, 0)), "")</f>
        <v>5922318</v>
      </c>
      <c r="T151">
        <f>IFERROR(INDEX('Channel wise traffic'!$G:$G, MATCH(B151-7, 'Channel wise traffic'!$B:$B, 0)), "")</f>
        <v>2412796</v>
      </c>
      <c r="U151">
        <f>IFERROR(INDEX('Channel wise traffic'!$I:$I, MATCH(B151-7, 'Channel wise traffic'!$B:$B, 0)), "")</f>
        <v>5702973</v>
      </c>
      <c r="V151">
        <f t="shared" si="31"/>
        <v>21934511</v>
      </c>
      <c r="W151" t="str">
        <f>IF('Channel wise traffic'!J151 &gt; 'Session Details'!$V151, "Increase in traffic", IF('Channel wise traffic'!$J151 &lt; 'Session Details'!$V151, "Decrease in traffic", "No change in traffic"))</f>
        <v>Decrease in traffic</v>
      </c>
    </row>
    <row r="152" spans="1:23" x14ac:dyDescent="0.3">
      <c r="A152" s="3"/>
      <c r="B152" s="3">
        <v>43615</v>
      </c>
      <c r="C152" s="3" t="str">
        <f t="shared" si="23"/>
        <v>Thursday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8">
        <f t="shared" si="24"/>
        <v>5.8645079361476588E-2</v>
      </c>
      <c r="J152" s="8">
        <f t="shared" si="32"/>
        <v>-3.7994839312172735E-2</v>
      </c>
      <c r="K152" s="13">
        <f t="shared" si="33"/>
        <v>2.0618565999329652E-2</v>
      </c>
      <c r="L152" s="13">
        <f t="shared" si="25"/>
        <v>-5.7429295590083362E-2</v>
      </c>
      <c r="M152" s="8">
        <f t="shared" si="26"/>
        <v>0.25249999220936281</v>
      </c>
      <c r="N152" s="8">
        <f t="shared" si="27"/>
        <v>0.39199991452978861</v>
      </c>
      <c r="O152" s="8">
        <f t="shared" si="28"/>
        <v>0.73730009031589894</v>
      </c>
      <c r="P152" s="8">
        <f t="shared" si="29"/>
        <v>0.80360004027945786</v>
      </c>
      <c r="Q152" t="str">
        <f t="shared" si="30"/>
        <v/>
      </c>
      <c r="R152">
        <f>IFERROR(INDEX('Channel wise traffic'!$C:$C, MATCH(B152-7, 'Channel wise traffic'!$B:$B, 0)), "")</f>
        <v>7583695</v>
      </c>
      <c r="S152">
        <f>IFERROR(INDEX('Channel wise traffic'!$E:$E, MATCH(B152-7, 'Channel wise traffic'!$B:$B, 0)), "")</f>
        <v>5687771</v>
      </c>
      <c r="T152">
        <f>IFERROR(INDEX('Channel wise traffic'!$G:$G, MATCH(B152-7, 'Channel wise traffic'!$B:$B, 0)), "")</f>
        <v>2317240</v>
      </c>
      <c r="U152">
        <f>IFERROR(INDEX('Channel wise traffic'!$I:$I, MATCH(B152-7, 'Channel wise traffic'!$B:$B, 0)), "")</f>
        <v>5477113</v>
      </c>
      <c r="V152">
        <f t="shared" si="31"/>
        <v>21065819</v>
      </c>
      <c r="W152" t="str">
        <f>IF('Channel wise traffic'!J152 &gt; 'Session Details'!$V152, "Increase in traffic", IF('Channel wise traffic'!$J152 &lt; 'Session Details'!$V152, "Decrease in traffic", "No change in traffic"))</f>
        <v>Increase in traffic</v>
      </c>
    </row>
    <row r="153" spans="1:23" x14ac:dyDescent="0.3">
      <c r="A153" s="3"/>
      <c r="B153" s="3">
        <v>43616</v>
      </c>
      <c r="C153" s="3" t="str">
        <f t="shared" si="23"/>
        <v>Friday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8">
        <f t="shared" si="24"/>
        <v>5.8011673370927261E-2</v>
      </c>
      <c r="J153" s="8">
        <f t="shared" si="32"/>
        <v>1.3929081297989754E-3</v>
      </c>
      <c r="K153" s="13">
        <f t="shared" si="33"/>
        <v>0</v>
      </c>
      <c r="L153" s="13">
        <f t="shared" si="25"/>
        <v>1.3929081297989754E-3</v>
      </c>
      <c r="M153" s="8">
        <f t="shared" si="26"/>
        <v>0.23999998211799797</v>
      </c>
      <c r="N153" s="8">
        <f t="shared" si="27"/>
        <v>0.41199986737514172</v>
      </c>
      <c r="O153" s="8">
        <f t="shared" si="28"/>
        <v>0.72270000614874907</v>
      </c>
      <c r="P153" s="8">
        <f t="shared" si="29"/>
        <v>0.81180000387865803</v>
      </c>
      <c r="Q153" t="str">
        <f t="shared" si="30"/>
        <v/>
      </c>
      <c r="R153">
        <f>IFERROR(INDEX('Channel wise traffic'!$C:$C, MATCH(B153-7, 'Channel wise traffic'!$B:$B, 0)), "")</f>
        <v>8052789</v>
      </c>
      <c r="S153">
        <f>IFERROR(INDEX('Channel wise traffic'!$E:$E, MATCH(B153-7, 'Channel wise traffic'!$B:$B, 0)), "")</f>
        <v>6039592</v>
      </c>
      <c r="T153">
        <f>IFERROR(INDEX('Channel wise traffic'!$G:$G, MATCH(B153-7, 'Channel wise traffic'!$B:$B, 0)), "")</f>
        <v>2460574</v>
      </c>
      <c r="U153">
        <f>IFERROR(INDEX('Channel wise traffic'!$I:$I, MATCH(B153-7, 'Channel wise traffic'!$B:$B, 0)), "")</f>
        <v>5815903</v>
      </c>
      <c r="V153">
        <f t="shared" si="31"/>
        <v>22368858</v>
      </c>
      <c r="W153" t="str">
        <f>IF('Channel wise traffic'!J153 &gt; 'Session Details'!$V153, "Increase in traffic", IF('Channel wise traffic'!$J153 &lt; 'Session Details'!$V153, "Decrease in traffic", "No change in traffic"))</f>
        <v>No change in traffic</v>
      </c>
    </row>
    <row r="154" spans="1:23" x14ac:dyDescent="0.3">
      <c r="A154" s="3"/>
      <c r="B154" s="3">
        <v>43617</v>
      </c>
      <c r="C154" s="3" t="str">
        <f t="shared" si="23"/>
        <v>Saturday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8">
        <f t="shared" si="24"/>
        <v>3.8169433916514263E-2</v>
      </c>
      <c r="J154" s="8">
        <f t="shared" si="32"/>
        <v>-3.8564196416479901E-2</v>
      </c>
      <c r="K154" s="13">
        <f t="shared" si="33"/>
        <v>-9.523820030781005E-3</v>
      </c>
      <c r="L154" s="13">
        <f t="shared" si="25"/>
        <v>-2.9319611085045327E-2</v>
      </c>
      <c r="M154" s="8">
        <f t="shared" si="26"/>
        <v>0.2183999945164799</v>
      </c>
      <c r="N154" s="8">
        <f t="shared" si="27"/>
        <v>0.35019994943153632</v>
      </c>
      <c r="O154" s="8">
        <f t="shared" si="28"/>
        <v>0.65959991777444316</v>
      </c>
      <c r="P154" s="8">
        <f t="shared" si="29"/>
        <v>0.75660015174861195</v>
      </c>
      <c r="Q154" t="str">
        <f t="shared" si="30"/>
        <v/>
      </c>
      <c r="R154">
        <f>IFERROR(INDEX('Channel wise traffic'!$C:$C, MATCH(B154-7, 'Channel wise traffic'!$B:$B, 0)), "")</f>
        <v>16968325</v>
      </c>
      <c r="S154">
        <f>IFERROR(INDEX('Channel wise traffic'!$E:$E, MATCH(B154-7, 'Channel wise traffic'!$B:$B, 0)), "")</f>
        <v>12726244</v>
      </c>
      <c r="T154">
        <f>IFERROR(INDEX('Channel wise traffic'!$G:$G, MATCH(B154-7, 'Channel wise traffic'!$B:$B, 0)), "")</f>
        <v>5184766</v>
      </c>
      <c r="U154">
        <f>IFERROR(INDEX('Channel wise traffic'!$I:$I, MATCH(B154-7, 'Channel wise traffic'!$B:$B, 0)), "")</f>
        <v>12254901</v>
      </c>
      <c r="V154">
        <f t="shared" si="31"/>
        <v>47134236</v>
      </c>
      <c r="W154" t="str">
        <f>IF('Channel wise traffic'!J154 &gt; 'Session Details'!$V154, "Increase in traffic", IF('Channel wise traffic'!$J154 &lt; 'Session Details'!$V154, "Decrease in traffic", "No change in traffic"))</f>
        <v>Decrease in traffic</v>
      </c>
    </row>
    <row r="155" spans="1:23" x14ac:dyDescent="0.3">
      <c r="A155" s="3"/>
      <c r="B155" s="3">
        <v>43618</v>
      </c>
      <c r="C155" s="3" t="str">
        <f t="shared" si="23"/>
        <v>Sunday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8">
        <f t="shared" si="24"/>
        <v>3.935848970460458E-2</v>
      </c>
      <c r="J155" s="8">
        <f t="shared" si="32"/>
        <v>1.0739098125715163E-2</v>
      </c>
      <c r="K155" s="13">
        <f t="shared" si="33"/>
        <v>-7.6190475382247658E-2</v>
      </c>
      <c r="L155" s="13">
        <f t="shared" si="25"/>
        <v>9.4099022787118125E-2</v>
      </c>
      <c r="M155" s="8">
        <f t="shared" si="26"/>
        <v>0.2099999958661608</v>
      </c>
      <c r="N155" s="8">
        <f t="shared" si="27"/>
        <v>0.33319991312375863</v>
      </c>
      <c r="O155" s="8">
        <f t="shared" si="28"/>
        <v>0.71400002756996372</v>
      </c>
      <c r="P155" s="8">
        <f t="shared" si="29"/>
        <v>0.78780009846415233</v>
      </c>
      <c r="Q155" t="str">
        <f t="shared" si="30"/>
        <v/>
      </c>
      <c r="R155">
        <f>IFERROR(INDEX('Channel wise traffic'!$C:$C, MATCH(B155-7, 'Channel wise traffic'!$B:$B, 0)), "")</f>
        <v>16968325</v>
      </c>
      <c r="S155">
        <f>IFERROR(INDEX('Channel wise traffic'!$E:$E, MATCH(B155-7, 'Channel wise traffic'!$B:$B, 0)), "")</f>
        <v>12726244</v>
      </c>
      <c r="T155">
        <f>IFERROR(INDEX('Channel wise traffic'!$G:$G, MATCH(B155-7, 'Channel wise traffic'!$B:$B, 0)), "")</f>
        <v>5184766</v>
      </c>
      <c r="U155">
        <f>IFERROR(INDEX('Channel wise traffic'!$I:$I, MATCH(B155-7, 'Channel wise traffic'!$B:$B, 0)), "")</f>
        <v>12254901</v>
      </c>
      <c r="V155">
        <f t="shared" si="31"/>
        <v>47134236</v>
      </c>
      <c r="W155" t="str">
        <f>IF('Channel wise traffic'!J155 &gt; 'Session Details'!$V155, "Increase in traffic", IF('Channel wise traffic'!$J155 &lt; 'Session Details'!$V155, "Decrease in traffic", "No change in traffic"))</f>
        <v>Decrease in traffic</v>
      </c>
    </row>
    <row r="156" spans="1:23" x14ac:dyDescent="0.3">
      <c r="A156" s="3"/>
      <c r="B156" s="3">
        <v>43619</v>
      </c>
      <c r="C156" s="3" t="str">
        <f t="shared" si="23"/>
        <v>Monday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8">
        <f t="shared" si="24"/>
        <v>5.5166966842629638E-2</v>
      </c>
      <c r="J156" s="8">
        <f t="shared" si="32"/>
        <v>5.3270059523439439E-2</v>
      </c>
      <c r="K156" s="13">
        <f t="shared" si="33"/>
        <v>2.0618565999329652E-2</v>
      </c>
      <c r="L156" s="13">
        <f t="shared" si="25"/>
        <v>3.1991867100849225E-2</v>
      </c>
      <c r="M156" s="8">
        <f t="shared" si="26"/>
        <v>0.24999996511655004</v>
      </c>
      <c r="N156" s="8">
        <f t="shared" si="27"/>
        <v>0.39999992558196301</v>
      </c>
      <c r="O156" s="8">
        <f t="shared" si="28"/>
        <v>0.70079990102399237</v>
      </c>
      <c r="P156" s="8">
        <f t="shared" si="29"/>
        <v>0.78720023680404794</v>
      </c>
      <c r="Q156" t="str">
        <f t="shared" si="30"/>
        <v/>
      </c>
      <c r="R156">
        <f>IFERROR(INDEX('Channel wise traffic'!$C:$C, MATCH(B156-7, 'Channel wise traffic'!$B:$B, 0)), "")</f>
        <v>7583695</v>
      </c>
      <c r="S156">
        <f>IFERROR(INDEX('Channel wise traffic'!$E:$E, MATCH(B156-7, 'Channel wise traffic'!$B:$B, 0)), "")</f>
        <v>5687771</v>
      </c>
      <c r="T156">
        <f>IFERROR(INDEX('Channel wise traffic'!$G:$G, MATCH(B156-7, 'Channel wise traffic'!$B:$B, 0)), "")</f>
        <v>2317240</v>
      </c>
      <c r="U156">
        <f>IFERROR(INDEX('Channel wise traffic'!$I:$I, MATCH(B156-7, 'Channel wise traffic'!$B:$B, 0)), "")</f>
        <v>5477113</v>
      </c>
      <c r="V156">
        <f t="shared" si="31"/>
        <v>21065819</v>
      </c>
      <c r="W156" t="str">
        <f>IF('Channel wise traffic'!J156 &gt; 'Session Details'!$V156, "Increase in traffic", IF('Channel wise traffic'!$J156 &lt; 'Session Details'!$V156, "Decrease in traffic", "No change in traffic"))</f>
        <v>Increase in traffic</v>
      </c>
    </row>
    <row r="157" spans="1:23" x14ac:dyDescent="0.3">
      <c r="A157" s="3"/>
      <c r="B157" s="3">
        <v>43620</v>
      </c>
      <c r="C157" s="3" t="str">
        <f t="shared" si="23"/>
        <v>Tuesday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8">
        <f t="shared" si="24"/>
        <v>6.2241705656881932E-2</v>
      </c>
      <c r="J157" s="8">
        <f t="shared" si="32"/>
        <v>0.12948815611104747</v>
      </c>
      <c r="K157" s="13">
        <f t="shared" si="33"/>
        <v>-9.6154110101844825E-3</v>
      </c>
      <c r="L157" s="13">
        <f t="shared" si="25"/>
        <v>0.14045409093362049</v>
      </c>
      <c r="M157" s="8">
        <f t="shared" si="26"/>
        <v>0.2574999798827477</v>
      </c>
      <c r="N157" s="8">
        <f t="shared" si="27"/>
        <v>0.3959999173608385</v>
      </c>
      <c r="O157" s="8">
        <f t="shared" si="28"/>
        <v>0.75190008382464868</v>
      </c>
      <c r="P157" s="8">
        <f t="shared" si="29"/>
        <v>0.81180001959128845</v>
      </c>
      <c r="Q157" t="str">
        <f t="shared" si="30"/>
        <v/>
      </c>
      <c r="R157">
        <f>IFERROR(INDEX('Channel wise traffic'!$C:$C, MATCH(B157-7, 'Channel wise traffic'!$B:$B, 0)), "")</f>
        <v>8130972</v>
      </c>
      <c r="S157">
        <f>IFERROR(INDEX('Channel wise traffic'!$E:$E, MATCH(B157-7, 'Channel wise traffic'!$B:$B, 0)), "")</f>
        <v>6098229</v>
      </c>
      <c r="T157">
        <f>IFERROR(INDEX('Channel wise traffic'!$G:$G, MATCH(B157-7, 'Channel wise traffic'!$B:$B, 0)), "")</f>
        <v>2484463</v>
      </c>
      <c r="U157">
        <f>IFERROR(INDEX('Channel wise traffic'!$I:$I, MATCH(B157-7, 'Channel wise traffic'!$B:$B, 0)), "")</f>
        <v>5872368</v>
      </c>
      <c r="V157">
        <f t="shared" si="31"/>
        <v>22586032</v>
      </c>
      <c r="W157" t="str">
        <f>IF('Channel wise traffic'!J157 &gt; 'Session Details'!$V157, "Increase in traffic", IF('Channel wise traffic'!$J157 &lt; 'Session Details'!$V157, "Decrease in traffic", "No change in traffic"))</f>
        <v>Decrease in traffic</v>
      </c>
    </row>
    <row r="158" spans="1:23" x14ac:dyDescent="0.3">
      <c r="A158" s="3"/>
      <c r="B158" s="3">
        <v>43621</v>
      </c>
      <c r="C158" s="3" t="str">
        <f t="shared" si="23"/>
        <v>Wednesday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8">
        <f t="shared" si="24"/>
        <v>5.5770522056108357E-2</v>
      </c>
      <c r="J158" s="8">
        <f t="shared" si="32"/>
        <v>-1.9079437767929863E-2</v>
      </c>
      <c r="K158" s="13">
        <f t="shared" si="33"/>
        <v>8.4210516621862075E-2</v>
      </c>
      <c r="L158" s="13">
        <f t="shared" si="25"/>
        <v>-9.5267434512274041E-2</v>
      </c>
      <c r="M158" s="8">
        <f t="shared" si="26"/>
        <v>0.24750000670575076</v>
      </c>
      <c r="N158" s="8">
        <f t="shared" si="27"/>
        <v>0.39199984538390581</v>
      </c>
      <c r="O158" s="8">
        <f t="shared" si="28"/>
        <v>0.70809998590008594</v>
      </c>
      <c r="P158" s="8">
        <f t="shared" si="29"/>
        <v>0.81179993713953658</v>
      </c>
      <c r="Q158" t="str">
        <f t="shared" si="30"/>
        <v/>
      </c>
      <c r="R158">
        <f>IFERROR(INDEX('Channel wise traffic'!$C:$C, MATCH(B158-7, 'Channel wise traffic'!$B:$B, 0)), "")</f>
        <v>7427330</v>
      </c>
      <c r="S158">
        <f>IFERROR(INDEX('Channel wise traffic'!$E:$E, MATCH(B158-7, 'Channel wise traffic'!$B:$B, 0)), "")</f>
        <v>5570497</v>
      </c>
      <c r="T158">
        <f>IFERROR(INDEX('Channel wise traffic'!$G:$G, MATCH(B158-7, 'Channel wise traffic'!$B:$B, 0)), "")</f>
        <v>2269462</v>
      </c>
      <c r="U158">
        <f>IFERROR(INDEX('Channel wise traffic'!$I:$I, MATCH(B158-7, 'Channel wise traffic'!$B:$B, 0)), "")</f>
        <v>5364183</v>
      </c>
      <c r="V158">
        <f t="shared" si="31"/>
        <v>20631472</v>
      </c>
      <c r="W158" t="str">
        <f>IF('Channel wise traffic'!J158 &gt; 'Session Details'!$V158, "Increase in traffic", IF('Channel wise traffic'!$J158 &lt; 'Session Details'!$V158, "Decrease in traffic", "No change in traffic"))</f>
        <v>Increase in traffic</v>
      </c>
    </row>
    <row r="159" spans="1:23" x14ac:dyDescent="0.3">
      <c r="A159" s="3"/>
      <c r="B159" s="3">
        <v>43622</v>
      </c>
      <c r="C159" s="3" t="str">
        <f t="shared" si="23"/>
        <v>Thursday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8">
        <f t="shared" si="24"/>
        <v>6.6039440543684394E-2</v>
      </c>
      <c r="J159" s="8">
        <f t="shared" si="32"/>
        <v>0.17158506089799253</v>
      </c>
      <c r="K159" s="13">
        <f t="shared" si="33"/>
        <v>4.0404011745583279E-2</v>
      </c>
      <c r="L159" s="13">
        <f t="shared" si="25"/>
        <v>0.12608664294970828</v>
      </c>
      <c r="M159" s="8">
        <f t="shared" si="26"/>
        <v>0.25999997317699697</v>
      </c>
      <c r="N159" s="8">
        <f t="shared" si="27"/>
        <v>0.39999996561153101</v>
      </c>
      <c r="O159" s="8">
        <f t="shared" si="28"/>
        <v>0.75919988342308009</v>
      </c>
      <c r="P159" s="8">
        <f t="shared" si="29"/>
        <v>0.83639994496575365</v>
      </c>
      <c r="Q159" t="str">
        <f t="shared" si="30"/>
        <v/>
      </c>
      <c r="R159">
        <f>IFERROR(INDEX('Channel wise traffic'!$C:$C, MATCH(B159-7, 'Channel wise traffic'!$B:$B, 0)), "")</f>
        <v>7740060</v>
      </c>
      <c r="S159">
        <f>IFERROR(INDEX('Channel wise traffic'!$E:$E, MATCH(B159-7, 'Channel wise traffic'!$B:$B, 0)), "")</f>
        <v>5805045</v>
      </c>
      <c r="T159">
        <f>IFERROR(INDEX('Channel wise traffic'!$G:$G, MATCH(B159-7, 'Channel wise traffic'!$B:$B, 0)), "")</f>
        <v>2365018</v>
      </c>
      <c r="U159">
        <f>IFERROR(INDEX('Channel wise traffic'!$I:$I, MATCH(B159-7, 'Channel wise traffic'!$B:$B, 0)), "")</f>
        <v>5590043</v>
      </c>
      <c r="V159">
        <f t="shared" si="31"/>
        <v>21500166</v>
      </c>
      <c r="W159" t="str">
        <f>IF('Channel wise traffic'!J159 &gt; 'Session Details'!$V159, "Increase in traffic", IF('Channel wise traffic'!$J159 &lt; 'Session Details'!$V159, "Decrease in traffic", "No change in traffic"))</f>
        <v>Increase in traffic</v>
      </c>
    </row>
    <row r="160" spans="1:23" x14ac:dyDescent="0.3">
      <c r="A160" s="3"/>
      <c r="B160" s="3">
        <v>43623</v>
      </c>
      <c r="C160" s="3" t="str">
        <f t="shared" si="23"/>
        <v>Friday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8">
        <f t="shared" si="24"/>
        <v>6.4019392551536089E-2</v>
      </c>
      <c r="J160" s="8">
        <f t="shared" si="32"/>
        <v>3.9275462276182838E-2</v>
      </c>
      <c r="K160" s="13">
        <f t="shared" si="33"/>
        <v>-5.8252409823299045E-2</v>
      </c>
      <c r="L160" s="13">
        <f t="shared" si="25"/>
        <v>0.10356052207278021</v>
      </c>
      <c r="M160" s="8">
        <f t="shared" si="26"/>
        <v>0.25999999050594758</v>
      </c>
      <c r="N160" s="8">
        <f t="shared" si="27"/>
        <v>0.41599999853937647</v>
      </c>
      <c r="O160" s="8">
        <f t="shared" si="28"/>
        <v>0.7007999634844122</v>
      </c>
      <c r="P160" s="8">
        <f t="shared" si="29"/>
        <v>0.84459949472618889</v>
      </c>
      <c r="Q160" t="str">
        <f t="shared" si="30"/>
        <v/>
      </c>
      <c r="R160">
        <f>IFERROR(INDEX('Channel wise traffic'!$C:$C, MATCH(B160-7, 'Channel wise traffic'!$B:$B, 0)), "")</f>
        <v>8052789</v>
      </c>
      <c r="S160">
        <f>IFERROR(INDEX('Channel wise traffic'!$E:$E, MATCH(B160-7, 'Channel wise traffic'!$B:$B, 0)), "")</f>
        <v>6039592</v>
      </c>
      <c r="T160">
        <f>IFERROR(INDEX('Channel wise traffic'!$G:$G, MATCH(B160-7, 'Channel wise traffic'!$B:$B, 0)), "")</f>
        <v>2460574</v>
      </c>
      <c r="U160">
        <f>IFERROR(INDEX('Channel wise traffic'!$I:$I, MATCH(B160-7, 'Channel wise traffic'!$B:$B, 0)), "")</f>
        <v>5815903</v>
      </c>
      <c r="V160">
        <f t="shared" si="31"/>
        <v>22368858</v>
      </c>
      <c r="W160" t="str">
        <f>IF('Channel wise traffic'!J160 &gt; 'Session Details'!$V160, "Increase in traffic", IF('Channel wise traffic'!$J160 &lt; 'Session Details'!$V160, "Decrease in traffic", "No change in traffic"))</f>
        <v>Decrease in traffic</v>
      </c>
    </row>
    <row r="161" spans="1:23" x14ac:dyDescent="0.3">
      <c r="A161" s="3"/>
      <c r="B161" s="3">
        <v>43624</v>
      </c>
      <c r="C161" s="3" t="str">
        <f t="shared" si="23"/>
        <v>Saturday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8">
        <f t="shared" si="24"/>
        <v>3.3467257547456095E-2</v>
      </c>
      <c r="J161" s="8">
        <f t="shared" si="32"/>
        <v>-0.19906978466884373</v>
      </c>
      <c r="K161" s="13">
        <f t="shared" si="33"/>
        <v>-8.6538450828461344E-2</v>
      </c>
      <c r="L161" s="13">
        <f t="shared" si="25"/>
        <v>-0.12319219560193007</v>
      </c>
      <c r="M161" s="8">
        <f t="shared" si="26"/>
        <v>0.20159999951225532</v>
      </c>
      <c r="N161" s="8">
        <f t="shared" si="27"/>
        <v>0.32299999360263154</v>
      </c>
      <c r="O161" s="8">
        <f t="shared" si="28"/>
        <v>0.69359971450414726</v>
      </c>
      <c r="P161" s="8">
        <f t="shared" si="29"/>
        <v>0.7409999517152257</v>
      </c>
      <c r="Q161" t="str">
        <f t="shared" si="30"/>
        <v/>
      </c>
      <c r="R161">
        <f>IFERROR(INDEX('Channel wise traffic'!$C:$C, MATCH(B161-7, 'Channel wise traffic'!$B:$B, 0)), "")</f>
        <v>16806722</v>
      </c>
      <c r="S161">
        <f>IFERROR(INDEX('Channel wise traffic'!$E:$E, MATCH(B161-7, 'Channel wise traffic'!$B:$B, 0)), "")</f>
        <v>12605042</v>
      </c>
      <c r="T161">
        <f>IFERROR(INDEX('Channel wise traffic'!$G:$G, MATCH(B161-7, 'Channel wise traffic'!$B:$B, 0)), "")</f>
        <v>5135387</v>
      </c>
      <c r="U161">
        <f>IFERROR(INDEX('Channel wise traffic'!$I:$I, MATCH(B161-7, 'Channel wise traffic'!$B:$B, 0)), "")</f>
        <v>12138188</v>
      </c>
      <c r="V161">
        <f t="shared" si="31"/>
        <v>46685339</v>
      </c>
      <c r="W161" t="str">
        <f>IF('Channel wise traffic'!J161 &gt; 'Session Details'!$V161, "Increase in traffic", IF('Channel wise traffic'!$J161 &lt; 'Session Details'!$V161, "Decrease in traffic", "No change in traffic"))</f>
        <v>Decrease in traffic</v>
      </c>
    </row>
    <row r="162" spans="1:23" x14ac:dyDescent="0.3">
      <c r="A162" s="3"/>
      <c r="B162" s="3">
        <v>43625</v>
      </c>
      <c r="C162" s="3" t="str">
        <f t="shared" si="23"/>
        <v>Sunday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8">
        <f t="shared" si="24"/>
        <v>3.6667791645086018E-2</v>
      </c>
      <c r="J162" s="8">
        <f t="shared" si="32"/>
        <v>-3.9550376388225117E-2</v>
      </c>
      <c r="K162" s="13">
        <f t="shared" si="33"/>
        <v>3.0927823213518835E-2</v>
      </c>
      <c r="L162" s="13">
        <f t="shared" si="25"/>
        <v>-6.8363854398706181E-2</v>
      </c>
      <c r="M162" s="8">
        <f t="shared" si="26"/>
        <v>0.21839999108927985</v>
      </c>
      <c r="N162" s="8">
        <f t="shared" si="27"/>
        <v>0.33999998571999918</v>
      </c>
      <c r="O162" s="8">
        <f t="shared" si="28"/>
        <v>0.64599996459999642</v>
      </c>
      <c r="P162" s="8">
        <f t="shared" si="29"/>
        <v>0.76440011832819166</v>
      </c>
      <c r="Q162" t="str">
        <f t="shared" si="30"/>
        <v/>
      </c>
      <c r="R162">
        <f>IFERROR(INDEX('Channel wise traffic'!$C:$C, MATCH(B162-7, 'Channel wise traffic'!$B:$B, 0)), "")</f>
        <v>15675500</v>
      </c>
      <c r="S162">
        <f>IFERROR(INDEX('Channel wise traffic'!$E:$E, MATCH(B162-7, 'Channel wise traffic'!$B:$B, 0)), "")</f>
        <v>11756625</v>
      </c>
      <c r="T162">
        <f>IFERROR(INDEX('Channel wise traffic'!$G:$G, MATCH(B162-7, 'Channel wise traffic'!$B:$B, 0)), "")</f>
        <v>4789736</v>
      </c>
      <c r="U162">
        <f>IFERROR(INDEX('Channel wise traffic'!$I:$I, MATCH(B162-7, 'Channel wise traffic'!$B:$B, 0)), "")</f>
        <v>11321195</v>
      </c>
      <c r="V162">
        <f t="shared" si="31"/>
        <v>43543056</v>
      </c>
      <c r="W162" t="str">
        <f>IF('Channel wise traffic'!J162 &gt; 'Session Details'!$V162, "Increase in traffic", IF('Channel wise traffic'!$J162 &lt; 'Session Details'!$V162, "Decrease in traffic", "No change in traffic"))</f>
        <v>Increase in traffic</v>
      </c>
    </row>
    <row r="163" spans="1:23" x14ac:dyDescent="0.3">
      <c r="A163" s="3"/>
      <c r="B163" s="3">
        <v>43626</v>
      </c>
      <c r="C163" s="3" t="str">
        <f t="shared" si="23"/>
        <v>Monday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8">
        <f t="shared" si="24"/>
        <v>5.9746664993200443E-2</v>
      </c>
      <c r="J163" s="8">
        <f t="shared" si="32"/>
        <v>0.10489427948257268</v>
      </c>
      <c r="K163" s="13">
        <f t="shared" si="33"/>
        <v>2.0201982617158221E-2</v>
      </c>
      <c r="L163" s="13">
        <f t="shared" si="25"/>
        <v>8.3015224738292037E-2</v>
      </c>
      <c r="M163" s="8">
        <f t="shared" si="26"/>
        <v>0.24249998164992312</v>
      </c>
      <c r="N163" s="8">
        <f t="shared" si="27"/>
        <v>0.41599990524746672</v>
      </c>
      <c r="O163" s="8">
        <f t="shared" si="28"/>
        <v>0.74460005251376904</v>
      </c>
      <c r="P163" s="8">
        <f t="shared" si="29"/>
        <v>0.79540014178060903</v>
      </c>
      <c r="Q163" t="str">
        <f t="shared" si="30"/>
        <v/>
      </c>
      <c r="R163">
        <f>IFERROR(INDEX('Channel wise traffic'!$C:$C, MATCH(B163-7, 'Channel wise traffic'!$B:$B, 0)), "")</f>
        <v>7740060</v>
      </c>
      <c r="S163">
        <f>IFERROR(INDEX('Channel wise traffic'!$E:$E, MATCH(B163-7, 'Channel wise traffic'!$B:$B, 0)), "")</f>
        <v>5805045</v>
      </c>
      <c r="T163">
        <f>IFERROR(INDEX('Channel wise traffic'!$G:$G, MATCH(B163-7, 'Channel wise traffic'!$B:$B, 0)), "")</f>
        <v>2365018</v>
      </c>
      <c r="U163">
        <f>IFERROR(INDEX('Channel wise traffic'!$I:$I, MATCH(B163-7, 'Channel wise traffic'!$B:$B, 0)), "")</f>
        <v>5590043</v>
      </c>
      <c r="V163">
        <f t="shared" si="31"/>
        <v>21500166</v>
      </c>
      <c r="W163" t="str">
        <f>IF('Channel wise traffic'!J163 &gt; 'Session Details'!$V163, "Increase in traffic", IF('Channel wise traffic'!$J163 &lt; 'Session Details'!$V163, "Decrease in traffic", "No change in traffic"))</f>
        <v>Increase in traffic</v>
      </c>
    </row>
    <row r="164" spans="1:23" x14ac:dyDescent="0.3">
      <c r="A164" s="3"/>
      <c r="B164" s="3">
        <v>43627</v>
      </c>
      <c r="C164" s="3" t="str">
        <f t="shared" si="23"/>
        <v>Tuesday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8">
        <f t="shared" si="24"/>
        <v>5.8549563992085427E-2</v>
      </c>
      <c r="J164" s="8">
        <f t="shared" si="32"/>
        <v>-5.9319416552465198E-2</v>
      </c>
      <c r="K164" s="13">
        <f t="shared" si="33"/>
        <v>0</v>
      </c>
      <c r="L164" s="13">
        <f t="shared" si="25"/>
        <v>-5.9319416552465198E-2</v>
      </c>
      <c r="M164" s="8">
        <f t="shared" si="26"/>
        <v>0.2574999798827477</v>
      </c>
      <c r="N164" s="8">
        <f t="shared" si="27"/>
        <v>0.40799995694430241</v>
      </c>
      <c r="O164" s="8">
        <f t="shared" si="28"/>
        <v>0.71539978349599498</v>
      </c>
      <c r="P164" s="8">
        <f t="shared" si="29"/>
        <v>0.77900015524246669</v>
      </c>
      <c r="Q164" t="str">
        <f t="shared" si="30"/>
        <v/>
      </c>
      <c r="R164">
        <f>IFERROR(INDEX('Channel wise traffic'!$C:$C, MATCH(B164-7, 'Channel wise traffic'!$B:$B, 0)), "")</f>
        <v>8052789</v>
      </c>
      <c r="S164">
        <f>IFERROR(INDEX('Channel wise traffic'!$E:$E, MATCH(B164-7, 'Channel wise traffic'!$B:$B, 0)), "")</f>
        <v>6039592</v>
      </c>
      <c r="T164">
        <f>IFERROR(INDEX('Channel wise traffic'!$G:$G, MATCH(B164-7, 'Channel wise traffic'!$B:$B, 0)), "")</f>
        <v>2460574</v>
      </c>
      <c r="U164">
        <f>IFERROR(INDEX('Channel wise traffic'!$I:$I, MATCH(B164-7, 'Channel wise traffic'!$B:$B, 0)), "")</f>
        <v>5815903</v>
      </c>
      <c r="V164">
        <f t="shared" si="31"/>
        <v>22368858</v>
      </c>
      <c r="W164" t="str">
        <f>IF('Channel wise traffic'!J164 &gt; 'Session Details'!$V164, "Increase in traffic", IF('Channel wise traffic'!$J164 &lt; 'Session Details'!$V164, "Decrease in traffic", "No change in traffic"))</f>
        <v>No change in traffic</v>
      </c>
    </row>
    <row r="165" spans="1:23" x14ac:dyDescent="0.3">
      <c r="A165" s="3"/>
      <c r="B165" s="3">
        <v>43628</v>
      </c>
      <c r="C165" s="3" t="str">
        <f t="shared" si="23"/>
        <v>Wednesday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8">
        <f t="shared" si="24"/>
        <v>6.5830638683430087E-2</v>
      </c>
      <c r="J165" s="8">
        <f t="shared" si="32"/>
        <v>0.1574640307232813</v>
      </c>
      <c r="K165" s="13">
        <f t="shared" si="33"/>
        <v>-1.9417484842768062E-2</v>
      </c>
      <c r="L165" s="13">
        <f t="shared" si="25"/>
        <v>0.1803841215113724</v>
      </c>
      <c r="M165" s="8">
        <f t="shared" si="26"/>
        <v>0.26249996979645729</v>
      </c>
      <c r="N165" s="8">
        <f t="shared" si="27"/>
        <v>0.42000003820897847</v>
      </c>
      <c r="O165" s="8">
        <f t="shared" si="28"/>
        <v>0.76649974361943196</v>
      </c>
      <c r="P165" s="8">
        <f t="shared" si="29"/>
        <v>0.77900001672411312</v>
      </c>
      <c r="Q165" t="str">
        <f t="shared" si="30"/>
        <v/>
      </c>
      <c r="R165">
        <f>IFERROR(INDEX('Channel wise traffic'!$C:$C, MATCH(B165-7, 'Channel wise traffic'!$B:$B, 0)), "")</f>
        <v>8052789</v>
      </c>
      <c r="S165">
        <f>IFERROR(INDEX('Channel wise traffic'!$E:$E, MATCH(B165-7, 'Channel wise traffic'!$B:$B, 0)), "")</f>
        <v>6039592</v>
      </c>
      <c r="T165">
        <f>IFERROR(INDEX('Channel wise traffic'!$G:$G, MATCH(B165-7, 'Channel wise traffic'!$B:$B, 0)), "")</f>
        <v>2460574</v>
      </c>
      <c r="U165">
        <f>IFERROR(INDEX('Channel wise traffic'!$I:$I, MATCH(B165-7, 'Channel wise traffic'!$B:$B, 0)), "")</f>
        <v>5815903</v>
      </c>
      <c r="V165">
        <f t="shared" si="31"/>
        <v>22368858</v>
      </c>
      <c r="W165" t="str">
        <f>IF('Channel wise traffic'!J165 &gt; 'Session Details'!$V165, "Increase in traffic", IF('Channel wise traffic'!$J165 &lt; 'Session Details'!$V165, "Decrease in traffic", "No change in traffic"))</f>
        <v>Decrease in traffic</v>
      </c>
    </row>
    <row r="166" spans="1:23" x14ac:dyDescent="0.3">
      <c r="A166" s="3"/>
      <c r="B166" s="3">
        <v>43629</v>
      </c>
      <c r="C166" s="3" t="str">
        <f t="shared" si="23"/>
        <v>Thursday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8">
        <f t="shared" si="24"/>
        <v>6.2172715443051495E-2</v>
      </c>
      <c r="J166" s="8">
        <f t="shared" si="32"/>
        <v>-8.5972568873978084E-2</v>
      </c>
      <c r="K166" s="13">
        <f t="shared" si="33"/>
        <v>-2.9126204911649523E-2</v>
      </c>
      <c r="L166" s="13">
        <f t="shared" si="25"/>
        <v>-5.8551754357687225E-2</v>
      </c>
      <c r="M166" s="8">
        <f t="shared" si="26"/>
        <v>0.25249998388384581</v>
      </c>
      <c r="N166" s="8">
        <f t="shared" si="27"/>
        <v>0.38399997228112481</v>
      </c>
      <c r="O166" s="8">
        <f t="shared" si="28"/>
        <v>0.75189971282886126</v>
      </c>
      <c r="P166" s="8">
        <f t="shared" si="29"/>
        <v>0.85280034864222176</v>
      </c>
      <c r="Q166" t="str">
        <f t="shared" si="30"/>
        <v/>
      </c>
      <c r="R166">
        <f>IFERROR(INDEX('Channel wise traffic'!$C:$C, MATCH(B166-7, 'Channel wise traffic'!$B:$B, 0)), "")</f>
        <v>8052789</v>
      </c>
      <c r="S166">
        <f>IFERROR(INDEX('Channel wise traffic'!$E:$E, MATCH(B166-7, 'Channel wise traffic'!$B:$B, 0)), "")</f>
        <v>6039592</v>
      </c>
      <c r="T166">
        <f>IFERROR(INDEX('Channel wise traffic'!$G:$G, MATCH(B166-7, 'Channel wise traffic'!$B:$B, 0)), "")</f>
        <v>2460574</v>
      </c>
      <c r="U166">
        <f>IFERROR(INDEX('Channel wise traffic'!$I:$I, MATCH(B166-7, 'Channel wise traffic'!$B:$B, 0)), "")</f>
        <v>5815903</v>
      </c>
      <c r="V166">
        <f t="shared" si="31"/>
        <v>22368858</v>
      </c>
      <c r="W166" t="str">
        <f>IF('Channel wise traffic'!J166 &gt; 'Session Details'!$V166, "Increase in traffic", IF('Channel wise traffic'!$J166 &lt; 'Session Details'!$V166, "Decrease in traffic", "No change in traffic"))</f>
        <v>Decrease in traffic</v>
      </c>
    </row>
    <row r="167" spans="1:23" x14ac:dyDescent="0.3">
      <c r="A167" s="3"/>
      <c r="B167" s="3">
        <v>43630</v>
      </c>
      <c r="C167" s="3" t="str">
        <f t="shared" si="23"/>
        <v>Friday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8">
        <f t="shared" si="24"/>
        <v>5.7379231664018641E-2</v>
      </c>
      <c r="J167" s="8">
        <f t="shared" si="32"/>
        <v>-4.8281170173087862E-2</v>
      </c>
      <c r="K167" s="13">
        <f t="shared" si="33"/>
        <v>6.1855650527727013E-2</v>
      </c>
      <c r="L167" s="13">
        <f t="shared" si="25"/>
        <v>-0.1037210854847157</v>
      </c>
      <c r="M167" s="8">
        <f t="shared" si="26"/>
        <v>0.25999997317699697</v>
      </c>
      <c r="N167" s="8">
        <f t="shared" si="27"/>
        <v>0.39200000412661629</v>
      </c>
      <c r="O167" s="8">
        <f t="shared" si="28"/>
        <v>0.72269998605161601</v>
      </c>
      <c r="P167" s="8">
        <f t="shared" si="29"/>
        <v>0.77899973052300386</v>
      </c>
      <c r="Q167" t="str">
        <f t="shared" si="30"/>
        <v/>
      </c>
      <c r="R167">
        <f>IFERROR(INDEX('Channel wise traffic'!$C:$C, MATCH(B167-7, 'Channel wise traffic'!$B:$B, 0)), "")</f>
        <v>7583695</v>
      </c>
      <c r="S167">
        <f>IFERROR(INDEX('Channel wise traffic'!$E:$E, MATCH(B167-7, 'Channel wise traffic'!$B:$B, 0)), "")</f>
        <v>5687771</v>
      </c>
      <c r="T167">
        <f>IFERROR(INDEX('Channel wise traffic'!$G:$G, MATCH(B167-7, 'Channel wise traffic'!$B:$B, 0)), "")</f>
        <v>2317240</v>
      </c>
      <c r="U167">
        <f>IFERROR(INDEX('Channel wise traffic'!$I:$I, MATCH(B167-7, 'Channel wise traffic'!$B:$B, 0)), "")</f>
        <v>5477113</v>
      </c>
      <c r="V167">
        <f t="shared" si="31"/>
        <v>21065819</v>
      </c>
      <c r="W167" t="str">
        <f>IF('Channel wise traffic'!J167 &gt; 'Session Details'!$V167, "Increase in traffic", IF('Channel wise traffic'!$J167 &lt; 'Session Details'!$V167, "Decrease in traffic", "No change in traffic"))</f>
        <v>Increase in traffic</v>
      </c>
    </row>
    <row r="168" spans="1:23" x14ac:dyDescent="0.3">
      <c r="A168" s="3"/>
      <c r="B168" s="3">
        <v>43631</v>
      </c>
      <c r="C168" s="3" t="str">
        <f t="shared" si="23"/>
        <v>Saturday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8">
        <f t="shared" si="24"/>
        <v>3.6301103401413112E-2</v>
      </c>
      <c r="J168" s="8">
        <f t="shared" si="32"/>
        <v>0.13034570703885873</v>
      </c>
      <c r="K168" s="13">
        <f t="shared" si="33"/>
        <v>4.2105262664225984E-2</v>
      </c>
      <c r="L168" s="13">
        <f t="shared" si="25"/>
        <v>8.4675173934962045E-2</v>
      </c>
      <c r="M168" s="8">
        <f t="shared" si="26"/>
        <v>0.19949999609593452</v>
      </c>
      <c r="N168" s="8">
        <f t="shared" si="27"/>
        <v>0.3536000090232857</v>
      </c>
      <c r="O168" s="8">
        <f t="shared" si="28"/>
        <v>0.67320000000000002</v>
      </c>
      <c r="P168" s="8">
        <f t="shared" si="29"/>
        <v>0.76439979113775902</v>
      </c>
      <c r="Q168" t="str">
        <f t="shared" si="30"/>
        <v/>
      </c>
      <c r="R168">
        <f>IFERROR(INDEX('Channel wise traffic'!$C:$C, MATCH(B168-7, 'Channel wise traffic'!$B:$B, 0)), "")</f>
        <v>15352294</v>
      </c>
      <c r="S168">
        <f>IFERROR(INDEX('Channel wise traffic'!$E:$E, MATCH(B168-7, 'Channel wise traffic'!$B:$B, 0)), "")</f>
        <v>11514221</v>
      </c>
      <c r="T168">
        <f>IFERROR(INDEX('Channel wise traffic'!$G:$G, MATCH(B168-7, 'Channel wise traffic'!$B:$B, 0)), "")</f>
        <v>4690978</v>
      </c>
      <c r="U168">
        <f>IFERROR(INDEX('Channel wise traffic'!$I:$I, MATCH(B168-7, 'Channel wise traffic'!$B:$B, 0)), "")</f>
        <v>11087768</v>
      </c>
      <c r="V168">
        <f t="shared" si="31"/>
        <v>42645261</v>
      </c>
      <c r="W168" t="str">
        <f>IF('Channel wise traffic'!J168 &gt; 'Session Details'!$V168, "Increase in traffic", IF('Channel wise traffic'!$J168 &lt; 'Session Details'!$V168, "Decrease in traffic", "No change in traffic"))</f>
        <v>Increase in traffic</v>
      </c>
    </row>
    <row r="169" spans="1:23" x14ac:dyDescent="0.3">
      <c r="A169" s="3"/>
      <c r="B169" s="3">
        <v>43632</v>
      </c>
      <c r="C169" s="3" t="str">
        <f t="shared" si="23"/>
        <v>Sunday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8">
        <f t="shared" si="24"/>
        <v>3.7068006157569708E-2</v>
      </c>
      <c r="J169" s="8">
        <f t="shared" si="32"/>
        <v>3.113289850353107E-2</v>
      </c>
      <c r="K169" s="13">
        <f t="shared" si="33"/>
        <v>2.0000000000000018E-2</v>
      </c>
      <c r="L169" s="13">
        <f t="shared" si="25"/>
        <v>1.0914606376010827E-2</v>
      </c>
      <c r="M169" s="8">
        <f t="shared" si="26"/>
        <v>0.20159999842751997</v>
      </c>
      <c r="N169" s="8">
        <f t="shared" si="27"/>
        <v>0.34679992533666482</v>
      </c>
      <c r="O169" s="8">
        <f t="shared" si="28"/>
        <v>0.66640010246061665</v>
      </c>
      <c r="P169" s="8">
        <f t="shared" si="29"/>
        <v>0.79559977499648427</v>
      </c>
      <c r="Q169" t="str">
        <f t="shared" si="30"/>
        <v/>
      </c>
      <c r="R169">
        <f>IFERROR(INDEX('Channel wise traffic'!$C:$C, MATCH(B169-7, 'Channel wise traffic'!$B:$B, 0)), "")</f>
        <v>16160310</v>
      </c>
      <c r="S169">
        <f>IFERROR(INDEX('Channel wise traffic'!$E:$E, MATCH(B169-7, 'Channel wise traffic'!$B:$B, 0)), "")</f>
        <v>12120232</v>
      </c>
      <c r="T169">
        <f>IFERROR(INDEX('Channel wise traffic'!$G:$G, MATCH(B169-7, 'Channel wise traffic'!$B:$B, 0)), "")</f>
        <v>4937872</v>
      </c>
      <c r="U169">
        <f>IFERROR(INDEX('Channel wise traffic'!$I:$I, MATCH(B169-7, 'Channel wise traffic'!$B:$B, 0)), "")</f>
        <v>11671335</v>
      </c>
      <c r="V169">
        <f t="shared" si="31"/>
        <v>44889749</v>
      </c>
      <c r="W169" t="str">
        <f>IF('Channel wise traffic'!J169 &gt; 'Session Details'!$V169, "Increase in traffic", IF('Channel wise traffic'!$J169 &lt; 'Session Details'!$V169, "Decrease in traffic", "No change in traffic"))</f>
        <v>Increase in traffic</v>
      </c>
    </row>
    <row r="170" spans="1:23" x14ac:dyDescent="0.3">
      <c r="A170" s="3"/>
      <c r="B170" s="3">
        <v>43633</v>
      </c>
      <c r="C170" s="3" t="str">
        <f t="shared" si="23"/>
        <v>Monday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8">
        <f t="shared" si="24"/>
        <v>6.0271626262494778E-2</v>
      </c>
      <c r="J170" s="8">
        <f t="shared" si="32"/>
        <v>3.8750444482088753E-2</v>
      </c>
      <c r="K170" s="13">
        <f t="shared" si="33"/>
        <v>2.9703007310898588E-2</v>
      </c>
      <c r="L170" s="13">
        <f t="shared" si="25"/>
        <v>8.786453090797286E-3</v>
      </c>
      <c r="M170" s="8">
        <f t="shared" si="26"/>
        <v>0.26249995904548801</v>
      </c>
      <c r="N170" s="8">
        <f t="shared" si="27"/>
        <v>0.37999990891968116</v>
      </c>
      <c r="O170" s="8">
        <f t="shared" si="28"/>
        <v>0.71540012321589952</v>
      </c>
      <c r="P170" s="8">
        <f t="shared" si="29"/>
        <v>0.84460017434303392</v>
      </c>
      <c r="Q170" t="str">
        <f t="shared" si="30"/>
        <v/>
      </c>
      <c r="R170">
        <f>IFERROR(INDEX('Channel wise traffic'!$C:$C, MATCH(B170-7, 'Channel wise traffic'!$B:$B, 0)), "")</f>
        <v>7896424</v>
      </c>
      <c r="S170">
        <f>IFERROR(INDEX('Channel wise traffic'!$E:$E, MATCH(B170-7, 'Channel wise traffic'!$B:$B, 0)), "")</f>
        <v>5922318</v>
      </c>
      <c r="T170">
        <f>IFERROR(INDEX('Channel wise traffic'!$G:$G, MATCH(B170-7, 'Channel wise traffic'!$B:$B, 0)), "")</f>
        <v>2412796</v>
      </c>
      <c r="U170">
        <f>IFERROR(INDEX('Channel wise traffic'!$I:$I, MATCH(B170-7, 'Channel wise traffic'!$B:$B, 0)), "")</f>
        <v>5702973</v>
      </c>
      <c r="V170">
        <f t="shared" si="31"/>
        <v>21934511</v>
      </c>
      <c r="W170" t="str">
        <f>IF('Channel wise traffic'!J170 &gt; 'Session Details'!$V170, "Increase in traffic", IF('Channel wise traffic'!$J170 &lt; 'Session Details'!$V170, "Decrease in traffic", "No change in traffic"))</f>
        <v>Increase in traffic</v>
      </c>
    </row>
    <row r="171" spans="1:23" x14ac:dyDescent="0.3">
      <c r="A171" s="3"/>
      <c r="B171" s="3">
        <v>43634</v>
      </c>
      <c r="C171" s="3" t="str">
        <f t="shared" si="23"/>
        <v>Tuesday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8">
        <f t="shared" si="24"/>
        <v>5.965659062880059E-2</v>
      </c>
      <c r="J171" s="8">
        <f t="shared" si="32"/>
        <v>-4.0446305109541392E-2</v>
      </c>
      <c r="K171" s="13">
        <f t="shared" si="33"/>
        <v>-5.8252409823299045E-2</v>
      </c>
      <c r="L171" s="13">
        <f t="shared" si="25"/>
        <v>1.8907512904191792E-2</v>
      </c>
      <c r="M171" s="8">
        <f t="shared" si="26"/>
        <v>0.26249996439730333</v>
      </c>
      <c r="N171" s="8">
        <f t="shared" si="27"/>
        <v>0.37999995298182909</v>
      </c>
      <c r="O171" s="8">
        <f t="shared" si="28"/>
        <v>0.75190011968695791</v>
      </c>
      <c r="P171" s="8">
        <f t="shared" si="29"/>
        <v>0.795399812275986</v>
      </c>
      <c r="Q171" t="str">
        <f t="shared" si="30"/>
        <v/>
      </c>
      <c r="R171">
        <f>IFERROR(INDEX('Channel wise traffic'!$C:$C, MATCH(B171-7, 'Channel wise traffic'!$B:$B, 0)), "")</f>
        <v>8052789</v>
      </c>
      <c r="S171">
        <f>IFERROR(INDEX('Channel wise traffic'!$E:$E, MATCH(B171-7, 'Channel wise traffic'!$B:$B, 0)), "")</f>
        <v>6039592</v>
      </c>
      <c r="T171">
        <f>IFERROR(INDEX('Channel wise traffic'!$G:$G, MATCH(B171-7, 'Channel wise traffic'!$B:$B, 0)), "")</f>
        <v>2460574</v>
      </c>
      <c r="U171">
        <f>IFERROR(INDEX('Channel wise traffic'!$I:$I, MATCH(B171-7, 'Channel wise traffic'!$B:$B, 0)), "")</f>
        <v>5815903</v>
      </c>
      <c r="V171">
        <f t="shared" si="31"/>
        <v>22368858</v>
      </c>
      <c r="W171" t="str">
        <f>IF('Channel wise traffic'!J171 &gt; 'Session Details'!$V171, "Increase in traffic", IF('Channel wise traffic'!$J171 &lt; 'Session Details'!$V171, "Decrease in traffic", "No change in traffic"))</f>
        <v>Decrease in traffic</v>
      </c>
    </row>
    <row r="172" spans="1:23" x14ac:dyDescent="0.3">
      <c r="A172" s="3"/>
      <c r="B172" s="3">
        <v>43635</v>
      </c>
      <c r="C172" s="3" t="str">
        <f t="shared" si="23"/>
        <v>Wednesday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8">
        <f t="shared" si="24"/>
        <v>5.8514775872374865E-2</v>
      </c>
      <c r="J172" s="8">
        <f t="shared" si="32"/>
        <v>-0.10233087689920028</v>
      </c>
      <c r="K172" s="13">
        <f t="shared" si="33"/>
        <v>9.9010176337173128E-3</v>
      </c>
      <c r="L172" s="13">
        <f t="shared" si="25"/>
        <v>-0.11113157881144275</v>
      </c>
      <c r="M172" s="8">
        <f t="shared" si="26"/>
        <v>0.23749997009257129</v>
      </c>
      <c r="N172" s="8">
        <f t="shared" si="27"/>
        <v>0.40799996198459426</v>
      </c>
      <c r="O172" s="8">
        <f t="shared" si="28"/>
        <v>0.70809989107839844</v>
      </c>
      <c r="P172" s="8">
        <f t="shared" si="29"/>
        <v>0.85280028422268062</v>
      </c>
      <c r="Q172" t="str">
        <f t="shared" si="30"/>
        <v/>
      </c>
      <c r="R172">
        <f>IFERROR(INDEX('Channel wise traffic'!$C:$C, MATCH(B172-7, 'Channel wise traffic'!$B:$B, 0)), "")</f>
        <v>7896424</v>
      </c>
      <c r="S172">
        <f>IFERROR(INDEX('Channel wise traffic'!$E:$E, MATCH(B172-7, 'Channel wise traffic'!$B:$B, 0)), "")</f>
        <v>5922318</v>
      </c>
      <c r="T172">
        <f>IFERROR(INDEX('Channel wise traffic'!$G:$G, MATCH(B172-7, 'Channel wise traffic'!$B:$B, 0)), "")</f>
        <v>2412796</v>
      </c>
      <c r="U172">
        <f>IFERROR(INDEX('Channel wise traffic'!$I:$I, MATCH(B172-7, 'Channel wise traffic'!$B:$B, 0)), "")</f>
        <v>5702973</v>
      </c>
      <c r="V172">
        <f t="shared" si="31"/>
        <v>21934511</v>
      </c>
      <c r="W172" t="str">
        <f>IF('Channel wise traffic'!J172 &gt; 'Session Details'!$V172, "Increase in traffic", IF('Channel wise traffic'!$J172 &lt; 'Session Details'!$V172, "Decrease in traffic", "No change in traffic"))</f>
        <v>Increase in traffic</v>
      </c>
    </row>
    <row r="173" spans="1:23" x14ac:dyDescent="0.3">
      <c r="A173" s="3"/>
      <c r="B173" s="3">
        <v>43636</v>
      </c>
      <c r="C173" s="3" t="str">
        <f t="shared" si="23"/>
        <v>Thursday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8">
        <f t="shared" si="24"/>
        <v>6.035553509059826E-2</v>
      </c>
      <c r="J173" s="8">
        <f t="shared" si="32"/>
        <v>-0.54373712252615491</v>
      </c>
      <c r="K173" s="13">
        <f t="shared" si="33"/>
        <v>-0.52999999079076909</v>
      </c>
      <c r="L173" s="13">
        <f t="shared" si="25"/>
        <v>-2.9227939289827587E-2</v>
      </c>
      <c r="M173" s="8">
        <f t="shared" si="26"/>
        <v>0.24749993876841234</v>
      </c>
      <c r="N173" s="8">
        <f t="shared" si="27"/>
        <v>0.41200006808459433</v>
      </c>
      <c r="O173" s="8">
        <f t="shared" si="28"/>
        <v>0.70079927134584841</v>
      </c>
      <c r="P173" s="8">
        <f t="shared" si="29"/>
        <v>0.84460000438711946</v>
      </c>
      <c r="Q173" t="str">
        <f t="shared" si="30"/>
        <v>Low</v>
      </c>
      <c r="R173">
        <f>IFERROR(INDEX('Channel wise traffic'!$C:$C, MATCH(B173-7, 'Channel wise traffic'!$B:$B, 0)), "")</f>
        <v>7818242</v>
      </c>
      <c r="S173">
        <f>IFERROR(INDEX('Channel wise traffic'!$E:$E, MATCH(B173-7, 'Channel wise traffic'!$B:$B, 0)), "")</f>
        <v>5863681</v>
      </c>
      <c r="T173">
        <f>IFERROR(INDEX('Channel wise traffic'!$G:$G, MATCH(B173-7, 'Channel wise traffic'!$B:$B, 0)), "")</f>
        <v>2388907</v>
      </c>
      <c r="U173">
        <f>IFERROR(INDEX('Channel wise traffic'!$I:$I, MATCH(B173-7, 'Channel wise traffic'!$B:$B, 0)), "")</f>
        <v>5646508</v>
      </c>
      <c r="V173">
        <f t="shared" si="31"/>
        <v>21717338</v>
      </c>
      <c r="W173" t="str">
        <f>IF('Channel wise traffic'!J173 &gt; 'Session Details'!$V173, "Increase in traffic", IF('Channel wise traffic'!$J173 &lt; 'Session Details'!$V173, "Decrease in traffic", "No change in traffic"))</f>
        <v>Decrease in traffic</v>
      </c>
    </row>
    <row r="174" spans="1:23" x14ac:dyDescent="0.3">
      <c r="A174" s="3"/>
      <c r="B174" s="3">
        <v>43637</v>
      </c>
      <c r="C174" s="3" t="str">
        <f t="shared" si="23"/>
        <v>Friday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8">
        <f t="shared" si="24"/>
        <v>6.342435281417956E-2</v>
      </c>
      <c r="J174" s="8">
        <f t="shared" si="32"/>
        <v>4.0964294729756157E-2</v>
      </c>
      <c r="K174" s="13">
        <f t="shared" si="33"/>
        <v>-5.8252409823299045E-2</v>
      </c>
      <c r="L174" s="13">
        <f t="shared" si="25"/>
        <v>0.10535381835640178</v>
      </c>
      <c r="M174" s="8">
        <f t="shared" si="26"/>
        <v>0.24249998338540821</v>
      </c>
      <c r="N174" s="8">
        <f t="shared" si="27"/>
        <v>0.41200001331124969</v>
      </c>
      <c r="O174" s="8">
        <f t="shared" si="28"/>
        <v>0.76649961086831953</v>
      </c>
      <c r="P174" s="8">
        <f t="shared" si="29"/>
        <v>0.82819987838146936</v>
      </c>
      <c r="Q174" t="str">
        <f t="shared" si="30"/>
        <v/>
      </c>
      <c r="R174">
        <f>IFERROR(INDEX('Channel wise traffic'!$C:$C, MATCH(B174-7, 'Channel wise traffic'!$B:$B, 0)), "")</f>
        <v>8052789</v>
      </c>
      <c r="S174">
        <f>IFERROR(INDEX('Channel wise traffic'!$E:$E, MATCH(B174-7, 'Channel wise traffic'!$B:$B, 0)), "")</f>
        <v>6039592</v>
      </c>
      <c r="T174">
        <f>IFERROR(INDEX('Channel wise traffic'!$G:$G, MATCH(B174-7, 'Channel wise traffic'!$B:$B, 0)), "")</f>
        <v>2460574</v>
      </c>
      <c r="U174">
        <f>IFERROR(INDEX('Channel wise traffic'!$I:$I, MATCH(B174-7, 'Channel wise traffic'!$B:$B, 0)), "")</f>
        <v>5815903</v>
      </c>
      <c r="V174">
        <f t="shared" si="31"/>
        <v>22368858</v>
      </c>
      <c r="W174" t="str">
        <f>IF('Channel wise traffic'!J174 &gt; 'Session Details'!$V174, "Increase in traffic", IF('Channel wise traffic'!$J174 &lt; 'Session Details'!$V174, "Decrease in traffic", "No change in traffic"))</f>
        <v>Decrease in traffic</v>
      </c>
    </row>
    <row r="175" spans="1:23" x14ac:dyDescent="0.3">
      <c r="A175" s="3"/>
      <c r="B175" s="3">
        <v>43638</v>
      </c>
      <c r="C175" s="3" t="str">
        <f t="shared" si="23"/>
        <v>Saturday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8">
        <f t="shared" si="24"/>
        <v>3.51898373236652E-2</v>
      </c>
      <c r="J175" s="8">
        <f t="shared" si="32"/>
        <v>-2.0820677736646198E-2</v>
      </c>
      <c r="K175" s="13">
        <f t="shared" si="33"/>
        <v>1.0100998736455313E-2</v>
      </c>
      <c r="L175" s="13">
        <f t="shared" si="25"/>
        <v>-3.0612460052788726E-2</v>
      </c>
      <c r="M175" s="8">
        <f t="shared" si="26"/>
        <v>0.20789999944307999</v>
      </c>
      <c r="N175" s="8">
        <f t="shared" si="27"/>
        <v>0.32299999817842423</v>
      </c>
      <c r="O175" s="8">
        <f t="shared" si="28"/>
        <v>0.7072000180465714</v>
      </c>
      <c r="P175" s="8">
        <f t="shared" si="29"/>
        <v>0.74099962473027492</v>
      </c>
      <c r="Q175" t="str">
        <f t="shared" si="30"/>
        <v/>
      </c>
      <c r="R175">
        <f>IFERROR(INDEX('Channel wise traffic'!$C:$C, MATCH(B175-7, 'Channel wise traffic'!$B:$B, 0)), "")</f>
        <v>15998707</v>
      </c>
      <c r="S175">
        <f>IFERROR(INDEX('Channel wise traffic'!$E:$E, MATCH(B175-7, 'Channel wise traffic'!$B:$B, 0)), "")</f>
        <v>11999030</v>
      </c>
      <c r="T175">
        <f>IFERROR(INDEX('Channel wise traffic'!$G:$G, MATCH(B175-7, 'Channel wise traffic'!$B:$B, 0)), "")</f>
        <v>4888493</v>
      </c>
      <c r="U175">
        <f>IFERROR(INDEX('Channel wise traffic'!$I:$I, MATCH(B175-7, 'Channel wise traffic'!$B:$B, 0)), "")</f>
        <v>11554621</v>
      </c>
      <c r="V175">
        <f t="shared" si="31"/>
        <v>44440851</v>
      </c>
      <c r="W175" t="str">
        <f>IF('Channel wise traffic'!J175 &gt; 'Session Details'!$V175, "Increase in traffic", IF('Channel wise traffic'!$J175 &lt; 'Session Details'!$V175, "Decrease in traffic", "No change in traffic"))</f>
        <v>Increase in traffic</v>
      </c>
    </row>
    <row r="176" spans="1:23" x14ac:dyDescent="0.3">
      <c r="A176" s="3"/>
      <c r="B176" s="3">
        <v>43639</v>
      </c>
      <c r="C176" s="3" t="str">
        <f t="shared" si="23"/>
        <v>Sunday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8">
        <f t="shared" si="24"/>
        <v>3.8169436790590136E-2</v>
      </c>
      <c r="J176" s="8">
        <f t="shared" si="32"/>
        <v>-2.0762373081679608E-2</v>
      </c>
      <c r="K176" s="13">
        <f t="shared" si="33"/>
        <v>-4.9019596923137065E-2</v>
      </c>
      <c r="L176" s="13">
        <f t="shared" si="25"/>
        <v>2.9713781430229513E-2</v>
      </c>
      <c r="M176" s="8">
        <f t="shared" si="26"/>
        <v>0.20369997899550371</v>
      </c>
      <c r="N176" s="8">
        <f t="shared" si="27"/>
        <v>0.35360000090194504</v>
      </c>
      <c r="O176" s="8">
        <f t="shared" si="28"/>
        <v>0.65959992130937628</v>
      </c>
      <c r="P176" s="8">
        <f t="shared" si="29"/>
        <v>0.80340016193549169</v>
      </c>
      <c r="Q176" t="str">
        <f t="shared" si="30"/>
        <v/>
      </c>
      <c r="R176">
        <f>IFERROR(INDEX('Channel wise traffic'!$C:$C, MATCH(B176-7, 'Channel wise traffic'!$B:$B, 0)), "")</f>
        <v>16483516</v>
      </c>
      <c r="S176">
        <f>IFERROR(INDEX('Channel wise traffic'!$E:$E, MATCH(B176-7, 'Channel wise traffic'!$B:$B, 0)), "")</f>
        <v>12362637</v>
      </c>
      <c r="T176">
        <f>IFERROR(INDEX('Channel wise traffic'!$G:$G, MATCH(B176-7, 'Channel wise traffic'!$B:$B, 0)), "")</f>
        <v>5036630</v>
      </c>
      <c r="U176">
        <f>IFERROR(INDEX('Channel wise traffic'!$I:$I, MATCH(B176-7, 'Channel wise traffic'!$B:$B, 0)), "")</f>
        <v>11904761</v>
      </c>
      <c r="V176">
        <f t="shared" si="31"/>
        <v>45787544</v>
      </c>
      <c r="W176" t="str">
        <f>IF('Channel wise traffic'!J176 &gt; 'Session Details'!$V176, "Increase in traffic", IF('Channel wise traffic'!$J176 &lt; 'Session Details'!$V176, "Decrease in traffic", "No change in traffic"))</f>
        <v>Decrease in traffic</v>
      </c>
    </row>
    <row r="177" spans="1:23" x14ac:dyDescent="0.3">
      <c r="A177" s="3"/>
      <c r="B177" s="3">
        <v>43640</v>
      </c>
      <c r="C177" s="3" t="str">
        <f t="shared" si="23"/>
        <v>Monday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8">
        <f t="shared" si="24"/>
        <v>5.7975539436582062E-2</v>
      </c>
      <c r="J177" s="8">
        <f t="shared" si="32"/>
        <v>-9.3590157034063814E-2</v>
      </c>
      <c r="K177" s="13">
        <f t="shared" si="33"/>
        <v>-5.7692333235662363E-2</v>
      </c>
      <c r="L177" s="13">
        <f t="shared" si="25"/>
        <v>-3.8095650777910106E-2</v>
      </c>
      <c r="M177" s="8">
        <f t="shared" si="26"/>
        <v>0.2374999606493316</v>
      </c>
      <c r="N177" s="8">
        <f t="shared" si="27"/>
        <v>0.40400003165364579</v>
      </c>
      <c r="O177" s="8">
        <f t="shared" si="28"/>
        <v>0.7153997619121073</v>
      </c>
      <c r="P177" s="8">
        <f t="shared" si="29"/>
        <v>0.8445999780959943</v>
      </c>
      <c r="Q177" t="str">
        <f t="shared" si="30"/>
        <v/>
      </c>
      <c r="R177">
        <f>IFERROR(INDEX('Channel wise traffic'!$C:$C, MATCH(B177-7, 'Channel wise traffic'!$B:$B, 0)), "")</f>
        <v>8130972</v>
      </c>
      <c r="S177">
        <f>IFERROR(INDEX('Channel wise traffic'!$E:$E, MATCH(B177-7, 'Channel wise traffic'!$B:$B, 0)), "")</f>
        <v>6098229</v>
      </c>
      <c r="T177">
        <f>IFERROR(INDEX('Channel wise traffic'!$G:$G, MATCH(B177-7, 'Channel wise traffic'!$B:$B, 0)), "")</f>
        <v>2484463</v>
      </c>
      <c r="U177">
        <f>IFERROR(INDEX('Channel wise traffic'!$I:$I, MATCH(B177-7, 'Channel wise traffic'!$B:$B, 0)), "")</f>
        <v>5872368</v>
      </c>
      <c r="V177">
        <f t="shared" si="31"/>
        <v>22586032</v>
      </c>
      <c r="W177" t="str">
        <f>IF('Channel wise traffic'!J177 &gt; 'Session Details'!$V177, "Increase in traffic", IF('Channel wise traffic'!$J177 &lt; 'Session Details'!$V177, "Decrease in traffic", "No change in traffic"))</f>
        <v>Decrease in traffic</v>
      </c>
    </row>
    <row r="178" spans="1:23" x14ac:dyDescent="0.3">
      <c r="A178" s="3"/>
      <c r="B178" s="3">
        <v>43641</v>
      </c>
      <c r="C178" s="3" t="str">
        <f t="shared" si="23"/>
        <v>Tuesday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8">
        <f t="shared" si="24"/>
        <v>5.6298330198210095E-2</v>
      </c>
      <c r="J178" s="8">
        <f t="shared" si="32"/>
        <v>1.1809360117449152E-2</v>
      </c>
      <c r="K178" s="13">
        <f t="shared" si="33"/>
        <v>7.2164957262522922E-2</v>
      </c>
      <c r="L178" s="13">
        <f t="shared" si="25"/>
        <v>-5.6293200720880954E-2</v>
      </c>
      <c r="M178" s="8">
        <f t="shared" si="26"/>
        <v>0.24999997786242595</v>
      </c>
      <c r="N178" s="8">
        <f t="shared" si="27"/>
        <v>0.39599997024709788</v>
      </c>
      <c r="O178" s="8">
        <f t="shared" si="28"/>
        <v>0.72999981663824565</v>
      </c>
      <c r="P178" s="8">
        <f t="shared" si="29"/>
        <v>0.77900032592207769</v>
      </c>
      <c r="Q178" t="str">
        <f t="shared" si="30"/>
        <v/>
      </c>
      <c r="R178">
        <f>IFERROR(INDEX('Channel wise traffic'!$C:$C, MATCH(B178-7, 'Channel wise traffic'!$B:$B, 0)), "")</f>
        <v>7583695</v>
      </c>
      <c r="S178">
        <f>IFERROR(INDEX('Channel wise traffic'!$E:$E, MATCH(B178-7, 'Channel wise traffic'!$B:$B, 0)), "")</f>
        <v>5687771</v>
      </c>
      <c r="T178">
        <f>IFERROR(INDEX('Channel wise traffic'!$G:$G, MATCH(B178-7, 'Channel wise traffic'!$B:$B, 0)), "")</f>
        <v>2317240</v>
      </c>
      <c r="U178">
        <f>IFERROR(INDEX('Channel wise traffic'!$I:$I, MATCH(B178-7, 'Channel wise traffic'!$B:$B, 0)), "")</f>
        <v>5477113</v>
      </c>
      <c r="V178">
        <f t="shared" si="31"/>
        <v>21065819</v>
      </c>
      <c r="W178" t="str">
        <f>IF('Channel wise traffic'!J178 &gt; 'Session Details'!$V178, "Increase in traffic", IF('Channel wise traffic'!$J178 &lt; 'Session Details'!$V178, "Decrease in traffic", "No change in traffic"))</f>
        <v>Increase in traffic</v>
      </c>
    </row>
    <row r="179" spans="1:23" x14ac:dyDescent="0.3">
      <c r="A179" s="3"/>
      <c r="B179" s="3">
        <v>43642</v>
      </c>
      <c r="C179" s="3" t="str">
        <f t="shared" si="23"/>
        <v>Wednesday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8">
        <f t="shared" si="24"/>
        <v>5.9208024011952333E-2</v>
      </c>
      <c r="J179" s="8">
        <f t="shared" si="32"/>
        <v>2.1767457361936859E-2</v>
      </c>
      <c r="K179" s="13">
        <f t="shared" si="33"/>
        <v>9.80390342279569E-3</v>
      </c>
      <c r="L179" s="13">
        <f t="shared" si="25"/>
        <v>1.1847403142917212E-2</v>
      </c>
      <c r="M179" s="8">
        <f t="shared" si="26"/>
        <v>0.2574999798827477</v>
      </c>
      <c r="N179" s="8">
        <f t="shared" si="27"/>
        <v>0.3879998909718626</v>
      </c>
      <c r="O179" s="8">
        <f t="shared" si="28"/>
        <v>0.72270000250573629</v>
      </c>
      <c r="P179" s="8">
        <f t="shared" si="29"/>
        <v>0.81999972757813244</v>
      </c>
      <c r="Q179" t="str">
        <f t="shared" si="30"/>
        <v/>
      </c>
      <c r="R179">
        <f>IFERROR(INDEX('Channel wise traffic'!$C:$C, MATCH(B179-7, 'Channel wise traffic'!$B:$B, 0)), "")</f>
        <v>7974607</v>
      </c>
      <c r="S179">
        <f>IFERROR(INDEX('Channel wise traffic'!$E:$E, MATCH(B179-7, 'Channel wise traffic'!$B:$B, 0)), "")</f>
        <v>5980955</v>
      </c>
      <c r="T179">
        <f>IFERROR(INDEX('Channel wise traffic'!$G:$G, MATCH(B179-7, 'Channel wise traffic'!$B:$B, 0)), "")</f>
        <v>2436685</v>
      </c>
      <c r="U179">
        <f>IFERROR(INDEX('Channel wise traffic'!$I:$I, MATCH(B179-7, 'Channel wise traffic'!$B:$B, 0)), "")</f>
        <v>5759438</v>
      </c>
      <c r="V179">
        <f t="shared" si="31"/>
        <v>22151685</v>
      </c>
      <c r="W179" t="str">
        <f>IF('Channel wise traffic'!J179 &gt; 'Session Details'!$V179, "Increase in traffic", IF('Channel wise traffic'!$J179 &lt; 'Session Details'!$V179, "Decrease in traffic", "No change in traffic"))</f>
        <v>Increase in traffic</v>
      </c>
    </row>
    <row r="180" spans="1:23" x14ac:dyDescent="0.3">
      <c r="A180" s="3"/>
      <c r="B180" s="3">
        <v>43643</v>
      </c>
      <c r="C180" s="3" t="str">
        <f t="shared" si="23"/>
        <v>Thursday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8">
        <f t="shared" si="24"/>
        <v>5.9136272478794182E-2</v>
      </c>
      <c r="J180" s="8">
        <f t="shared" si="32"/>
        <v>1.1472182813955829</v>
      </c>
      <c r="K180" s="13">
        <f t="shared" si="33"/>
        <v>1.1914892991677402</v>
      </c>
      <c r="L180" s="13">
        <f t="shared" si="25"/>
        <v>-2.0201338783159994E-2</v>
      </c>
      <c r="M180" s="8">
        <f t="shared" si="26"/>
        <v>0.2574999798827477</v>
      </c>
      <c r="N180" s="8">
        <f t="shared" si="27"/>
        <v>0.3879998909718626</v>
      </c>
      <c r="O180" s="8">
        <f t="shared" si="28"/>
        <v>0.75189988509409045</v>
      </c>
      <c r="P180" s="8">
        <f t="shared" si="29"/>
        <v>0.78720007141156867</v>
      </c>
      <c r="Q180" t="str">
        <f t="shared" si="30"/>
        <v>High</v>
      </c>
      <c r="R180">
        <f>IFERROR(INDEX('Channel wise traffic'!$C:$C, MATCH(B180-7, 'Channel wise traffic'!$B:$B, 0)), "")</f>
        <v>3674574</v>
      </c>
      <c r="S180">
        <f>IFERROR(INDEX('Channel wise traffic'!$E:$E, MATCH(B180-7, 'Channel wise traffic'!$B:$B, 0)), "")</f>
        <v>2755930</v>
      </c>
      <c r="T180">
        <f>IFERROR(INDEX('Channel wise traffic'!$G:$G, MATCH(B180-7, 'Channel wise traffic'!$B:$B, 0)), "")</f>
        <v>1122786</v>
      </c>
      <c r="U180">
        <f>IFERROR(INDEX('Channel wise traffic'!$I:$I, MATCH(B180-7, 'Channel wise traffic'!$B:$B, 0)), "")</f>
        <v>2653859</v>
      </c>
      <c r="V180">
        <f t="shared" si="31"/>
        <v>10207149</v>
      </c>
      <c r="W180" t="str">
        <f>IF('Channel wise traffic'!J180 &gt; 'Session Details'!$V180, "Increase in traffic", IF('Channel wise traffic'!$J180 &lt; 'Session Details'!$V180, "Decrease in traffic", "No change in traffic"))</f>
        <v>Increase in traffic</v>
      </c>
    </row>
    <row r="181" spans="1:23" x14ac:dyDescent="0.3">
      <c r="A181" s="3"/>
      <c r="B181" s="3">
        <v>43644</v>
      </c>
      <c r="C181" s="3" t="str">
        <f t="shared" si="23"/>
        <v>Friday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8">
        <f t="shared" si="24"/>
        <v>5.7987990692850391E-2</v>
      </c>
      <c r="J181" s="8">
        <f t="shared" si="32"/>
        <v>-7.6288502386822388E-2</v>
      </c>
      <c r="K181" s="13">
        <f t="shared" si="33"/>
        <v>1.0309259264533743E-2</v>
      </c>
      <c r="L181" s="13">
        <f t="shared" si="25"/>
        <v>-8.5714112641505413E-2</v>
      </c>
      <c r="M181" s="8">
        <f t="shared" si="26"/>
        <v>0.25249996558284826</v>
      </c>
      <c r="N181" s="8">
        <f t="shared" si="27"/>
        <v>0.38400005210315308</v>
      </c>
      <c r="O181" s="8">
        <f t="shared" si="28"/>
        <v>0.70809978101365623</v>
      </c>
      <c r="P181" s="8">
        <f t="shared" si="29"/>
        <v>0.84459983821893003</v>
      </c>
      <c r="Q181" t="str">
        <f t="shared" si="30"/>
        <v/>
      </c>
      <c r="R181">
        <f>IFERROR(INDEX('Channel wise traffic'!$C:$C, MATCH(B181-7, 'Channel wise traffic'!$B:$B, 0)), "")</f>
        <v>7583695</v>
      </c>
      <c r="S181">
        <f>IFERROR(INDEX('Channel wise traffic'!$E:$E, MATCH(B181-7, 'Channel wise traffic'!$B:$B, 0)), "")</f>
        <v>5687771</v>
      </c>
      <c r="T181">
        <f>IFERROR(INDEX('Channel wise traffic'!$G:$G, MATCH(B181-7, 'Channel wise traffic'!$B:$B, 0)), "")</f>
        <v>2317240</v>
      </c>
      <c r="U181">
        <f>IFERROR(INDEX('Channel wise traffic'!$I:$I, MATCH(B181-7, 'Channel wise traffic'!$B:$B, 0)), "")</f>
        <v>5477113</v>
      </c>
      <c r="V181">
        <f t="shared" si="31"/>
        <v>21065819</v>
      </c>
      <c r="W181" t="str">
        <f>IF('Channel wise traffic'!J181 &gt; 'Session Details'!$V181, "Increase in traffic", IF('Channel wise traffic'!$J181 &lt; 'Session Details'!$V181, "Decrease in traffic", "No change in traffic"))</f>
        <v>Increase in traffic</v>
      </c>
    </row>
    <row r="182" spans="1:23" x14ac:dyDescent="0.3">
      <c r="A182" s="3"/>
      <c r="B182" s="3">
        <v>43645</v>
      </c>
      <c r="C182" s="3" t="str">
        <f t="shared" si="23"/>
        <v>Saturday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8">
        <f t="shared" si="24"/>
        <v>3.7049467777250843E-2</v>
      </c>
      <c r="J182" s="8">
        <f t="shared" si="32"/>
        <v>9.4959494525097998E-2</v>
      </c>
      <c r="K182" s="13">
        <f t="shared" si="33"/>
        <v>4.0000000000000036E-2</v>
      </c>
      <c r="L182" s="13">
        <f t="shared" si="25"/>
        <v>5.2845667812594366E-2</v>
      </c>
      <c r="M182" s="8">
        <f t="shared" si="26"/>
        <v>0.2141999822642397</v>
      </c>
      <c r="N182" s="8">
        <f t="shared" si="27"/>
        <v>0.35020003502000352</v>
      </c>
      <c r="O182" s="8">
        <f t="shared" si="28"/>
        <v>0.65279982866933184</v>
      </c>
      <c r="P182" s="8">
        <f t="shared" si="29"/>
        <v>0.75659998119071525</v>
      </c>
      <c r="Q182" t="str">
        <f t="shared" si="30"/>
        <v/>
      </c>
      <c r="R182">
        <f>IFERROR(INDEX('Channel wise traffic'!$C:$C, MATCH(B182-7, 'Channel wise traffic'!$B:$B, 0)), "")</f>
        <v>16160310</v>
      </c>
      <c r="S182">
        <f>IFERROR(INDEX('Channel wise traffic'!$E:$E, MATCH(B182-7, 'Channel wise traffic'!$B:$B, 0)), "")</f>
        <v>12120232</v>
      </c>
      <c r="T182">
        <f>IFERROR(INDEX('Channel wise traffic'!$G:$G, MATCH(B182-7, 'Channel wise traffic'!$B:$B, 0)), "")</f>
        <v>4937872</v>
      </c>
      <c r="U182">
        <f>IFERROR(INDEX('Channel wise traffic'!$I:$I, MATCH(B182-7, 'Channel wise traffic'!$B:$B, 0)), "")</f>
        <v>11671335</v>
      </c>
      <c r="V182">
        <f t="shared" si="31"/>
        <v>44889749</v>
      </c>
      <c r="W182" t="str">
        <f>IF('Channel wise traffic'!J182 &gt; 'Session Details'!$V182, "Increase in traffic", IF('Channel wise traffic'!$J182 &lt; 'Session Details'!$V182, "Decrease in traffic", "No change in traffic"))</f>
        <v>Increase in traffic</v>
      </c>
    </row>
    <row r="183" spans="1:23" x14ac:dyDescent="0.3">
      <c r="A183" s="3"/>
      <c r="B183" s="3">
        <v>43646</v>
      </c>
      <c r="C183" s="3" t="str">
        <f t="shared" si="23"/>
        <v>Sunday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8">
        <f t="shared" si="24"/>
        <v>3.8474716570336555E-2</v>
      </c>
      <c r="J183" s="8">
        <f t="shared" si="32"/>
        <v>1.8389736789220734E-2</v>
      </c>
      <c r="K183" s="13">
        <f t="shared" si="33"/>
        <v>1.0309266749248591E-2</v>
      </c>
      <c r="L183" s="13">
        <f t="shared" si="25"/>
        <v>7.9980163558943662E-3</v>
      </c>
      <c r="M183" s="8">
        <f t="shared" si="26"/>
        <v>0.19949999948854286</v>
      </c>
      <c r="N183" s="8">
        <f t="shared" si="27"/>
        <v>0.35699999829086998</v>
      </c>
      <c r="O183" s="8">
        <f t="shared" si="28"/>
        <v>0.65959970930427403</v>
      </c>
      <c r="P183" s="8">
        <f t="shared" si="29"/>
        <v>0.81899992257964616</v>
      </c>
      <c r="Q183" t="str">
        <f t="shared" si="30"/>
        <v/>
      </c>
      <c r="R183">
        <f>IFERROR(INDEX('Channel wise traffic'!$C:$C, MATCH(B183-7, 'Channel wise traffic'!$B:$B, 0)), "")</f>
        <v>15675500</v>
      </c>
      <c r="S183">
        <f>IFERROR(INDEX('Channel wise traffic'!$E:$E, MATCH(B183-7, 'Channel wise traffic'!$B:$B, 0)), "")</f>
        <v>11756625</v>
      </c>
      <c r="T183">
        <f>IFERROR(INDEX('Channel wise traffic'!$G:$G, MATCH(B183-7, 'Channel wise traffic'!$B:$B, 0)), "")</f>
        <v>4789736</v>
      </c>
      <c r="U183">
        <f>IFERROR(INDEX('Channel wise traffic'!$I:$I, MATCH(B183-7, 'Channel wise traffic'!$B:$B, 0)), "")</f>
        <v>11321195</v>
      </c>
      <c r="V183">
        <f t="shared" si="31"/>
        <v>43543056</v>
      </c>
      <c r="W183" t="str">
        <f>IF('Channel wise traffic'!J183 &gt; 'Session Details'!$V183, "Increase in traffic", IF('Channel wise traffic'!$J183 &lt; 'Session Details'!$V183, "Decrease in traffic", "No change in traffic"))</f>
        <v>Increase in traffic</v>
      </c>
    </row>
    <row r="184" spans="1:23" x14ac:dyDescent="0.3">
      <c r="A184" s="3"/>
      <c r="B184" s="3">
        <v>43647</v>
      </c>
      <c r="C184" s="3" t="str">
        <f t="shared" si="23"/>
        <v>Monday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8">
        <f t="shared" si="24"/>
        <v>6.0357717221452278E-2</v>
      </c>
      <c r="J184" s="8">
        <f t="shared" si="32"/>
        <v>5.171274980893803E-2</v>
      </c>
      <c r="K184" s="13">
        <f t="shared" si="33"/>
        <v>1.0204109920066262E-2</v>
      </c>
      <c r="L184" s="13">
        <f t="shared" si="25"/>
        <v>4.1089359547503923E-2</v>
      </c>
      <c r="M184" s="8">
        <f t="shared" si="26"/>
        <v>0.24249997686064484</v>
      </c>
      <c r="N184" s="8">
        <f t="shared" si="27"/>
        <v>0.4200000383598112</v>
      </c>
      <c r="O184" s="8">
        <f t="shared" si="28"/>
        <v>0.72269969019888647</v>
      </c>
      <c r="P184" s="8">
        <f t="shared" si="29"/>
        <v>0.82000010110188415</v>
      </c>
      <c r="Q184" t="str">
        <f t="shared" si="30"/>
        <v/>
      </c>
      <c r="R184">
        <f>IFERROR(INDEX('Channel wise traffic'!$C:$C, MATCH(B184-7, 'Channel wise traffic'!$B:$B, 0)), "")</f>
        <v>7661877</v>
      </c>
      <c r="S184">
        <f>IFERROR(INDEX('Channel wise traffic'!$E:$E, MATCH(B184-7, 'Channel wise traffic'!$B:$B, 0)), "")</f>
        <v>5746408</v>
      </c>
      <c r="T184">
        <f>IFERROR(INDEX('Channel wise traffic'!$G:$G, MATCH(B184-7, 'Channel wise traffic'!$B:$B, 0)), "")</f>
        <v>2341129</v>
      </c>
      <c r="U184">
        <f>IFERROR(INDEX('Channel wise traffic'!$I:$I, MATCH(B184-7, 'Channel wise traffic'!$B:$B, 0)), "")</f>
        <v>5533578</v>
      </c>
      <c r="V184">
        <f t="shared" si="31"/>
        <v>21282992</v>
      </c>
      <c r="W184" t="str">
        <f>IF('Channel wise traffic'!J184 &gt; 'Session Details'!$V184, "Increase in traffic", IF('Channel wise traffic'!$J184 &lt; 'Session Details'!$V184, "Decrease in traffic", "No change in traffic"))</f>
        <v>Increase in traffic</v>
      </c>
    </row>
    <row r="185" spans="1:23" x14ac:dyDescent="0.3">
      <c r="A185" s="3"/>
      <c r="B185" s="3">
        <v>43648</v>
      </c>
      <c r="C185" s="3" t="str">
        <f t="shared" si="23"/>
        <v>Tuesday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8">
        <f t="shared" si="24"/>
        <v>5.9781450356340256E-2</v>
      </c>
      <c r="J185" s="8">
        <f t="shared" si="32"/>
        <v>3.1238105124744786E-2</v>
      </c>
      <c r="K185" s="13">
        <f t="shared" si="33"/>
        <v>-2.8846188755405233E-2</v>
      </c>
      <c r="L185" s="13">
        <f t="shared" si="25"/>
        <v>6.1868978100542371E-2</v>
      </c>
      <c r="M185" s="8">
        <f t="shared" si="26"/>
        <v>0.23999999452916962</v>
      </c>
      <c r="N185" s="8">
        <f t="shared" si="27"/>
        <v>0.39999996200812155</v>
      </c>
      <c r="O185" s="8">
        <f t="shared" si="28"/>
        <v>0.75189971282886126</v>
      </c>
      <c r="P185" s="8">
        <f t="shared" si="29"/>
        <v>0.82820022927015668</v>
      </c>
      <c r="Q185" t="str">
        <f t="shared" si="30"/>
        <v/>
      </c>
      <c r="R185">
        <f>IFERROR(INDEX('Channel wise traffic'!$C:$C, MATCH(B185-7, 'Channel wise traffic'!$B:$B, 0)), "")</f>
        <v>8130972</v>
      </c>
      <c r="S185">
        <f>IFERROR(INDEX('Channel wise traffic'!$E:$E, MATCH(B185-7, 'Channel wise traffic'!$B:$B, 0)), "")</f>
        <v>6098229</v>
      </c>
      <c r="T185">
        <f>IFERROR(INDEX('Channel wise traffic'!$G:$G, MATCH(B185-7, 'Channel wise traffic'!$B:$B, 0)), "")</f>
        <v>2484463</v>
      </c>
      <c r="U185">
        <f>IFERROR(INDEX('Channel wise traffic'!$I:$I, MATCH(B185-7, 'Channel wise traffic'!$B:$B, 0)), "")</f>
        <v>5872368</v>
      </c>
      <c r="V185">
        <f t="shared" si="31"/>
        <v>22586032</v>
      </c>
      <c r="W185" t="str">
        <f>IF('Channel wise traffic'!J185 &gt; 'Session Details'!$V185, "Increase in traffic", IF('Channel wise traffic'!$J185 &lt; 'Session Details'!$V185, "Decrease in traffic", "No change in traffic"))</f>
        <v>Decrease in traffic</v>
      </c>
    </row>
    <row r="186" spans="1:23" x14ac:dyDescent="0.3">
      <c r="A186" s="3"/>
      <c r="B186" s="3">
        <v>43649</v>
      </c>
      <c r="C186" s="3" t="str">
        <f t="shared" si="23"/>
        <v>Wednesday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8">
        <f t="shared" si="24"/>
        <v>6.6013933837183597E-2</v>
      </c>
      <c r="J186" s="8">
        <f t="shared" si="32"/>
        <v>0.10412438387938527</v>
      </c>
      <c r="K186" s="13">
        <f t="shared" si="33"/>
        <v>-9.7087200688814601E-3</v>
      </c>
      <c r="L186" s="13">
        <f t="shared" si="25"/>
        <v>0.11494911270569252</v>
      </c>
      <c r="M186" s="8">
        <f t="shared" si="26"/>
        <v>0.26249996219249577</v>
      </c>
      <c r="N186" s="8">
        <f t="shared" si="27"/>
        <v>0.39599990850958855</v>
      </c>
      <c r="O186" s="8">
        <f t="shared" si="28"/>
        <v>0.75189986220326255</v>
      </c>
      <c r="P186" s="8">
        <f t="shared" si="29"/>
        <v>0.8446003898635478</v>
      </c>
      <c r="Q186" t="str">
        <f t="shared" si="30"/>
        <v/>
      </c>
      <c r="R186">
        <f>IFERROR(INDEX('Channel wise traffic'!$C:$C, MATCH(B186-7, 'Channel wise traffic'!$B:$B, 0)), "")</f>
        <v>8052789</v>
      </c>
      <c r="S186">
        <f>IFERROR(INDEX('Channel wise traffic'!$E:$E, MATCH(B186-7, 'Channel wise traffic'!$B:$B, 0)), "")</f>
        <v>6039592</v>
      </c>
      <c r="T186">
        <f>IFERROR(INDEX('Channel wise traffic'!$G:$G, MATCH(B186-7, 'Channel wise traffic'!$B:$B, 0)), "")</f>
        <v>2460574</v>
      </c>
      <c r="U186">
        <f>IFERROR(INDEX('Channel wise traffic'!$I:$I, MATCH(B186-7, 'Channel wise traffic'!$B:$B, 0)), "")</f>
        <v>5815903</v>
      </c>
      <c r="V186">
        <f t="shared" si="31"/>
        <v>22368858</v>
      </c>
      <c r="W186" t="str">
        <f>IF('Channel wise traffic'!J186 &gt; 'Session Details'!$V186, "Increase in traffic", IF('Channel wise traffic'!$J186 &lt; 'Session Details'!$V186, "Decrease in traffic", "No change in traffic"))</f>
        <v>Decrease in traffic</v>
      </c>
    </row>
    <row r="187" spans="1:23" x14ac:dyDescent="0.3">
      <c r="A187" s="3"/>
      <c r="B187" s="3">
        <v>43650</v>
      </c>
      <c r="C187" s="3" t="str">
        <f t="shared" si="23"/>
        <v>Thursday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8">
        <f t="shared" si="24"/>
        <v>6.0330164344539687E-2</v>
      </c>
      <c r="J187" s="8">
        <f t="shared" si="32"/>
        <v>2.0188825160964097E-2</v>
      </c>
      <c r="K187" s="13">
        <f t="shared" si="33"/>
        <v>0</v>
      </c>
      <c r="L187" s="13">
        <f t="shared" si="25"/>
        <v>2.0188825160964097E-2</v>
      </c>
      <c r="M187" s="8">
        <f t="shared" si="26"/>
        <v>0.2574999798827477</v>
      </c>
      <c r="N187" s="8">
        <f t="shared" si="27"/>
        <v>0.41199997013879036</v>
      </c>
      <c r="O187" s="8">
        <f t="shared" si="28"/>
        <v>0.69349992752133061</v>
      </c>
      <c r="P187" s="8">
        <f t="shared" si="29"/>
        <v>0.81999972049268632</v>
      </c>
      <c r="Q187" t="str">
        <f t="shared" si="30"/>
        <v/>
      </c>
      <c r="R187">
        <f>IFERROR(INDEX('Channel wise traffic'!$C:$C, MATCH(B187-7, 'Channel wise traffic'!$B:$B, 0)), "")</f>
        <v>8052789</v>
      </c>
      <c r="S187">
        <f>IFERROR(INDEX('Channel wise traffic'!$E:$E, MATCH(B187-7, 'Channel wise traffic'!$B:$B, 0)), "")</f>
        <v>6039592</v>
      </c>
      <c r="T187">
        <f>IFERROR(INDEX('Channel wise traffic'!$G:$G, MATCH(B187-7, 'Channel wise traffic'!$B:$B, 0)), "")</f>
        <v>2460574</v>
      </c>
      <c r="U187">
        <f>IFERROR(INDEX('Channel wise traffic'!$I:$I, MATCH(B187-7, 'Channel wise traffic'!$B:$B, 0)), "")</f>
        <v>5815903</v>
      </c>
      <c r="V187">
        <f t="shared" si="31"/>
        <v>22368858</v>
      </c>
      <c r="W187" t="str">
        <f>IF('Channel wise traffic'!J187 &gt; 'Session Details'!$V187, "Increase in traffic", IF('Channel wise traffic'!$J187 &lt; 'Session Details'!$V187, "Decrease in traffic", "No change in traffic"))</f>
        <v>No change in traffic</v>
      </c>
    </row>
    <row r="188" spans="1:23" x14ac:dyDescent="0.3">
      <c r="A188" s="3"/>
      <c r="B188" s="3">
        <v>43651</v>
      </c>
      <c r="C188" s="3" t="str">
        <f t="shared" si="23"/>
        <v>Friday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8">
        <f t="shared" si="24"/>
        <v>6.0856779348716403E-2</v>
      </c>
      <c r="J188" s="8">
        <f t="shared" si="32"/>
        <v>1.7345429029346215E-2</v>
      </c>
      <c r="K188" s="13">
        <f t="shared" si="33"/>
        <v>-3.061223578845329E-2</v>
      </c>
      <c r="L188" s="13">
        <f t="shared" si="25"/>
        <v>4.9472116926095211E-2</v>
      </c>
      <c r="M188" s="8">
        <f t="shared" si="26"/>
        <v>0.23749995940667931</v>
      </c>
      <c r="N188" s="8">
        <f t="shared" si="27"/>
        <v>0.41599996244878035</v>
      </c>
      <c r="O188" s="8">
        <f t="shared" si="28"/>
        <v>0.7664999173366811</v>
      </c>
      <c r="P188" s="8">
        <f t="shared" si="29"/>
        <v>0.80360017280829477</v>
      </c>
      <c r="Q188" t="str">
        <f t="shared" si="30"/>
        <v/>
      </c>
      <c r="R188">
        <f>IFERROR(INDEX('Channel wise traffic'!$C:$C, MATCH(B188-7, 'Channel wise traffic'!$B:$B, 0)), "")</f>
        <v>7661877</v>
      </c>
      <c r="S188">
        <f>IFERROR(INDEX('Channel wise traffic'!$E:$E, MATCH(B188-7, 'Channel wise traffic'!$B:$B, 0)), "")</f>
        <v>5746408</v>
      </c>
      <c r="T188">
        <f>IFERROR(INDEX('Channel wise traffic'!$G:$G, MATCH(B188-7, 'Channel wise traffic'!$B:$B, 0)), "")</f>
        <v>2341129</v>
      </c>
      <c r="U188">
        <f>IFERROR(INDEX('Channel wise traffic'!$I:$I, MATCH(B188-7, 'Channel wise traffic'!$B:$B, 0)), "")</f>
        <v>5533578</v>
      </c>
      <c r="V188">
        <f t="shared" si="31"/>
        <v>21282992</v>
      </c>
      <c r="W188" t="str">
        <f>IF('Channel wise traffic'!J188 &gt; 'Session Details'!$V188, "Increase in traffic", IF('Channel wise traffic'!$J188 &lt; 'Session Details'!$V188, "Decrease in traffic", "No change in traffic"))</f>
        <v>Decrease in traffic</v>
      </c>
    </row>
    <row r="189" spans="1:23" x14ac:dyDescent="0.3">
      <c r="A189" s="3"/>
      <c r="B189" s="3">
        <v>43652</v>
      </c>
      <c r="C189" s="3" t="str">
        <f t="shared" si="23"/>
        <v>Saturday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8">
        <f t="shared" si="24"/>
        <v>3.9002756754047414E-2</v>
      </c>
      <c r="J189" s="8">
        <f t="shared" si="32"/>
        <v>1.2231834220112869E-2</v>
      </c>
      <c r="K189" s="13">
        <f t="shared" si="33"/>
        <v>-3.8461538461538436E-2</v>
      </c>
      <c r="L189" s="13">
        <f t="shared" si="25"/>
        <v>5.2721107588917349E-2</v>
      </c>
      <c r="M189" s="8">
        <f t="shared" si="26"/>
        <v>0.20789999944307999</v>
      </c>
      <c r="N189" s="8">
        <f t="shared" si="27"/>
        <v>0.34339993264455626</v>
      </c>
      <c r="O189" s="8">
        <f t="shared" si="28"/>
        <v>0.68000007488750491</v>
      </c>
      <c r="P189" s="8">
        <f t="shared" si="29"/>
        <v>0.80339967209188035</v>
      </c>
      <c r="Q189" t="str">
        <f t="shared" si="30"/>
        <v/>
      </c>
      <c r="R189">
        <f>IFERROR(INDEX('Channel wise traffic'!$C:$C, MATCH(B189-7, 'Channel wise traffic'!$B:$B, 0)), "")</f>
        <v>16806722</v>
      </c>
      <c r="S189">
        <f>IFERROR(INDEX('Channel wise traffic'!$E:$E, MATCH(B189-7, 'Channel wise traffic'!$B:$B, 0)), "")</f>
        <v>12605042</v>
      </c>
      <c r="T189">
        <f>IFERROR(INDEX('Channel wise traffic'!$G:$G, MATCH(B189-7, 'Channel wise traffic'!$B:$B, 0)), "")</f>
        <v>5135387</v>
      </c>
      <c r="U189">
        <f>IFERROR(INDEX('Channel wise traffic'!$I:$I, MATCH(B189-7, 'Channel wise traffic'!$B:$B, 0)), "")</f>
        <v>12138188</v>
      </c>
      <c r="V189">
        <f t="shared" si="31"/>
        <v>46685339</v>
      </c>
      <c r="W189" t="str">
        <f>IF('Channel wise traffic'!J189 &gt; 'Session Details'!$V189, "Increase in traffic", IF('Channel wise traffic'!$J189 &lt; 'Session Details'!$V189, "Decrease in traffic", "No change in traffic"))</f>
        <v>Decrease in traffic</v>
      </c>
    </row>
    <row r="190" spans="1:23" x14ac:dyDescent="0.3">
      <c r="A190" s="3"/>
      <c r="B190" s="3">
        <v>43653</v>
      </c>
      <c r="C190" s="3" t="str">
        <f t="shared" si="23"/>
        <v>Sunday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8">
        <f t="shared" si="24"/>
        <v>3.748427590914722E-2</v>
      </c>
      <c r="J190" s="8">
        <f t="shared" si="32"/>
        <v>-3.5684027560325182E-2</v>
      </c>
      <c r="K190" s="13">
        <f t="shared" si="33"/>
        <v>-1.0204070266938592E-2</v>
      </c>
      <c r="L190" s="13">
        <f t="shared" si="25"/>
        <v>-2.5742636969883437E-2</v>
      </c>
      <c r="M190" s="8">
        <f t="shared" si="26"/>
        <v>0.2099999958661608</v>
      </c>
      <c r="N190" s="8">
        <f t="shared" si="27"/>
        <v>0.34339999750657313</v>
      </c>
      <c r="O190" s="8">
        <f t="shared" si="28"/>
        <v>0.67999983439827982</v>
      </c>
      <c r="P190" s="8">
        <f t="shared" si="29"/>
        <v>0.76440011745735736</v>
      </c>
      <c r="Q190" t="str">
        <f t="shared" si="30"/>
        <v/>
      </c>
      <c r="R190">
        <f>IFERROR(INDEX('Channel wise traffic'!$C:$C, MATCH(B190-7, 'Channel wise traffic'!$B:$B, 0)), "")</f>
        <v>15837104</v>
      </c>
      <c r="S190">
        <f>IFERROR(INDEX('Channel wise traffic'!$E:$E, MATCH(B190-7, 'Channel wise traffic'!$B:$B, 0)), "")</f>
        <v>11877828</v>
      </c>
      <c r="T190">
        <f>IFERROR(INDEX('Channel wise traffic'!$G:$G, MATCH(B190-7, 'Channel wise traffic'!$B:$B, 0)), "")</f>
        <v>4839115</v>
      </c>
      <c r="U190">
        <f>IFERROR(INDEX('Channel wise traffic'!$I:$I, MATCH(B190-7, 'Channel wise traffic'!$B:$B, 0)), "")</f>
        <v>11437908</v>
      </c>
      <c r="V190">
        <f t="shared" si="31"/>
        <v>43991955</v>
      </c>
      <c r="W190" t="str">
        <f>IF('Channel wise traffic'!J190 &gt; 'Session Details'!$V190, "Increase in traffic", IF('Channel wise traffic'!$J190 &lt; 'Session Details'!$V190, "Decrease in traffic", "No change in traffic"))</f>
        <v>Decrease in traffic</v>
      </c>
    </row>
    <row r="191" spans="1:23" x14ac:dyDescent="0.3">
      <c r="A191" s="3"/>
      <c r="B191" s="3">
        <v>43654</v>
      </c>
      <c r="C191" s="3" t="str">
        <f t="shared" si="23"/>
        <v>Monday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8">
        <f t="shared" si="24"/>
        <v>6.0349876542270156E-2</v>
      </c>
      <c r="J191" s="8">
        <f t="shared" si="32"/>
        <v>-1.0229629167273546E-2</v>
      </c>
      <c r="K191" s="13">
        <f t="shared" si="33"/>
        <v>-1.0101037819845726E-2</v>
      </c>
      <c r="L191" s="13">
        <f t="shared" si="25"/>
        <v>-1.2990350767172476E-4</v>
      </c>
      <c r="M191" s="8">
        <f t="shared" si="26"/>
        <v>0.2474999639383427</v>
      </c>
      <c r="N191" s="8">
        <f t="shared" si="27"/>
        <v>0.38399993165690244</v>
      </c>
      <c r="O191" s="8">
        <f t="shared" si="28"/>
        <v>0.75919979631538481</v>
      </c>
      <c r="P191" s="8">
        <f t="shared" si="29"/>
        <v>0.83639998437154062</v>
      </c>
      <c r="Q191" t="str">
        <f t="shared" si="30"/>
        <v/>
      </c>
      <c r="R191">
        <f>IFERROR(INDEX('Channel wise traffic'!$C:$C, MATCH(B191-7, 'Channel wise traffic'!$B:$B, 0)), "")</f>
        <v>7740060</v>
      </c>
      <c r="S191">
        <f>IFERROR(INDEX('Channel wise traffic'!$E:$E, MATCH(B191-7, 'Channel wise traffic'!$B:$B, 0)), "")</f>
        <v>5805045</v>
      </c>
      <c r="T191">
        <f>IFERROR(INDEX('Channel wise traffic'!$G:$G, MATCH(B191-7, 'Channel wise traffic'!$B:$B, 0)), "")</f>
        <v>2365018</v>
      </c>
      <c r="U191">
        <f>IFERROR(INDEX('Channel wise traffic'!$I:$I, MATCH(B191-7, 'Channel wise traffic'!$B:$B, 0)), "")</f>
        <v>5590043</v>
      </c>
      <c r="V191">
        <f t="shared" si="31"/>
        <v>21500166</v>
      </c>
      <c r="W191" t="str">
        <f>IF('Channel wise traffic'!J191 &gt; 'Session Details'!$V191, "Increase in traffic", IF('Channel wise traffic'!$J191 &lt; 'Session Details'!$V191, "Decrease in traffic", "No change in traffic"))</f>
        <v>Decrease in traffic</v>
      </c>
    </row>
    <row r="192" spans="1:23" x14ac:dyDescent="0.3">
      <c r="A192" s="3"/>
      <c r="B192" s="3">
        <v>43655</v>
      </c>
      <c r="C192" s="3" t="str">
        <f t="shared" si="23"/>
        <v>Tuesday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8">
        <f t="shared" si="24"/>
        <v>5.9255437184778437E-2</v>
      </c>
      <c r="J192" s="8">
        <f t="shared" si="32"/>
        <v>3.0456570198363897E-2</v>
      </c>
      <c r="K192" s="13">
        <f t="shared" si="33"/>
        <v>3.9603979354362773E-2</v>
      </c>
      <c r="L192" s="13">
        <f t="shared" si="25"/>
        <v>-8.7989362657882042E-3</v>
      </c>
      <c r="M192" s="8">
        <f t="shared" si="26"/>
        <v>0.24749996787732534</v>
      </c>
      <c r="N192" s="8">
        <f t="shared" si="27"/>
        <v>0.39599999503879751</v>
      </c>
      <c r="O192" s="8">
        <f t="shared" si="28"/>
        <v>0.73730011785540739</v>
      </c>
      <c r="P192" s="8">
        <f t="shared" si="29"/>
        <v>0.81999947809928619</v>
      </c>
      <c r="Q192" t="str">
        <f t="shared" si="30"/>
        <v/>
      </c>
      <c r="R192">
        <f>IFERROR(INDEX('Channel wise traffic'!$C:$C, MATCH(B192-7, 'Channel wise traffic'!$B:$B, 0)), "")</f>
        <v>7896424</v>
      </c>
      <c r="S192">
        <f>IFERROR(INDEX('Channel wise traffic'!$E:$E, MATCH(B192-7, 'Channel wise traffic'!$B:$B, 0)), "")</f>
        <v>5922318</v>
      </c>
      <c r="T192">
        <f>IFERROR(INDEX('Channel wise traffic'!$G:$G, MATCH(B192-7, 'Channel wise traffic'!$B:$B, 0)), "")</f>
        <v>2412796</v>
      </c>
      <c r="U192">
        <f>IFERROR(INDEX('Channel wise traffic'!$I:$I, MATCH(B192-7, 'Channel wise traffic'!$B:$B, 0)), "")</f>
        <v>5702973</v>
      </c>
      <c r="V192">
        <f t="shared" si="31"/>
        <v>21934511</v>
      </c>
      <c r="W192" t="str">
        <f>IF('Channel wise traffic'!J192 &gt; 'Session Details'!$V192, "Increase in traffic", IF('Channel wise traffic'!$J192 &lt; 'Session Details'!$V192, "Decrease in traffic", "No change in traffic"))</f>
        <v>Increase in traffic</v>
      </c>
    </row>
    <row r="193" spans="1:23" x14ac:dyDescent="0.3">
      <c r="A193" s="3"/>
      <c r="B193" s="3">
        <v>43656</v>
      </c>
      <c r="C193" s="3" t="str">
        <f t="shared" si="23"/>
        <v>Wednesday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8">
        <f t="shared" si="24"/>
        <v>6.6058515365843062E-2</v>
      </c>
      <c r="J193" s="8">
        <f t="shared" si="32"/>
        <v>3.0106953334427589E-2</v>
      </c>
      <c r="K193" s="13">
        <f t="shared" si="33"/>
        <v>2.9411755411675955E-2</v>
      </c>
      <c r="L193" s="13">
        <f t="shared" si="25"/>
        <v>6.7533513105622056E-4</v>
      </c>
      <c r="M193" s="8">
        <f t="shared" si="26"/>
        <v>0.25499996557501758</v>
      </c>
      <c r="N193" s="8">
        <f t="shared" si="27"/>
        <v>0.41199989612742755</v>
      </c>
      <c r="O193" s="8">
        <f t="shared" si="28"/>
        <v>0.75920021839091978</v>
      </c>
      <c r="P193" s="8">
        <f t="shared" si="29"/>
        <v>0.82820005728992274</v>
      </c>
      <c r="Q193" t="str">
        <f t="shared" si="30"/>
        <v/>
      </c>
      <c r="R193">
        <f>IFERROR(INDEX('Channel wise traffic'!$C:$C, MATCH(B193-7, 'Channel wise traffic'!$B:$B, 0)), "")</f>
        <v>7974607</v>
      </c>
      <c r="S193">
        <f>IFERROR(INDEX('Channel wise traffic'!$E:$E, MATCH(B193-7, 'Channel wise traffic'!$B:$B, 0)), "")</f>
        <v>5980955</v>
      </c>
      <c r="T193">
        <f>IFERROR(INDEX('Channel wise traffic'!$G:$G, MATCH(B193-7, 'Channel wise traffic'!$B:$B, 0)), "")</f>
        <v>2436685</v>
      </c>
      <c r="U193">
        <f>IFERROR(INDEX('Channel wise traffic'!$I:$I, MATCH(B193-7, 'Channel wise traffic'!$B:$B, 0)), "")</f>
        <v>5759438</v>
      </c>
      <c r="V193">
        <f t="shared" si="31"/>
        <v>22151685</v>
      </c>
      <c r="W193" t="str">
        <f>IF('Channel wise traffic'!J193 &gt; 'Session Details'!$V193, "Increase in traffic", IF('Channel wise traffic'!$J193 &lt; 'Session Details'!$V193, "Decrease in traffic", "No change in traffic"))</f>
        <v>Increase in traffic</v>
      </c>
    </row>
    <row r="194" spans="1:23" x14ac:dyDescent="0.3">
      <c r="A194" s="3"/>
      <c r="B194" s="3">
        <v>43657</v>
      </c>
      <c r="C194" s="3" t="str">
        <f t="shared" si="23"/>
        <v>Thursday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8">
        <f t="shared" si="24"/>
        <v>6.2272074444817103E-2</v>
      </c>
      <c r="J194" s="8">
        <f t="shared" si="32"/>
        <v>-7.8968994091960232E-3</v>
      </c>
      <c r="K194" s="13">
        <f t="shared" si="33"/>
        <v>-3.8834924980530983E-2</v>
      </c>
      <c r="L194" s="13">
        <f t="shared" si="25"/>
        <v>3.2188045919904207E-2</v>
      </c>
      <c r="M194" s="8">
        <f t="shared" si="26"/>
        <v>0.24749998453500385</v>
      </c>
      <c r="N194" s="8">
        <f t="shared" si="27"/>
        <v>0.40399989401068276</v>
      </c>
      <c r="O194" s="8">
        <f t="shared" si="28"/>
        <v>0.74460008158894708</v>
      </c>
      <c r="P194" s="8">
        <f t="shared" si="29"/>
        <v>0.83639961967637511</v>
      </c>
      <c r="Q194" t="str">
        <f t="shared" si="30"/>
        <v/>
      </c>
      <c r="R194">
        <f>IFERROR(INDEX('Channel wise traffic'!$C:$C, MATCH(B194-7, 'Channel wise traffic'!$B:$B, 0)), "")</f>
        <v>8052789</v>
      </c>
      <c r="S194">
        <f>IFERROR(INDEX('Channel wise traffic'!$E:$E, MATCH(B194-7, 'Channel wise traffic'!$B:$B, 0)), "")</f>
        <v>6039592</v>
      </c>
      <c r="T194">
        <f>IFERROR(INDEX('Channel wise traffic'!$G:$G, MATCH(B194-7, 'Channel wise traffic'!$B:$B, 0)), "")</f>
        <v>2460574</v>
      </c>
      <c r="U194">
        <f>IFERROR(INDEX('Channel wise traffic'!$I:$I, MATCH(B194-7, 'Channel wise traffic'!$B:$B, 0)), "")</f>
        <v>5815903</v>
      </c>
      <c r="V194">
        <f t="shared" si="31"/>
        <v>22368858</v>
      </c>
      <c r="W194" t="str">
        <f>IF('Channel wise traffic'!J194 &gt; 'Session Details'!$V194, "Increase in traffic", IF('Channel wise traffic'!$J194 &lt; 'Session Details'!$V194, "Decrease in traffic", "No change in traffic"))</f>
        <v>Decrease in traffic</v>
      </c>
    </row>
    <row r="195" spans="1:23" x14ac:dyDescent="0.3">
      <c r="A195" s="3"/>
      <c r="B195" s="3">
        <v>43658</v>
      </c>
      <c r="C195" s="3" t="str">
        <f t="shared" si="23"/>
        <v>Friday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8">
        <f t="shared" si="24"/>
        <v>6.6013927235370584E-2</v>
      </c>
      <c r="J195" s="8">
        <f t="shared" si="32"/>
        <v>9.6160692596560127E-2</v>
      </c>
      <c r="K195" s="13">
        <f t="shared" si="33"/>
        <v>1.0526296401619062E-2</v>
      </c>
      <c r="L195" s="13">
        <f t="shared" si="25"/>
        <v>8.4742372860435511E-2</v>
      </c>
      <c r="M195" s="8">
        <f t="shared" si="26"/>
        <v>0.24750000551594573</v>
      </c>
      <c r="N195" s="8">
        <f t="shared" si="27"/>
        <v>0.4119999069774653</v>
      </c>
      <c r="O195" s="8">
        <f t="shared" si="28"/>
        <v>0.75189986904591677</v>
      </c>
      <c r="P195" s="8">
        <f t="shared" si="29"/>
        <v>0.86100015577191236</v>
      </c>
      <c r="Q195" t="str">
        <f t="shared" si="30"/>
        <v/>
      </c>
      <c r="R195">
        <f>IFERROR(INDEX('Channel wise traffic'!$C:$C, MATCH(B195-7, 'Channel wise traffic'!$B:$B, 0)), "")</f>
        <v>7427330</v>
      </c>
      <c r="S195">
        <f>IFERROR(INDEX('Channel wise traffic'!$E:$E, MATCH(B195-7, 'Channel wise traffic'!$B:$B, 0)), "")</f>
        <v>5570497</v>
      </c>
      <c r="T195">
        <f>IFERROR(INDEX('Channel wise traffic'!$G:$G, MATCH(B195-7, 'Channel wise traffic'!$B:$B, 0)), "")</f>
        <v>2269462</v>
      </c>
      <c r="U195">
        <f>IFERROR(INDEX('Channel wise traffic'!$I:$I, MATCH(B195-7, 'Channel wise traffic'!$B:$B, 0)), "")</f>
        <v>5364183</v>
      </c>
      <c r="V195">
        <f t="shared" si="31"/>
        <v>20631472</v>
      </c>
      <c r="W195" t="str">
        <f>IF('Channel wise traffic'!J195 &gt; 'Session Details'!$V195, "Increase in traffic", IF('Channel wise traffic'!$J195 &lt; 'Session Details'!$V195, "Decrease in traffic", "No change in traffic"))</f>
        <v>Increase in traffic</v>
      </c>
    </row>
    <row r="196" spans="1:23" x14ac:dyDescent="0.3">
      <c r="A196" s="3"/>
      <c r="B196" s="3">
        <v>43659</v>
      </c>
      <c r="C196" s="3" t="str">
        <f t="shared" ref="C196:C259" si="34">TEXT(B196,"DDDD")</f>
        <v>Saturday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8">
        <f t="shared" ref="I196:I259" si="35">$H196/$D196</f>
        <v>4.2611665246520644E-2</v>
      </c>
      <c r="J196" s="8">
        <f t="shared" si="32"/>
        <v>9.2529574645995316E-2</v>
      </c>
      <c r="K196" s="13">
        <f t="shared" si="33"/>
        <v>0</v>
      </c>
      <c r="L196" s="13">
        <f t="shared" ref="L196:L259" si="36">I196/(INDEX($H$3:$H$368,MATCH(B196-7,$B$3:$B$368,0))/INDEX($D$3:$D$368,MATCH(B196-7,$B$3:$B$368,0)))-1</f>
        <v>9.2529574645995316E-2</v>
      </c>
      <c r="M196" s="8">
        <f t="shared" ref="M196:M259" si="37">$E196/$D196</f>
        <v>0.22050000278460005</v>
      </c>
      <c r="N196" s="8">
        <f t="shared" ref="N196:N259" si="38">$F196/$E196</f>
        <v>0.35019998605805708</v>
      </c>
      <c r="O196" s="8">
        <f t="shared" ref="O196:O259" si="39">$G196/$F196</f>
        <v>0.6935998310612963</v>
      </c>
      <c r="P196" s="8">
        <f t="shared" ref="P196:P259" si="40">$H196/$G196</f>
        <v>0.79560005440350179</v>
      </c>
      <c r="Q196" t="str">
        <f t="shared" ref="Q196:Q259" si="41">IF(OR($J196 &gt; 0.2, $J196 &lt; -0.2), IF($J196 &gt; 0, "High", "Low"), "")</f>
        <v/>
      </c>
      <c r="R196">
        <f>IFERROR(INDEX('Channel wise traffic'!$C:$C, MATCH(B196-7, 'Channel wise traffic'!$B:$B, 0)), "")</f>
        <v>16160310</v>
      </c>
      <c r="S196">
        <f>IFERROR(INDEX('Channel wise traffic'!$E:$E, MATCH(B196-7, 'Channel wise traffic'!$B:$B, 0)), "")</f>
        <v>12120232</v>
      </c>
      <c r="T196">
        <f>IFERROR(INDEX('Channel wise traffic'!$G:$G, MATCH(B196-7, 'Channel wise traffic'!$B:$B, 0)), "")</f>
        <v>4937872</v>
      </c>
      <c r="U196">
        <f>IFERROR(INDEX('Channel wise traffic'!$I:$I, MATCH(B196-7, 'Channel wise traffic'!$B:$B, 0)), "")</f>
        <v>11671335</v>
      </c>
      <c r="V196">
        <f t="shared" ref="V196:V259" si="42">SUM(R196:U196)</f>
        <v>44889749</v>
      </c>
      <c r="W196" t="str">
        <f>IF('Channel wise traffic'!J196 &gt; 'Session Details'!$V196, "Increase in traffic", IF('Channel wise traffic'!$J196 &lt; 'Session Details'!$V196, "Decrease in traffic", "No change in traffic"))</f>
        <v>No change in traffic</v>
      </c>
    </row>
    <row r="197" spans="1:23" x14ac:dyDescent="0.3">
      <c r="A197" s="3"/>
      <c r="B197" s="3">
        <v>43660</v>
      </c>
      <c r="C197" s="3" t="str">
        <f t="shared" si="34"/>
        <v>Sunday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8">
        <f t="shared" si="35"/>
        <v>4.1800002598960044E-2</v>
      </c>
      <c r="J197" s="8">
        <f t="shared" si="32"/>
        <v>0.10363807913342882</v>
      </c>
      <c r="K197" s="13">
        <f t="shared" si="33"/>
        <v>-1.0309289715021874E-2</v>
      </c>
      <c r="L197" s="13">
        <f t="shared" si="36"/>
        <v>0.11513432192936301</v>
      </c>
      <c r="M197" s="8">
        <f t="shared" si="37"/>
        <v>0.21419999832923997</v>
      </c>
      <c r="N197" s="8">
        <f t="shared" si="38"/>
        <v>0.35019996708833251</v>
      </c>
      <c r="O197" s="8">
        <f t="shared" si="39"/>
        <v>0.70039983109649617</v>
      </c>
      <c r="P197" s="8">
        <f t="shared" si="40"/>
        <v>0.79559988569525597</v>
      </c>
      <c r="Q197" t="str">
        <f t="shared" si="41"/>
        <v/>
      </c>
      <c r="R197">
        <f>IFERROR(INDEX('Channel wise traffic'!$C:$C, MATCH(B197-7, 'Channel wise traffic'!$B:$B, 0)), "")</f>
        <v>15675500</v>
      </c>
      <c r="S197">
        <f>IFERROR(INDEX('Channel wise traffic'!$E:$E, MATCH(B197-7, 'Channel wise traffic'!$B:$B, 0)), "")</f>
        <v>11756625</v>
      </c>
      <c r="T197">
        <f>IFERROR(INDEX('Channel wise traffic'!$G:$G, MATCH(B197-7, 'Channel wise traffic'!$B:$B, 0)), "")</f>
        <v>4789736</v>
      </c>
      <c r="U197">
        <f>IFERROR(INDEX('Channel wise traffic'!$I:$I, MATCH(B197-7, 'Channel wise traffic'!$B:$B, 0)), "")</f>
        <v>11321195</v>
      </c>
      <c r="V197">
        <f t="shared" si="42"/>
        <v>43543056</v>
      </c>
      <c r="W197" t="str">
        <f>IF('Channel wise traffic'!J197 &gt; 'Session Details'!$V197, "Increase in traffic", IF('Channel wise traffic'!$J197 &lt; 'Session Details'!$V197, "Decrease in traffic", "No change in traffic"))</f>
        <v>Decrease in traffic</v>
      </c>
    </row>
    <row r="198" spans="1:23" x14ac:dyDescent="0.3">
      <c r="A198" s="3"/>
      <c r="B198" s="3">
        <v>43661</v>
      </c>
      <c r="C198" s="3" t="str">
        <f t="shared" si="34"/>
        <v>Monday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8">
        <f t="shared" si="35"/>
        <v>6.0399205271289287E-2</v>
      </c>
      <c r="J198" s="8">
        <f t="shared" si="32"/>
        <v>1.1029829667104307E-2</v>
      </c>
      <c r="K198" s="13">
        <f t="shared" si="33"/>
        <v>1.0204109920066262E-2</v>
      </c>
      <c r="L198" s="13">
        <f t="shared" si="36"/>
        <v>8.1737912064450136E-4</v>
      </c>
      <c r="M198" s="8">
        <f t="shared" si="37"/>
        <v>0.25999998046526801</v>
      </c>
      <c r="N198" s="8">
        <f t="shared" si="38"/>
        <v>0.39999996422209988</v>
      </c>
      <c r="O198" s="8">
        <f t="shared" si="39"/>
        <v>0.71539974874967405</v>
      </c>
      <c r="P198" s="8">
        <f t="shared" si="40"/>
        <v>0.8118002358021712</v>
      </c>
      <c r="Q198" t="str">
        <f t="shared" si="41"/>
        <v/>
      </c>
      <c r="R198">
        <f>IFERROR(INDEX('Channel wise traffic'!$C:$C, MATCH(B198-7, 'Channel wise traffic'!$B:$B, 0)), "")</f>
        <v>7661877</v>
      </c>
      <c r="S198">
        <f>IFERROR(INDEX('Channel wise traffic'!$E:$E, MATCH(B198-7, 'Channel wise traffic'!$B:$B, 0)), "")</f>
        <v>5746408</v>
      </c>
      <c r="T198">
        <f>IFERROR(INDEX('Channel wise traffic'!$G:$G, MATCH(B198-7, 'Channel wise traffic'!$B:$B, 0)), "")</f>
        <v>2341129</v>
      </c>
      <c r="U198">
        <f>IFERROR(INDEX('Channel wise traffic'!$I:$I, MATCH(B198-7, 'Channel wise traffic'!$B:$B, 0)), "")</f>
        <v>5533578</v>
      </c>
      <c r="V198">
        <f t="shared" si="42"/>
        <v>21282992</v>
      </c>
      <c r="W198" t="str">
        <f>IF('Channel wise traffic'!J198 &gt; 'Session Details'!$V198, "Increase in traffic", IF('Channel wise traffic'!$J198 &lt; 'Session Details'!$V198, "Decrease in traffic", "No change in traffic"))</f>
        <v>Increase in traffic</v>
      </c>
    </row>
    <row r="199" spans="1:23" x14ac:dyDescent="0.3">
      <c r="A199" s="3"/>
      <c r="B199" s="3">
        <v>43662</v>
      </c>
      <c r="C199" s="3" t="str">
        <f t="shared" si="34"/>
        <v>Tuesday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8">
        <f t="shared" si="35"/>
        <v>2.4178642019404045E-2</v>
      </c>
      <c r="J199" s="8">
        <f t="shared" si="32"/>
        <v>-0.63082013655867986</v>
      </c>
      <c r="K199" s="13">
        <f t="shared" si="33"/>
        <v>-9.5238095238095233E-2</v>
      </c>
      <c r="L199" s="13">
        <f t="shared" si="36"/>
        <v>-0.59195909830169868</v>
      </c>
      <c r="M199" s="8">
        <f t="shared" si="37"/>
        <v>9.9999985459109E-2</v>
      </c>
      <c r="N199" s="8">
        <f t="shared" si="38"/>
        <v>0.39599989724435536</v>
      </c>
      <c r="O199" s="8">
        <f t="shared" si="39"/>
        <v>0.72999953488713665</v>
      </c>
      <c r="P199" s="8">
        <f t="shared" si="40"/>
        <v>0.83640055397760615</v>
      </c>
      <c r="Q199" t="str">
        <f t="shared" si="41"/>
        <v>Low</v>
      </c>
      <c r="R199">
        <f>IFERROR(INDEX('Channel wise traffic'!$C:$C, MATCH(B199-7, 'Channel wise traffic'!$B:$B, 0)), "")</f>
        <v>8209154</v>
      </c>
      <c r="S199">
        <f>IFERROR(INDEX('Channel wise traffic'!$E:$E, MATCH(B199-7, 'Channel wise traffic'!$B:$B, 0)), "")</f>
        <v>6156866</v>
      </c>
      <c r="T199">
        <f>IFERROR(INDEX('Channel wise traffic'!$G:$G, MATCH(B199-7, 'Channel wise traffic'!$B:$B, 0)), "")</f>
        <v>2508352</v>
      </c>
      <c r="U199">
        <f>IFERROR(INDEX('Channel wise traffic'!$I:$I, MATCH(B199-7, 'Channel wise traffic'!$B:$B, 0)), "")</f>
        <v>5928833</v>
      </c>
      <c r="V199">
        <f t="shared" si="42"/>
        <v>22803205</v>
      </c>
      <c r="W199" t="str">
        <f>IF('Channel wise traffic'!J199 &gt; 'Session Details'!$V199, "Increase in traffic", IF('Channel wise traffic'!$J199 &lt; 'Session Details'!$V199, "Decrease in traffic", "No change in traffic"))</f>
        <v>Decrease in traffic</v>
      </c>
    </row>
    <row r="200" spans="1:23" x14ac:dyDescent="0.3">
      <c r="A200" s="3"/>
      <c r="B200" s="3">
        <v>43663</v>
      </c>
      <c r="C200" s="3" t="str">
        <f t="shared" si="34"/>
        <v>Wednesday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8">
        <f t="shared" si="35"/>
        <v>5.9806372666779753E-2</v>
      </c>
      <c r="J200" s="8">
        <f t="shared" si="32"/>
        <v>-0.14638004814298977</v>
      </c>
      <c r="K200" s="13">
        <f t="shared" si="33"/>
        <v>-5.7142839601464823E-2</v>
      </c>
      <c r="L200" s="13">
        <f t="shared" si="36"/>
        <v>-9.4645522449875008E-2</v>
      </c>
      <c r="M200" s="8">
        <f t="shared" si="37"/>
        <v>0.24499995744219102</v>
      </c>
      <c r="N200" s="8">
        <f t="shared" si="38"/>
        <v>0.39200006074942001</v>
      </c>
      <c r="O200" s="8">
        <f t="shared" si="39"/>
        <v>0.75189987195357011</v>
      </c>
      <c r="P200" s="8">
        <f t="shared" si="40"/>
        <v>0.82820015715776318</v>
      </c>
      <c r="Q200" t="str">
        <f t="shared" si="41"/>
        <v/>
      </c>
      <c r="R200">
        <f>IFERROR(INDEX('Channel wise traffic'!$C:$C, MATCH(B200-7, 'Channel wise traffic'!$B:$B, 0)), "")</f>
        <v>8209154</v>
      </c>
      <c r="S200">
        <f>IFERROR(INDEX('Channel wise traffic'!$E:$E, MATCH(B200-7, 'Channel wise traffic'!$B:$B, 0)), "")</f>
        <v>6156866</v>
      </c>
      <c r="T200">
        <f>IFERROR(INDEX('Channel wise traffic'!$G:$G, MATCH(B200-7, 'Channel wise traffic'!$B:$B, 0)), "")</f>
        <v>2508352</v>
      </c>
      <c r="U200">
        <f>IFERROR(INDEX('Channel wise traffic'!$I:$I, MATCH(B200-7, 'Channel wise traffic'!$B:$B, 0)), "")</f>
        <v>5928833</v>
      </c>
      <c r="V200">
        <f t="shared" si="42"/>
        <v>22803205</v>
      </c>
      <c r="W200" t="str">
        <f>IF('Channel wise traffic'!J200 &gt; 'Session Details'!$V200, "Increase in traffic", IF('Channel wise traffic'!$J200 &lt; 'Session Details'!$V200, "Decrease in traffic", "No change in traffic"))</f>
        <v>Decrease in traffic</v>
      </c>
    </row>
    <row r="201" spans="1:23" x14ac:dyDescent="0.3">
      <c r="A201" s="3"/>
      <c r="B201" s="3">
        <v>43664</v>
      </c>
      <c r="C201" s="3" t="str">
        <f t="shared" si="34"/>
        <v>Thursday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8">
        <f t="shared" si="35"/>
        <v>6.5262523797848901E-2</v>
      </c>
      <c r="J201" s="8">
        <f t="shared" si="32"/>
        <v>7.9780559580538757E-2</v>
      </c>
      <c r="K201" s="13">
        <f t="shared" si="33"/>
        <v>3.0303020437004058E-2</v>
      </c>
      <c r="L201" s="13">
        <f t="shared" si="36"/>
        <v>4.8022317863873454E-2</v>
      </c>
      <c r="M201" s="8">
        <f t="shared" si="37"/>
        <v>0.25999997201116104</v>
      </c>
      <c r="N201" s="8">
        <f t="shared" si="38"/>
        <v>0.38399996666341402</v>
      </c>
      <c r="O201" s="8">
        <f t="shared" si="39"/>
        <v>0.76650009223991056</v>
      </c>
      <c r="P201" s="8">
        <f t="shared" si="40"/>
        <v>0.85279994808902737</v>
      </c>
      <c r="Q201" t="str">
        <f t="shared" si="41"/>
        <v/>
      </c>
      <c r="R201">
        <f>IFERROR(INDEX('Channel wise traffic'!$C:$C, MATCH(B201-7, 'Channel wise traffic'!$B:$B, 0)), "")</f>
        <v>7740060</v>
      </c>
      <c r="S201">
        <f>IFERROR(INDEX('Channel wise traffic'!$E:$E, MATCH(B201-7, 'Channel wise traffic'!$B:$B, 0)), "")</f>
        <v>5805045</v>
      </c>
      <c r="T201">
        <f>IFERROR(INDEX('Channel wise traffic'!$G:$G, MATCH(B201-7, 'Channel wise traffic'!$B:$B, 0)), "")</f>
        <v>2365018</v>
      </c>
      <c r="U201">
        <f>IFERROR(INDEX('Channel wise traffic'!$I:$I, MATCH(B201-7, 'Channel wise traffic'!$B:$B, 0)), "")</f>
        <v>5590043</v>
      </c>
      <c r="V201">
        <f t="shared" si="42"/>
        <v>21500166</v>
      </c>
      <c r="W201" t="str">
        <f>IF('Channel wise traffic'!J201 &gt; 'Session Details'!$V201, "Increase in traffic", IF('Channel wise traffic'!$J201 &lt; 'Session Details'!$V201, "Decrease in traffic", "No change in traffic"))</f>
        <v>Increase in traffic</v>
      </c>
    </row>
    <row r="202" spans="1:23" x14ac:dyDescent="0.3">
      <c r="A202" s="3"/>
      <c r="B202" s="3">
        <v>43665</v>
      </c>
      <c r="C202" s="3" t="str">
        <f t="shared" si="34"/>
        <v>Friday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8">
        <f t="shared" si="35"/>
        <v>6.6039438353807489E-2</v>
      </c>
      <c r="J202" s="8">
        <f t="shared" si="32"/>
        <v>8.3752028081066632E-2</v>
      </c>
      <c r="K202" s="13">
        <f t="shared" si="33"/>
        <v>8.3333373303954517E-2</v>
      </c>
      <c r="L202" s="13">
        <f t="shared" si="36"/>
        <v>3.8645054922947786E-4</v>
      </c>
      <c r="M202" s="8">
        <f t="shared" si="37"/>
        <v>0.25999996280887561</v>
      </c>
      <c r="N202" s="8">
        <f t="shared" si="38"/>
        <v>0.41599998501456315</v>
      </c>
      <c r="O202" s="8">
        <f t="shared" si="39"/>
        <v>0.72999973392334128</v>
      </c>
      <c r="P202" s="8">
        <f t="shared" si="40"/>
        <v>0.83640008523428211</v>
      </c>
      <c r="Q202" t="str">
        <f t="shared" si="41"/>
        <v/>
      </c>
      <c r="R202">
        <f>IFERROR(INDEX('Channel wise traffic'!$C:$C, MATCH(B202-7, 'Channel wise traffic'!$B:$B, 0)), "")</f>
        <v>7505512</v>
      </c>
      <c r="S202">
        <f>IFERROR(INDEX('Channel wise traffic'!$E:$E, MATCH(B202-7, 'Channel wise traffic'!$B:$B, 0)), "")</f>
        <v>5629134</v>
      </c>
      <c r="T202">
        <f>IFERROR(INDEX('Channel wise traffic'!$G:$G, MATCH(B202-7, 'Channel wise traffic'!$B:$B, 0)), "")</f>
        <v>2293351</v>
      </c>
      <c r="U202">
        <f>IFERROR(INDEX('Channel wise traffic'!$I:$I, MATCH(B202-7, 'Channel wise traffic'!$B:$B, 0)), "")</f>
        <v>5420648</v>
      </c>
      <c r="V202">
        <f t="shared" si="42"/>
        <v>20848645</v>
      </c>
      <c r="W202" t="str">
        <f>IF('Channel wise traffic'!J202 &gt; 'Session Details'!$V202, "Increase in traffic", IF('Channel wise traffic'!$J202 &lt; 'Session Details'!$V202, "Decrease in traffic", "No change in traffic"))</f>
        <v>Increase in traffic</v>
      </c>
    </row>
    <row r="203" spans="1:23" x14ac:dyDescent="0.3">
      <c r="A203" s="3"/>
      <c r="B203" s="3">
        <v>43666</v>
      </c>
      <c r="C203" s="3" t="str">
        <f t="shared" si="34"/>
        <v>Saturday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8">
        <f t="shared" si="35"/>
        <v>3.8909154151474099E-2</v>
      </c>
      <c r="J203" s="8">
        <f t="shared" ref="J203:J266" si="43">H203/(INDEX($H$3:$H$368,MATCH(B203-7,$B$3:$B$368,0)))-1</f>
        <v>-9.6020706524949762E-2</v>
      </c>
      <c r="K203" s="13">
        <f t="shared" ref="K203:K266" si="44">D203/(INDEX($D$3:$D$368,MATCH(B203-7,$B$3:$B$368,0)))-1</f>
        <v>-9.9999888615998067E-3</v>
      </c>
      <c r="L203" s="13">
        <f t="shared" si="36"/>
        <v>-8.6889612823776385E-2</v>
      </c>
      <c r="M203" s="8">
        <f t="shared" si="37"/>
        <v>0.20999999707476361</v>
      </c>
      <c r="N203" s="8">
        <f t="shared" si="38"/>
        <v>0.35699992467248337</v>
      </c>
      <c r="O203" s="8">
        <f t="shared" si="39"/>
        <v>0.64600012606063517</v>
      </c>
      <c r="P203" s="8">
        <f t="shared" si="40"/>
        <v>0.803399900943085</v>
      </c>
      <c r="Q203" t="str">
        <f t="shared" si="41"/>
        <v/>
      </c>
      <c r="R203">
        <f>IFERROR(INDEX('Channel wise traffic'!$C:$C, MATCH(B203-7, 'Channel wise traffic'!$B:$B, 0)), "")</f>
        <v>16160310</v>
      </c>
      <c r="S203">
        <f>IFERROR(INDEX('Channel wise traffic'!$E:$E, MATCH(B203-7, 'Channel wise traffic'!$B:$B, 0)), "")</f>
        <v>12120232</v>
      </c>
      <c r="T203">
        <f>IFERROR(INDEX('Channel wise traffic'!$G:$G, MATCH(B203-7, 'Channel wise traffic'!$B:$B, 0)), "")</f>
        <v>4937872</v>
      </c>
      <c r="U203">
        <f>IFERROR(INDEX('Channel wise traffic'!$I:$I, MATCH(B203-7, 'Channel wise traffic'!$B:$B, 0)), "")</f>
        <v>11671335</v>
      </c>
      <c r="V203">
        <f t="shared" si="42"/>
        <v>44889749</v>
      </c>
      <c r="W203" t="str">
        <f>IF('Channel wise traffic'!J203 &gt; 'Session Details'!$V203, "Increase in traffic", IF('Channel wise traffic'!$J203 &lt; 'Session Details'!$V203, "Decrease in traffic", "No change in traffic"))</f>
        <v>Decrease in traffic</v>
      </c>
    </row>
    <row r="204" spans="1:23" x14ac:dyDescent="0.3">
      <c r="A204" s="3"/>
      <c r="B204" s="3">
        <v>43667</v>
      </c>
      <c r="C204" s="3" t="str">
        <f t="shared" si="34"/>
        <v>Sunday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8">
        <f t="shared" si="35"/>
        <v>3.6285554154045198E-2</v>
      </c>
      <c r="J204" s="8">
        <f t="shared" si="43"/>
        <v>-0.14096703779861175</v>
      </c>
      <c r="K204" s="13">
        <f t="shared" si="44"/>
        <v>-1.0416655064166447E-2</v>
      </c>
      <c r="L204" s="13">
        <f t="shared" si="36"/>
        <v>-0.13192459574277737</v>
      </c>
      <c r="M204" s="8">
        <f t="shared" si="37"/>
        <v>0.2141999921538765</v>
      </c>
      <c r="N204" s="8">
        <f t="shared" si="38"/>
        <v>0.3229999293894707</v>
      </c>
      <c r="O204" s="8">
        <f t="shared" si="39"/>
        <v>0.65279988340880124</v>
      </c>
      <c r="P204" s="8">
        <f t="shared" si="40"/>
        <v>0.80339997497498794</v>
      </c>
      <c r="Q204" t="str">
        <f t="shared" si="41"/>
        <v/>
      </c>
      <c r="R204">
        <f>IFERROR(INDEX('Channel wise traffic'!$C:$C, MATCH(B204-7, 'Channel wise traffic'!$B:$B, 0)), "")</f>
        <v>15513897</v>
      </c>
      <c r="S204">
        <f>IFERROR(INDEX('Channel wise traffic'!$E:$E, MATCH(B204-7, 'Channel wise traffic'!$B:$B, 0)), "")</f>
        <v>11635423</v>
      </c>
      <c r="T204">
        <f>IFERROR(INDEX('Channel wise traffic'!$G:$G, MATCH(B204-7, 'Channel wise traffic'!$B:$B, 0)), "")</f>
        <v>4740357</v>
      </c>
      <c r="U204">
        <f>IFERROR(INDEX('Channel wise traffic'!$I:$I, MATCH(B204-7, 'Channel wise traffic'!$B:$B, 0)), "")</f>
        <v>11204481</v>
      </c>
      <c r="V204">
        <f t="shared" si="42"/>
        <v>43094158</v>
      </c>
      <c r="W204" t="str">
        <f>IF('Channel wise traffic'!J204 &gt; 'Session Details'!$V204, "Increase in traffic", IF('Channel wise traffic'!$J204 &lt; 'Session Details'!$V204, "Decrease in traffic", "No change in traffic"))</f>
        <v>Decrease in traffic</v>
      </c>
    </row>
    <row r="205" spans="1:23" x14ac:dyDescent="0.3">
      <c r="A205" s="3"/>
      <c r="B205" s="3">
        <v>43668</v>
      </c>
      <c r="C205" s="3" t="str">
        <f t="shared" si="34"/>
        <v>Monday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8">
        <f t="shared" si="35"/>
        <v>5.9854000203812367E-2</v>
      </c>
      <c r="J205" s="8">
        <f t="shared" si="43"/>
        <v>-9.0266927359072824E-3</v>
      </c>
      <c r="K205" s="13">
        <f t="shared" si="44"/>
        <v>0</v>
      </c>
      <c r="L205" s="13">
        <f t="shared" si="36"/>
        <v>-9.0266927359072824E-3</v>
      </c>
      <c r="M205" s="8">
        <f t="shared" si="37"/>
        <v>0.24749998453500385</v>
      </c>
      <c r="N205" s="8">
        <f t="shared" si="38"/>
        <v>0.39999992483027147</v>
      </c>
      <c r="O205" s="8">
        <f t="shared" si="39"/>
        <v>0.7300001503394854</v>
      </c>
      <c r="P205" s="8">
        <f t="shared" si="40"/>
        <v>0.82819984592780227</v>
      </c>
      <c r="Q205" t="str">
        <f t="shared" si="41"/>
        <v/>
      </c>
      <c r="R205">
        <f>IFERROR(INDEX('Channel wise traffic'!$C:$C, MATCH(B205-7, 'Channel wise traffic'!$B:$B, 0)), "")</f>
        <v>7740060</v>
      </c>
      <c r="S205">
        <f>IFERROR(INDEX('Channel wise traffic'!$E:$E, MATCH(B205-7, 'Channel wise traffic'!$B:$B, 0)), "")</f>
        <v>5805045</v>
      </c>
      <c r="T205">
        <f>IFERROR(INDEX('Channel wise traffic'!$G:$G, MATCH(B205-7, 'Channel wise traffic'!$B:$B, 0)), "")</f>
        <v>2365018</v>
      </c>
      <c r="U205">
        <f>IFERROR(INDEX('Channel wise traffic'!$I:$I, MATCH(B205-7, 'Channel wise traffic'!$B:$B, 0)), "")</f>
        <v>5590043</v>
      </c>
      <c r="V205">
        <f t="shared" si="42"/>
        <v>21500166</v>
      </c>
      <c r="W205" t="str">
        <f>IF('Channel wise traffic'!J205 &gt; 'Session Details'!$V205, "Increase in traffic", IF('Channel wise traffic'!$J205 &lt; 'Session Details'!$V205, "Decrease in traffic", "No change in traffic"))</f>
        <v>No change in traffic</v>
      </c>
    </row>
    <row r="206" spans="1:23" x14ac:dyDescent="0.3">
      <c r="A206" s="3"/>
      <c r="B206" s="3">
        <v>43669</v>
      </c>
      <c r="C206" s="3" t="str">
        <f t="shared" si="34"/>
        <v>Tuesday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8">
        <f t="shared" si="35"/>
        <v>5.5087881671529941E-2</v>
      </c>
      <c r="J206" s="8">
        <f t="shared" si="43"/>
        <v>1.3503180372102532</v>
      </c>
      <c r="K206" s="13">
        <f t="shared" si="44"/>
        <v>3.1578937674493712E-2</v>
      </c>
      <c r="L206" s="13">
        <f t="shared" si="36"/>
        <v>1.2783695472773182</v>
      </c>
      <c r="M206" s="8">
        <f t="shared" si="37"/>
        <v>0.2374999606493316</v>
      </c>
      <c r="N206" s="8">
        <f t="shared" si="38"/>
        <v>0.3959999683463542</v>
      </c>
      <c r="O206" s="8">
        <f t="shared" si="39"/>
        <v>0.75190004321402437</v>
      </c>
      <c r="P206" s="8">
        <f t="shared" si="40"/>
        <v>0.77899966247013397</v>
      </c>
      <c r="Q206" t="str">
        <f t="shared" si="41"/>
        <v>High</v>
      </c>
      <c r="R206">
        <f>IFERROR(INDEX('Channel wise traffic'!$C:$C, MATCH(B206-7, 'Channel wise traffic'!$B:$B, 0)), "")</f>
        <v>7427330</v>
      </c>
      <c r="S206">
        <f>IFERROR(INDEX('Channel wise traffic'!$E:$E, MATCH(B206-7, 'Channel wise traffic'!$B:$B, 0)), "")</f>
        <v>5570497</v>
      </c>
      <c r="T206">
        <f>IFERROR(INDEX('Channel wise traffic'!$G:$G, MATCH(B206-7, 'Channel wise traffic'!$B:$B, 0)), "")</f>
        <v>2269462</v>
      </c>
      <c r="U206">
        <f>IFERROR(INDEX('Channel wise traffic'!$I:$I, MATCH(B206-7, 'Channel wise traffic'!$B:$B, 0)), "")</f>
        <v>5364183</v>
      </c>
      <c r="V206">
        <f t="shared" si="42"/>
        <v>20631472</v>
      </c>
      <c r="W206" t="str">
        <f>IF('Channel wise traffic'!J206 &gt; 'Session Details'!$V206, "Increase in traffic", IF('Channel wise traffic'!$J206 &lt; 'Session Details'!$V206, "Decrease in traffic", "No change in traffic"))</f>
        <v>Increase in traffic</v>
      </c>
    </row>
    <row r="207" spans="1:23" x14ac:dyDescent="0.3">
      <c r="A207" s="3"/>
      <c r="B207" s="3">
        <v>43670</v>
      </c>
      <c r="C207" s="3" t="str">
        <f t="shared" si="34"/>
        <v>Wednesday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8">
        <f t="shared" si="35"/>
        <v>5.9165890758550235E-2</v>
      </c>
      <c r="J207" s="8">
        <f t="shared" si="43"/>
        <v>9.2763758052085699E-3</v>
      </c>
      <c r="K207" s="13">
        <f t="shared" si="44"/>
        <v>2.0201982617158221E-2</v>
      </c>
      <c r="L207" s="13">
        <f t="shared" si="36"/>
        <v>-1.0709258556743761E-2</v>
      </c>
      <c r="M207" s="8">
        <f t="shared" si="37"/>
        <v>0.25500000843419685</v>
      </c>
      <c r="N207" s="8">
        <f t="shared" si="38"/>
        <v>0.39200000143028241</v>
      </c>
      <c r="O207" s="8">
        <f t="shared" si="39"/>
        <v>0.70079960813181219</v>
      </c>
      <c r="P207" s="8">
        <f t="shared" si="40"/>
        <v>0.84460042107181321</v>
      </c>
      <c r="Q207" t="str">
        <f t="shared" si="41"/>
        <v/>
      </c>
      <c r="R207">
        <f>IFERROR(INDEX('Channel wise traffic'!$C:$C, MATCH(B207-7, 'Channel wise traffic'!$B:$B, 0)), "")</f>
        <v>7740060</v>
      </c>
      <c r="S207">
        <f>IFERROR(INDEX('Channel wise traffic'!$E:$E, MATCH(B207-7, 'Channel wise traffic'!$B:$B, 0)), "")</f>
        <v>5805045</v>
      </c>
      <c r="T207">
        <f>IFERROR(INDEX('Channel wise traffic'!$G:$G, MATCH(B207-7, 'Channel wise traffic'!$B:$B, 0)), "")</f>
        <v>2365018</v>
      </c>
      <c r="U207">
        <f>IFERROR(INDEX('Channel wise traffic'!$I:$I, MATCH(B207-7, 'Channel wise traffic'!$B:$B, 0)), "")</f>
        <v>5590043</v>
      </c>
      <c r="V207">
        <f t="shared" si="42"/>
        <v>21500166</v>
      </c>
      <c r="W207" t="str">
        <f>IF('Channel wise traffic'!J207 &gt; 'Session Details'!$V207, "Increase in traffic", IF('Channel wise traffic'!$J207 &lt; 'Session Details'!$V207, "Decrease in traffic", "No change in traffic"))</f>
        <v>Increase in traffic</v>
      </c>
    </row>
    <row r="208" spans="1:23" x14ac:dyDescent="0.3">
      <c r="A208" s="3"/>
      <c r="B208" s="3">
        <v>43671</v>
      </c>
      <c r="C208" s="3" t="str">
        <f t="shared" si="34"/>
        <v>Thursday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8">
        <f t="shared" si="35"/>
        <v>6.2827845592992801E-2</v>
      </c>
      <c r="J208" s="8">
        <f t="shared" si="43"/>
        <v>-0.10337316478461622</v>
      </c>
      <c r="K208" s="13">
        <f t="shared" si="44"/>
        <v>-6.8627459389436152E-2</v>
      </c>
      <c r="L208" s="13">
        <f t="shared" si="36"/>
        <v>-3.730591560322627E-2</v>
      </c>
      <c r="M208" s="8">
        <f t="shared" si="37"/>
        <v>0.2624999678888657</v>
      </c>
      <c r="N208" s="8">
        <f t="shared" si="38"/>
        <v>0.39199994239036767</v>
      </c>
      <c r="O208" s="8">
        <f t="shared" si="39"/>
        <v>0.74459980272993875</v>
      </c>
      <c r="P208" s="8">
        <f t="shared" si="40"/>
        <v>0.8200002656934694</v>
      </c>
      <c r="Q208" t="str">
        <f t="shared" si="41"/>
        <v/>
      </c>
      <c r="R208">
        <f>IFERROR(INDEX('Channel wise traffic'!$C:$C, MATCH(B208-7, 'Channel wise traffic'!$B:$B, 0)), "")</f>
        <v>7974607</v>
      </c>
      <c r="S208">
        <f>IFERROR(INDEX('Channel wise traffic'!$E:$E, MATCH(B208-7, 'Channel wise traffic'!$B:$B, 0)), "")</f>
        <v>5980955</v>
      </c>
      <c r="T208">
        <f>IFERROR(INDEX('Channel wise traffic'!$G:$G, MATCH(B208-7, 'Channel wise traffic'!$B:$B, 0)), "")</f>
        <v>2436685</v>
      </c>
      <c r="U208">
        <f>IFERROR(INDEX('Channel wise traffic'!$I:$I, MATCH(B208-7, 'Channel wise traffic'!$B:$B, 0)), "")</f>
        <v>5759438</v>
      </c>
      <c r="V208">
        <f t="shared" si="42"/>
        <v>22151685</v>
      </c>
      <c r="W208" t="str">
        <f>IF('Channel wise traffic'!J208 &gt; 'Session Details'!$V208, "Increase in traffic", IF('Channel wise traffic'!$J208 &lt; 'Session Details'!$V208, "Decrease in traffic", "No change in traffic"))</f>
        <v>Decrease in traffic</v>
      </c>
    </row>
    <row r="209" spans="1:23" x14ac:dyDescent="0.3">
      <c r="A209" s="3"/>
      <c r="B209" s="3">
        <v>43672</v>
      </c>
      <c r="C209" s="3" t="str">
        <f t="shared" si="34"/>
        <v>Friday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8">
        <f t="shared" si="35"/>
        <v>5.916090615034212E-2</v>
      </c>
      <c r="J209" s="8">
        <f t="shared" si="43"/>
        <v>-0.16445501347909486</v>
      </c>
      <c r="K209" s="13">
        <f t="shared" si="44"/>
        <v>-6.7307699970698742E-2</v>
      </c>
      <c r="L209" s="13">
        <f t="shared" si="36"/>
        <v>-0.10415794523589839</v>
      </c>
      <c r="M209" s="8">
        <f t="shared" si="37"/>
        <v>0.25249997389135576</v>
      </c>
      <c r="N209" s="8">
        <f t="shared" si="38"/>
        <v>0.387999967663818</v>
      </c>
      <c r="O209" s="8">
        <f t="shared" si="39"/>
        <v>0.75919969687249556</v>
      </c>
      <c r="P209" s="8">
        <f t="shared" si="40"/>
        <v>0.79540032549382522</v>
      </c>
      <c r="Q209" t="str">
        <f t="shared" si="41"/>
        <v/>
      </c>
      <c r="R209">
        <f>IFERROR(INDEX('Channel wise traffic'!$C:$C, MATCH(B209-7, 'Channel wise traffic'!$B:$B, 0)), "")</f>
        <v>8130972</v>
      </c>
      <c r="S209">
        <f>IFERROR(INDEX('Channel wise traffic'!$E:$E, MATCH(B209-7, 'Channel wise traffic'!$B:$B, 0)), "")</f>
        <v>6098229</v>
      </c>
      <c r="T209">
        <f>IFERROR(INDEX('Channel wise traffic'!$G:$G, MATCH(B209-7, 'Channel wise traffic'!$B:$B, 0)), "")</f>
        <v>2484463</v>
      </c>
      <c r="U209">
        <f>IFERROR(INDEX('Channel wise traffic'!$I:$I, MATCH(B209-7, 'Channel wise traffic'!$B:$B, 0)), "")</f>
        <v>5872368</v>
      </c>
      <c r="V209">
        <f t="shared" si="42"/>
        <v>22586032</v>
      </c>
      <c r="W209" t="str">
        <f>IF('Channel wise traffic'!J209 &gt; 'Session Details'!$V209, "Increase in traffic", IF('Channel wise traffic'!$J209 &lt; 'Session Details'!$V209, "Decrease in traffic", "No change in traffic"))</f>
        <v>Decrease in traffic</v>
      </c>
    </row>
    <row r="210" spans="1:23" x14ac:dyDescent="0.3">
      <c r="A210" s="3"/>
      <c r="B210" s="3">
        <v>43673</v>
      </c>
      <c r="C210" s="3" t="str">
        <f t="shared" si="34"/>
        <v>Saturday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8">
        <f t="shared" si="35"/>
        <v>3.7843806214113464E-2</v>
      </c>
      <c r="J210" s="8">
        <f t="shared" si="43"/>
        <v>-1.7555963718715928E-2</v>
      </c>
      <c r="K210" s="13">
        <f t="shared" si="44"/>
        <v>1.0100998736455313E-2</v>
      </c>
      <c r="L210" s="13">
        <f t="shared" si="36"/>
        <v>-2.7380393138674131E-2</v>
      </c>
      <c r="M210" s="8">
        <f t="shared" si="37"/>
        <v>0.21419998997543982</v>
      </c>
      <c r="N210" s="8">
        <f t="shared" si="38"/>
        <v>0.32979993310719574</v>
      </c>
      <c r="O210" s="8">
        <f t="shared" si="39"/>
        <v>0.6799999873862913</v>
      </c>
      <c r="P210" s="8">
        <f t="shared" si="40"/>
        <v>0.78779985382937356</v>
      </c>
      <c r="Q210" t="str">
        <f t="shared" si="41"/>
        <v/>
      </c>
      <c r="R210">
        <f>IFERROR(INDEX('Channel wise traffic'!$C:$C, MATCH(B210-7, 'Channel wise traffic'!$B:$B, 0)), "")</f>
        <v>15998707</v>
      </c>
      <c r="S210">
        <f>IFERROR(INDEX('Channel wise traffic'!$E:$E, MATCH(B210-7, 'Channel wise traffic'!$B:$B, 0)), "")</f>
        <v>11999030</v>
      </c>
      <c r="T210">
        <f>IFERROR(INDEX('Channel wise traffic'!$G:$G, MATCH(B210-7, 'Channel wise traffic'!$B:$B, 0)), "")</f>
        <v>4888493</v>
      </c>
      <c r="U210">
        <f>IFERROR(INDEX('Channel wise traffic'!$I:$I, MATCH(B210-7, 'Channel wise traffic'!$B:$B, 0)), "")</f>
        <v>11554621</v>
      </c>
      <c r="V210">
        <f t="shared" si="42"/>
        <v>44440851</v>
      </c>
      <c r="W210" t="str">
        <f>IF('Channel wise traffic'!J210 &gt; 'Session Details'!$V210, "Increase in traffic", IF('Channel wise traffic'!$J210 &lt; 'Session Details'!$V210, "Decrease in traffic", "No change in traffic"))</f>
        <v>Increase in traffic</v>
      </c>
    </row>
    <row r="211" spans="1:23" x14ac:dyDescent="0.3">
      <c r="A211" s="3"/>
      <c r="B211" s="3">
        <v>43674</v>
      </c>
      <c r="C211" s="3" t="str">
        <f t="shared" si="34"/>
        <v>Sunday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8">
        <f t="shared" si="35"/>
        <v>3.8139167901344917E-2</v>
      </c>
      <c r="J211" s="8">
        <f t="shared" si="43"/>
        <v>7.3212154268398777E-2</v>
      </c>
      <c r="K211" s="13">
        <f t="shared" si="44"/>
        <v>2.1052631332113103E-2</v>
      </c>
      <c r="L211" s="13">
        <f t="shared" si="36"/>
        <v>5.1084068867474519E-2</v>
      </c>
      <c r="M211" s="8">
        <f t="shared" si="37"/>
        <v>0.2015999886824669</v>
      </c>
      <c r="N211" s="8">
        <f t="shared" si="38"/>
        <v>0.35019992527009847</v>
      </c>
      <c r="O211" s="8">
        <f t="shared" si="39"/>
        <v>0.65959989629663851</v>
      </c>
      <c r="P211" s="8">
        <f t="shared" si="40"/>
        <v>0.8190003407783456</v>
      </c>
      <c r="Q211" t="str">
        <f t="shared" si="41"/>
        <v/>
      </c>
      <c r="R211">
        <f>IFERROR(INDEX('Channel wise traffic'!$C:$C, MATCH(B211-7, 'Channel wise traffic'!$B:$B, 0)), "")</f>
        <v>15352294</v>
      </c>
      <c r="S211">
        <f>IFERROR(INDEX('Channel wise traffic'!$E:$E, MATCH(B211-7, 'Channel wise traffic'!$B:$B, 0)), "")</f>
        <v>11514221</v>
      </c>
      <c r="T211">
        <f>IFERROR(INDEX('Channel wise traffic'!$G:$G, MATCH(B211-7, 'Channel wise traffic'!$B:$B, 0)), "")</f>
        <v>4690978</v>
      </c>
      <c r="U211">
        <f>IFERROR(INDEX('Channel wise traffic'!$I:$I, MATCH(B211-7, 'Channel wise traffic'!$B:$B, 0)), "")</f>
        <v>11087768</v>
      </c>
      <c r="V211">
        <f t="shared" si="42"/>
        <v>42645261</v>
      </c>
      <c r="W211" t="str">
        <f>IF('Channel wise traffic'!J211 &gt; 'Session Details'!$V211, "Increase in traffic", IF('Channel wise traffic'!$J211 &lt; 'Session Details'!$V211, "Decrease in traffic", "No change in traffic"))</f>
        <v>Increase in traffic</v>
      </c>
    </row>
    <row r="212" spans="1:23" x14ac:dyDescent="0.3">
      <c r="A212" s="3"/>
      <c r="B212" s="3">
        <v>43675</v>
      </c>
      <c r="C212" s="3" t="str">
        <f t="shared" si="34"/>
        <v>Monday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8">
        <f t="shared" si="35"/>
        <v>6.0373345007041106E-2</v>
      </c>
      <c r="J212" s="8">
        <f t="shared" si="43"/>
        <v>8.6768603846072434E-3</v>
      </c>
      <c r="K212" s="13">
        <f t="shared" si="44"/>
        <v>0</v>
      </c>
      <c r="L212" s="13">
        <f t="shared" si="36"/>
        <v>8.6768603846072434E-3</v>
      </c>
      <c r="M212" s="8">
        <f t="shared" si="37"/>
        <v>0.25749999988372185</v>
      </c>
      <c r="N212" s="8">
        <f t="shared" si="38"/>
        <v>0.39999996387474435</v>
      </c>
      <c r="O212" s="8">
        <f t="shared" si="39"/>
        <v>0.70079976807583777</v>
      </c>
      <c r="P212" s="8">
        <f t="shared" si="40"/>
        <v>0.83640015387262212</v>
      </c>
      <c r="Q212" t="str">
        <f t="shared" si="41"/>
        <v/>
      </c>
      <c r="R212">
        <f>IFERROR(INDEX('Channel wise traffic'!$C:$C, MATCH(B212-7, 'Channel wise traffic'!$B:$B, 0)), "")</f>
        <v>7740060</v>
      </c>
      <c r="S212">
        <f>IFERROR(INDEX('Channel wise traffic'!$E:$E, MATCH(B212-7, 'Channel wise traffic'!$B:$B, 0)), "")</f>
        <v>5805045</v>
      </c>
      <c r="T212">
        <f>IFERROR(INDEX('Channel wise traffic'!$G:$G, MATCH(B212-7, 'Channel wise traffic'!$B:$B, 0)), "")</f>
        <v>2365018</v>
      </c>
      <c r="U212">
        <f>IFERROR(INDEX('Channel wise traffic'!$I:$I, MATCH(B212-7, 'Channel wise traffic'!$B:$B, 0)), "")</f>
        <v>5590043</v>
      </c>
      <c r="V212">
        <f t="shared" si="42"/>
        <v>21500166</v>
      </c>
      <c r="W212" t="str">
        <f>IF('Channel wise traffic'!J212 &gt; 'Session Details'!$V212, "Increase in traffic", IF('Channel wise traffic'!$J212 &lt; 'Session Details'!$V212, "Decrease in traffic", "No change in traffic"))</f>
        <v>No change in traffic</v>
      </c>
    </row>
    <row r="213" spans="1:23" x14ac:dyDescent="0.3">
      <c r="A213" s="3"/>
      <c r="B213" s="3">
        <v>43676</v>
      </c>
      <c r="C213" s="3" t="str">
        <f t="shared" si="34"/>
        <v>Tuesday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8">
        <f t="shared" si="35"/>
        <v>5.7958823800835793E-2</v>
      </c>
      <c r="J213" s="8">
        <f t="shared" si="43"/>
        <v>3.064391629386698E-2</v>
      </c>
      <c r="K213" s="13">
        <f t="shared" si="44"/>
        <v>-2.0408172854259776E-2</v>
      </c>
      <c r="L213" s="13">
        <f t="shared" si="36"/>
        <v>5.2115674848858706E-2</v>
      </c>
      <c r="M213" s="8">
        <f t="shared" si="37"/>
        <v>0.24999997601762725</v>
      </c>
      <c r="N213" s="8">
        <f t="shared" si="38"/>
        <v>0.39199997851179197</v>
      </c>
      <c r="O213" s="8">
        <f t="shared" si="39"/>
        <v>0.69349984607229853</v>
      </c>
      <c r="P213" s="8">
        <f t="shared" si="40"/>
        <v>0.85279998532043788</v>
      </c>
      <c r="Q213" t="str">
        <f t="shared" si="41"/>
        <v/>
      </c>
      <c r="R213">
        <f>IFERROR(INDEX('Channel wise traffic'!$C:$C, MATCH(B213-7, 'Channel wise traffic'!$B:$B, 0)), "")</f>
        <v>7661877</v>
      </c>
      <c r="S213">
        <f>IFERROR(INDEX('Channel wise traffic'!$E:$E, MATCH(B213-7, 'Channel wise traffic'!$B:$B, 0)), "")</f>
        <v>5746408</v>
      </c>
      <c r="T213">
        <f>IFERROR(INDEX('Channel wise traffic'!$G:$G, MATCH(B213-7, 'Channel wise traffic'!$B:$B, 0)), "")</f>
        <v>2341129</v>
      </c>
      <c r="U213">
        <f>IFERROR(INDEX('Channel wise traffic'!$I:$I, MATCH(B213-7, 'Channel wise traffic'!$B:$B, 0)), "")</f>
        <v>5533578</v>
      </c>
      <c r="V213">
        <f t="shared" si="42"/>
        <v>21282992</v>
      </c>
      <c r="W213" t="str">
        <f>IF('Channel wise traffic'!J213 &gt; 'Session Details'!$V213, "Increase in traffic", IF('Channel wise traffic'!$J213 &lt; 'Session Details'!$V213, "Decrease in traffic", "No change in traffic"))</f>
        <v>Decrease in traffic</v>
      </c>
    </row>
    <row r="214" spans="1:23" x14ac:dyDescent="0.3">
      <c r="A214" s="3"/>
      <c r="B214" s="3">
        <v>43677</v>
      </c>
      <c r="C214" s="3" t="str">
        <f t="shared" si="34"/>
        <v>Wednesday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8">
        <f t="shared" si="35"/>
        <v>5.9113204696171373E-2</v>
      </c>
      <c r="J214" s="8">
        <f t="shared" si="43"/>
        <v>1.8893876057097803E-2</v>
      </c>
      <c r="K214" s="13">
        <f t="shared" si="44"/>
        <v>1.9801989677181275E-2</v>
      </c>
      <c r="L214" s="13">
        <f t="shared" si="36"/>
        <v>-8.9048033763017287E-4</v>
      </c>
      <c r="M214" s="8">
        <f t="shared" si="37"/>
        <v>0.25</v>
      </c>
      <c r="N214" s="8">
        <f t="shared" si="38"/>
        <v>0.39599997496519718</v>
      </c>
      <c r="O214" s="8">
        <f t="shared" si="39"/>
        <v>0.69349975638028516</v>
      </c>
      <c r="P214" s="8">
        <f t="shared" si="40"/>
        <v>0.86099974800864976</v>
      </c>
      <c r="Q214" t="str">
        <f t="shared" si="41"/>
        <v/>
      </c>
      <c r="R214">
        <f>IFERROR(INDEX('Channel wise traffic'!$C:$C, MATCH(B214-7, 'Channel wise traffic'!$B:$B, 0)), "")</f>
        <v>7896424</v>
      </c>
      <c r="S214">
        <f>IFERROR(INDEX('Channel wise traffic'!$E:$E, MATCH(B214-7, 'Channel wise traffic'!$B:$B, 0)), "")</f>
        <v>5922318</v>
      </c>
      <c r="T214">
        <f>IFERROR(INDEX('Channel wise traffic'!$G:$G, MATCH(B214-7, 'Channel wise traffic'!$B:$B, 0)), "")</f>
        <v>2412796</v>
      </c>
      <c r="U214">
        <f>IFERROR(INDEX('Channel wise traffic'!$I:$I, MATCH(B214-7, 'Channel wise traffic'!$B:$B, 0)), "")</f>
        <v>5702973</v>
      </c>
      <c r="V214">
        <f t="shared" si="42"/>
        <v>21934511</v>
      </c>
      <c r="W214" t="str">
        <f>IF('Channel wise traffic'!J214 &gt; 'Session Details'!$V214, "Increase in traffic", IF('Channel wise traffic'!$J214 &lt; 'Session Details'!$V214, "Decrease in traffic", "No change in traffic"))</f>
        <v>Increase in traffic</v>
      </c>
    </row>
    <row r="215" spans="1:23" x14ac:dyDescent="0.3">
      <c r="A215" s="3"/>
      <c r="B215" s="3">
        <v>43678</v>
      </c>
      <c r="C215" s="3" t="str">
        <f t="shared" si="34"/>
        <v>Thursday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8">
        <f t="shared" si="35"/>
        <v>6.8014323243191371E-2</v>
      </c>
      <c r="J215" s="8">
        <f t="shared" si="43"/>
        <v>0.16231751902245817</v>
      </c>
      <c r="K215" s="13">
        <f t="shared" si="44"/>
        <v>7.3684220220243013E-2</v>
      </c>
      <c r="L215" s="13">
        <f t="shared" si="36"/>
        <v>8.2550620688114362E-2</v>
      </c>
      <c r="M215" s="8">
        <f t="shared" si="37"/>
        <v>0.25749998182982631</v>
      </c>
      <c r="N215" s="8">
        <f t="shared" si="38"/>
        <v>0.40799998737740967</v>
      </c>
      <c r="O215" s="8">
        <f t="shared" si="39"/>
        <v>0.75189966209132131</v>
      </c>
      <c r="P215" s="8">
        <f t="shared" si="40"/>
        <v>0.86099997542664763</v>
      </c>
      <c r="Q215" t="str">
        <f t="shared" si="41"/>
        <v/>
      </c>
      <c r="R215">
        <f>IFERROR(INDEX('Channel wise traffic'!$C:$C, MATCH(B215-7, 'Channel wise traffic'!$B:$B, 0)), "")</f>
        <v>7427330</v>
      </c>
      <c r="S215">
        <f>IFERROR(INDEX('Channel wise traffic'!$E:$E, MATCH(B215-7, 'Channel wise traffic'!$B:$B, 0)), "")</f>
        <v>5570497</v>
      </c>
      <c r="T215">
        <f>IFERROR(INDEX('Channel wise traffic'!$G:$G, MATCH(B215-7, 'Channel wise traffic'!$B:$B, 0)), "")</f>
        <v>2269462</v>
      </c>
      <c r="U215">
        <f>IFERROR(INDEX('Channel wise traffic'!$I:$I, MATCH(B215-7, 'Channel wise traffic'!$B:$B, 0)), "")</f>
        <v>5364183</v>
      </c>
      <c r="V215">
        <f t="shared" si="42"/>
        <v>20631472</v>
      </c>
      <c r="W215" t="str">
        <f>IF('Channel wise traffic'!J215 &gt; 'Session Details'!$V215, "Increase in traffic", IF('Channel wise traffic'!$J215 &lt; 'Session Details'!$V215, "Decrease in traffic", "No change in traffic"))</f>
        <v>Increase in traffic</v>
      </c>
    </row>
    <row r="216" spans="1:23" x14ac:dyDescent="0.3">
      <c r="A216" s="3"/>
      <c r="B216" s="3">
        <v>43679</v>
      </c>
      <c r="C216" s="3" t="str">
        <f t="shared" si="34"/>
        <v>Friday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8">
        <f t="shared" si="35"/>
        <v>5.7993553275203794E-2</v>
      </c>
      <c r="J216" s="8">
        <f t="shared" si="43"/>
        <v>6.1115020545257748E-2</v>
      </c>
      <c r="K216" s="13">
        <f t="shared" si="44"/>
        <v>8.2474216527056665E-2</v>
      </c>
      <c r="L216" s="13">
        <f t="shared" si="36"/>
        <v>-1.9731828856234923E-2</v>
      </c>
      <c r="M216" s="8">
        <f t="shared" si="37"/>
        <v>0.25499996557501758</v>
      </c>
      <c r="N216" s="8">
        <f t="shared" si="38"/>
        <v>0.38800000068789781</v>
      </c>
      <c r="O216" s="8">
        <f t="shared" si="39"/>
        <v>0.7007999028432963</v>
      </c>
      <c r="P216" s="8">
        <f t="shared" si="40"/>
        <v>0.83639964101146724</v>
      </c>
      <c r="Q216" t="str">
        <f t="shared" si="41"/>
        <v/>
      </c>
      <c r="R216">
        <f>IFERROR(INDEX('Channel wise traffic'!$C:$C, MATCH(B216-7, 'Channel wise traffic'!$B:$B, 0)), "")</f>
        <v>7583695</v>
      </c>
      <c r="S216">
        <f>IFERROR(INDEX('Channel wise traffic'!$E:$E, MATCH(B216-7, 'Channel wise traffic'!$B:$B, 0)), "")</f>
        <v>5687771</v>
      </c>
      <c r="T216">
        <f>IFERROR(INDEX('Channel wise traffic'!$G:$G, MATCH(B216-7, 'Channel wise traffic'!$B:$B, 0)), "")</f>
        <v>2317240</v>
      </c>
      <c r="U216">
        <f>IFERROR(INDEX('Channel wise traffic'!$I:$I, MATCH(B216-7, 'Channel wise traffic'!$B:$B, 0)), "")</f>
        <v>5477113</v>
      </c>
      <c r="V216">
        <f t="shared" si="42"/>
        <v>21065819</v>
      </c>
      <c r="W216" t="str">
        <f>IF('Channel wise traffic'!J216 &gt; 'Session Details'!$V216, "Increase in traffic", IF('Channel wise traffic'!$J216 &lt; 'Session Details'!$V216, "Decrease in traffic", "No change in traffic"))</f>
        <v>Increase in traffic</v>
      </c>
    </row>
    <row r="217" spans="1:23" x14ac:dyDescent="0.3">
      <c r="A217" s="3"/>
      <c r="B217" s="3">
        <v>43680</v>
      </c>
      <c r="C217" s="3" t="str">
        <f t="shared" si="34"/>
        <v>Saturday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8">
        <f t="shared" si="35"/>
        <v>3.930935479152356E-2</v>
      </c>
      <c r="J217" s="8">
        <f t="shared" si="43"/>
        <v>4.9113520787332776E-2</v>
      </c>
      <c r="K217" s="13">
        <f t="shared" si="44"/>
        <v>1.0000011138400211E-2</v>
      </c>
      <c r="L217" s="13">
        <f t="shared" si="36"/>
        <v>3.8726246750083293E-2</v>
      </c>
      <c r="M217" s="8">
        <f t="shared" si="37"/>
        <v>0.19949999391247838</v>
      </c>
      <c r="N217" s="8">
        <f t="shared" si="38"/>
        <v>0.35019999867330898</v>
      </c>
      <c r="O217" s="8">
        <f t="shared" si="39"/>
        <v>0.70719981815771027</v>
      </c>
      <c r="P217" s="8">
        <f t="shared" si="40"/>
        <v>0.79559995214524992</v>
      </c>
      <c r="Q217" t="str">
        <f t="shared" si="41"/>
        <v/>
      </c>
      <c r="R217">
        <f>IFERROR(INDEX('Channel wise traffic'!$C:$C, MATCH(B217-7, 'Channel wise traffic'!$B:$B, 0)), "")</f>
        <v>16160310</v>
      </c>
      <c r="S217">
        <f>IFERROR(INDEX('Channel wise traffic'!$E:$E, MATCH(B217-7, 'Channel wise traffic'!$B:$B, 0)), "")</f>
        <v>12120232</v>
      </c>
      <c r="T217">
        <f>IFERROR(INDEX('Channel wise traffic'!$G:$G, MATCH(B217-7, 'Channel wise traffic'!$B:$B, 0)), "")</f>
        <v>4937872</v>
      </c>
      <c r="U217">
        <f>IFERROR(INDEX('Channel wise traffic'!$I:$I, MATCH(B217-7, 'Channel wise traffic'!$B:$B, 0)), "")</f>
        <v>11671335</v>
      </c>
      <c r="V217">
        <f t="shared" si="42"/>
        <v>44889749</v>
      </c>
      <c r="W217" t="str">
        <f>IF('Channel wise traffic'!J217 &gt; 'Session Details'!$V217, "Increase in traffic", IF('Channel wise traffic'!$J217 &lt; 'Session Details'!$V217, "Decrease in traffic", "No change in traffic"))</f>
        <v>Increase in traffic</v>
      </c>
    </row>
    <row r="218" spans="1:23" x14ac:dyDescent="0.3">
      <c r="A218" s="3"/>
      <c r="B218" s="3">
        <v>43681</v>
      </c>
      <c r="C218" s="3" t="str">
        <f t="shared" si="34"/>
        <v>Sunday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8">
        <f t="shared" si="35"/>
        <v>3.8134495273056179E-2</v>
      </c>
      <c r="J218" s="8">
        <f t="shared" si="43"/>
        <v>1.0185488493980932E-2</v>
      </c>
      <c r="K218" s="13">
        <f t="shared" si="44"/>
        <v>1.0309266749248591E-2</v>
      </c>
      <c r="L218" s="13">
        <f t="shared" si="36"/>
        <v>-1.2251521325334913E-4</v>
      </c>
      <c r="M218" s="8">
        <f t="shared" si="37"/>
        <v>0.20579999229404558</v>
      </c>
      <c r="N218" s="8">
        <f t="shared" si="38"/>
        <v>0.3229999213567637</v>
      </c>
      <c r="O218" s="8">
        <f t="shared" si="39"/>
        <v>0.70720009684388774</v>
      </c>
      <c r="P218" s="8">
        <f t="shared" si="40"/>
        <v>0.81119995976907833</v>
      </c>
      <c r="Q218" t="str">
        <f t="shared" si="41"/>
        <v/>
      </c>
      <c r="R218">
        <f>IFERROR(INDEX('Channel wise traffic'!$C:$C, MATCH(B218-7, 'Channel wise traffic'!$B:$B, 0)), "")</f>
        <v>15675500</v>
      </c>
      <c r="S218">
        <f>IFERROR(INDEX('Channel wise traffic'!$E:$E, MATCH(B218-7, 'Channel wise traffic'!$B:$B, 0)), "")</f>
        <v>11756625</v>
      </c>
      <c r="T218">
        <f>IFERROR(INDEX('Channel wise traffic'!$G:$G, MATCH(B218-7, 'Channel wise traffic'!$B:$B, 0)), "")</f>
        <v>4789736</v>
      </c>
      <c r="U218">
        <f>IFERROR(INDEX('Channel wise traffic'!$I:$I, MATCH(B218-7, 'Channel wise traffic'!$B:$B, 0)), "")</f>
        <v>11321195</v>
      </c>
      <c r="V218">
        <f t="shared" si="42"/>
        <v>43543056</v>
      </c>
      <c r="W218" t="str">
        <f>IF('Channel wise traffic'!J218 &gt; 'Session Details'!$V218, "Increase in traffic", IF('Channel wise traffic'!$J218 &lt; 'Session Details'!$V218, "Decrease in traffic", "No change in traffic"))</f>
        <v>Increase in traffic</v>
      </c>
    </row>
    <row r="219" spans="1:23" x14ac:dyDescent="0.3">
      <c r="A219" s="3"/>
      <c r="B219" s="3">
        <v>43682</v>
      </c>
      <c r="C219" s="3" t="str">
        <f t="shared" si="34"/>
        <v>Monday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8">
        <f t="shared" si="35"/>
        <v>5.4046384125073878E-2</v>
      </c>
      <c r="J219" s="8">
        <f t="shared" si="43"/>
        <v>-6.8627473639041092E-2</v>
      </c>
      <c r="K219" s="13">
        <f t="shared" si="44"/>
        <v>4.0404011745583279E-2</v>
      </c>
      <c r="L219" s="13">
        <f t="shared" si="36"/>
        <v>-0.10479725582919641</v>
      </c>
      <c r="M219" s="8">
        <f t="shared" si="37"/>
        <v>0.25</v>
      </c>
      <c r="N219" s="8">
        <f t="shared" si="38"/>
        <v>0.39599997496519718</v>
      </c>
      <c r="O219" s="8">
        <f t="shared" si="39"/>
        <v>0.70079976807583777</v>
      </c>
      <c r="P219" s="8">
        <f t="shared" si="40"/>
        <v>0.77900012436103883</v>
      </c>
      <c r="Q219" t="str">
        <f t="shared" si="41"/>
        <v/>
      </c>
      <c r="R219">
        <f>IFERROR(INDEX('Channel wise traffic'!$C:$C, MATCH(B219-7, 'Channel wise traffic'!$B:$B, 0)), "")</f>
        <v>7740060</v>
      </c>
      <c r="S219">
        <f>IFERROR(INDEX('Channel wise traffic'!$E:$E, MATCH(B219-7, 'Channel wise traffic'!$B:$B, 0)), "")</f>
        <v>5805045</v>
      </c>
      <c r="T219">
        <f>IFERROR(INDEX('Channel wise traffic'!$G:$G, MATCH(B219-7, 'Channel wise traffic'!$B:$B, 0)), "")</f>
        <v>2365018</v>
      </c>
      <c r="U219">
        <f>IFERROR(INDEX('Channel wise traffic'!$I:$I, MATCH(B219-7, 'Channel wise traffic'!$B:$B, 0)), "")</f>
        <v>5590043</v>
      </c>
      <c r="V219">
        <f t="shared" si="42"/>
        <v>21500166</v>
      </c>
      <c r="W219" t="str">
        <f>IF('Channel wise traffic'!J219 &gt; 'Session Details'!$V219, "Increase in traffic", IF('Channel wise traffic'!$J219 &lt; 'Session Details'!$V219, "Decrease in traffic", "No change in traffic"))</f>
        <v>Increase in traffic</v>
      </c>
    </row>
    <row r="220" spans="1:23" x14ac:dyDescent="0.3">
      <c r="A220" s="3"/>
      <c r="B220" s="3">
        <v>43683</v>
      </c>
      <c r="C220" s="3" t="str">
        <f t="shared" si="34"/>
        <v>Tuesday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8">
        <f t="shared" si="35"/>
        <v>5.4080499480342589E-2</v>
      </c>
      <c r="J220" s="8">
        <f t="shared" si="43"/>
        <v>1.0841940708214315E-2</v>
      </c>
      <c r="K220" s="13">
        <f t="shared" si="44"/>
        <v>8.3333373303954517E-2</v>
      </c>
      <c r="L220" s="13">
        <f t="shared" si="36"/>
        <v>-6.6915166081014887E-2</v>
      </c>
      <c r="M220" s="8">
        <f t="shared" si="37"/>
        <v>0.23999999291597632</v>
      </c>
      <c r="N220" s="8">
        <f t="shared" si="38"/>
        <v>0.39199999704832339</v>
      </c>
      <c r="O220" s="8">
        <f t="shared" si="39"/>
        <v>0.72269957936725315</v>
      </c>
      <c r="P220" s="8">
        <f t="shared" si="40"/>
        <v>0.79540002344268912</v>
      </c>
      <c r="Q220" t="str">
        <f t="shared" si="41"/>
        <v/>
      </c>
      <c r="R220">
        <f>IFERROR(INDEX('Channel wise traffic'!$C:$C, MATCH(B220-7, 'Channel wise traffic'!$B:$B, 0)), "")</f>
        <v>7505512</v>
      </c>
      <c r="S220">
        <f>IFERROR(INDEX('Channel wise traffic'!$E:$E, MATCH(B220-7, 'Channel wise traffic'!$B:$B, 0)), "")</f>
        <v>5629134</v>
      </c>
      <c r="T220">
        <f>IFERROR(INDEX('Channel wise traffic'!$G:$G, MATCH(B220-7, 'Channel wise traffic'!$B:$B, 0)), "")</f>
        <v>2293351</v>
      </c>
      <c r="U220">
        <f>IFERROR(INDEX('Channel wise traffic'!$I:$I, MATCH(B220-7, 'Channel wise traffic'!$B:$B, 0)), "")</f>
        <v>5420648</v>
      </c>
      <c r="V220">
        <f t="shared" si="42"/>
        <v>20848645</v>
      </c>
      <c r="W220" t="str">
        <f>IF('Channel wise traffic'!J220 &gt; 'Session Details'!$V220, "Increase in traffic", IF('Channel wise traffic'!$J220 &lt; 'Session Details'!$V220, "Decrease in traffic", "No change in traffic"))</f>
        <v>Increase in traffic</v>
      </c>
    </row>
    <row r="221" spans="1:23" x14ac:dyDescent="0.3">
      <c r="A221" s="3"/>
      <c r="B221" s="3">
        <v>43684</v>
      </c>
      <c r="C221" s="3" t="str">
        <f t="shared" si="34"/>
        <v>Wednesday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8">
        <f t="shared" si="35"/>
        <v>5.2424963143152974E-2</v>
      </c>
      <c r="J221" s="8">
        <f t="shared" si="43"/>
        <v>-0.10453264967348441</v>
      </c>
      <c r="K221" s="13">
        <f t="shared" si="44"/>
        <v>9.7087647738864913E-3</v>
      </c>
      <c r="L221" s="13">
        <f t="shared" si="36"/>
        <v>-0.1131429362930747</v>
      </c>
      <c r="M221" s="8">
        <f t="shared" si="37"/>
        <v>0.23749999667936389</v>
      </c>
      <c r="N221" s="8">
        <f t="shared" si="38"/>
        <v>0.39599991275465435</v>
      </c>
      <c r="O221" s="8">
        <f t="shared" si="39"/>
        <v>0.70079973034757292</v>
      </c>
      <c r="P221" s="8">
        <f t="shared" si="40"/>
        <v>0.79539985893258991</v>
      </c>
      <c r="Q221" t="str">
        <f t="shared" si="41"/>
        <v/>
      </c>
      <c r="R221">
        <f>IFERROR(INDEX('Channel wise traffic'!$C:$C, MATCH(B221-7, 'Channel wise traffic'!$B:$B, 0)), "")</f>
        <v>8052789</v>
      </c>
      <c r="S221">
        <f>IFERROR(INDEX('Channel wise traffic'!$E:$E, MATCH(B221-7, 'Channel wise traffic'!$B:$B, 0)), "")</f>
        <v>6039592</v>
      </c>
      <c r="T221">
        <f>IFERROR(INDEX('Channel wise traffic'!$G:$G, MATCH(B221-7, 'Channel wise traffic'!$B:$B, 0)), "")</f>
        <v>2460574</v>
      </c>
      <c r="U221">
        <f>IFERROR(INDEX('Channel wise traffic'!$I:$I, MATCH(B221-7, 'Channel wise traffic'!$B:$B, 0)), "")</f>
        <v>5815903</v>
      </c>
      <c r="V221">
        <f t="shared" si="42"/>
        <v>22368858</v>
      </c>
      <c r="W221" t="str">
        <f>IF('Channel wise traffic'!J221 &gt; 'Session Details'!$V221, "Increase in traffic", IF('Channel wise traffic'!$J221 &lt; 'Session Details'!$V221, "Decrease in traffic", "No change in traffic"))</f>
        <v>Increase in traffic</v>
      </c>
    </row>
    <row r="222" spans="1:23" x14ac:dyDescent="0.3">
      <c r="A222" s="3"/>
      <c r="B222" s="3">
        <v>43685</v>
      </c>
      <c r="C222" s="3" t="str">
        <f t="shared" si="34"/>
        <v>Thursday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8">
        <f t="shared" si="35"/>
        <v>5.9183603577901416E-2</v>
      </c>
      <c r="J222" s="8">
        <f t="shared" si="43"/>
        <v>-0.18102230670794195</v>
      </c>
      <c r="K222" s="13">
        <f t="shared" si="44"/>
        <v>-5.8823555966640351E-2</v>
      </c>
      <c r="L222" s="13">
        <f t="shared" si="36"/>
        <v>-0.12983617632590294</v>
      </c>
      <c r="M222" s="8">
        <f t="shared" si="37"/>
        <v>0.25249999448405425</v>
      </c>
      <c r="N222" s="8">
        <f t="shared" si="38"/>
        <v>0.41199988678420213</v>
      </c>
      <c r="O222" s="8">
        <f t="shared" si="39"/>
        <v>0.70080004278698171</v>
      </c>
      <c r="P222" s="8">
        <f t="shared" si="40"/>
        <v>0.8117995676184937</v>
      </c>
      <c r="Q222" t="str">
        <f t="shared" si="41"/>
        <v/>
      </c>
      <c r="R222">
        <f>IFERROR(INDEX('Channel wise traffic'!$C:$C, MATCH(B222-7, 'Channel wise traffic'!$B:$B, 0)), "")</f>
        <v>7974607</v>
      </c>
      <c r="S222">
        <f>IFERROR(INDEX('Channel wise traffic'!$E:$E, MATCH(B222-7, 'Channel wise traffic'!$B:$B, 0)), "")</f>
        <v>5980955</v>
      </c>
      <c r="T222">
        <f>IFERROR(INDEX('Channel wise traffic'!$G:$G, MATCH(B222-7, 'Channel wise traffic'!$B:$B, 0)), "")</f>
        <v>2436685</v>
      </c>
      <c r="U222">
        <f>IFERROR(INDEX('Channel wise traffic'!$I:$I, MATCH(B222-7, 'Channel wise traffic'!$B:$B, 0)), "")</f>
        <v>5759438</v>
      </c>
      <c r="V222">
        <f t="shared" si="42"/>
        <v>22151685</v>
      </c>
      <c r="W222" t="str">
        <f>IF('Channel wise traffic'!J222 &gt; 'Session Details'!$V222, "Increase in traffic", IF('Channel wise traffic'!$J222 &lt; 'Session Details'!$V222, "Decrease in traffic", "No change in traffic"))</f>
        <v>Decrease in traffic</v>
      </c>
    </row>
    <row r="223" spans="1:23" x14ac:dyDescent="0.3">
      <c r="A223" s="3"/>
      <c r="B223" s="3">
        <v>43686</v>
      </c>
      <c r="C223" s="3" t="str">
        <f t="shared" si="34"/>
        <v>Friday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8">
        <f t="shared" si="35"/>
        <v>5.8567121611523297E-2</v>
      </c>
      <c r="J223" s="8">
        <f t="shared" si="43"/>
        <v>2.7222427650719361E-4</v>
      </c>
      <c r="K223" s="13">
        <f t="shared" si="44"/>
        <v>-9.5237919824172623E-3</v>
      </c>
      <c r="L223" s="13">
        <f t="shared" si="36"/>
        <v>9.8902085477963197E-3</v>
      </c>
      <c r="M223" s="8">
        <f t="shared" si="37"/>
        <v>0.24749998162581355</v>
      </c>
      <c r="N223" s="8">
        <f t="shared" si="38"/>
        <v>0.37999993917756986</v>
      </c>
      <c r="O223" s="8">
        <f t="shared" si="39"/>
        <v>0.7372997849559555</v>
      </c>
      <c r="P223" s="8">
        <f t="shared" si="40"/>
        <v>0.84459999591363466</v>
      </c>
      <c r="Q223" t="str">
        <f t="shared" si="41"/>
        <v/>
      </c>
      <c r="R223">
        <f>IFERROR(INDEX('Channel wise traffic'!$C:$C, MATCH(B223-7, 'Channel wise traffic'!$B:$B, 0)), "")</f>
        <v>8209154</v>
      </c>
      <c r="S223">
        <f>IFERROR(INDEX('Channel wise traffic'!$E:$E, MATCH(B223-7, 'Channel wise traffic'!$B:$B, 0)), "")</f>
        <v>6156866</v>
      </c>
      <c r="T223">
        <f>IFERROR(INDEX('Channel wise traffic'!$G:$G, MATCH(B223-7, 'Channel wise traffic'!$B:$B, 0)), "")</f>
        <v>2508352</v>
      </c>
      <c r="U223">
        <f>IFERROR(INDEX('Channel wise traffic'!$I:$I, MATCH(B223-7, 'Channel wise traffic'!$B:$B, 0)), "")</f>
        <v>5928833</v>
      </c>
      <c r="V223">
        <f t="shared" si="42"/>
        <v>22803205</v>
      </c>
      <c r="W223" t="str">
        <f>IF('Channel wise traffic'!J223 &gt; 'Session Details'!$V223, "Increase in traffic", IF('Channel wise traffic'!$J223 &lt; 'Session Details'!$V223, "Decrease in traffic", "No change in traffic"))</f>
        <v>Decrease in traffic</v>
      </c>
    </row>
    <row r="224" spans="1:23" x14ac:dyDescent="0.3">
      <c r="A224" s="3"/>
      <c r="B224" s="3">
        <v>43687</v>
      </c>
      <c r="C224" s="3" t="str">
        <f t="shared" si="34"/>
        <v>Saturday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8">
        <f t="shared" si="35"/>
        <v>4.0502029116634898E-2</v>
      </c>
      <c r="J224" s="8">
        <f t="shared" si="43"/>
        <v>6.0944893288363611E-2</v>
      </c>
      <c r="K224" s="13">
        <f t="shared" si="44"/>
        <v>2.9702958941342894E-2</v>
      </c>
      <c r="L224" s="13">
        <f t="shared" si="36"/>
        <v>3.034072503699603E-2</v>
      </c>
      <c r="M224" s="8">
        <f t="shared" si="37"/>
        <v>0.2015999883475198</v>
      </c>
      <c r="N224" s="8">
        <f t="shared" si="38"/>
        <v>0.353600026520002</v>
      </c>
      <c r="O224" s="8">
        <f t="shared" si="39"/>
        <v>0.70039993990384619</v>
      </c>
      <c r="P224" s="8">
        <f t="shared" si="40"/>
        <v>0.81119990252821728</v>
      </c>
      <c r="Q224" t="str">
        <f t="shared" si="41"/>
        <v/>
      </c>
      <c r="R224">
        <f>IFERROR(INDEX('Channel wise traffic'!$C:$C, MATCH(B224-7, 'Channel wise traffic'!$B:$B, 0)), "")</f>
        <v>16321913</v>
      </c>
      <c r="S224">
        <f>IFERROR(INDEX('Channel wise traffic'!$E:$E, MATCH(B224-7, 'Channel wise traffic'!$B:$B, 0)), "")</f>
        <v>12241435</v>
      </c>
      <c r="T224">
        <f>IFERROR(INDEX('Channel wise traffic'!$G:$G, MATCH(B224-7, 'Channel wise traffic'!$B:$B, 0)), "")</f>
        <v>4987251</v>
      </c>
      <c r="U224">
        <f>IFERROR(INDEX('Channel wise traffic'!$I:$I, MATCH(B224-7, 'Channel wise traffic'!$B:$B, 0)), "")</f>
        <v>11788048</v>
      </c>
      <c r="V224">
        <f t="shared" si="42"/>
        <v>45338647</v>
      </c>
      <c r="W224" t="str">
        <f>IF('Channel wise traffic'!J224 &gt; 'Session Details'!$V224, "Increase in traffic", IF('Channel wise traffic'!$J224 &lt; 'Session Details'!$V224, "Decrease in traffic", "No change in traffic"))</f>
        <v>Increase in traffic</v>
      </c>
    </row>
    <row r="225" spans="1:23" x14ac:dyDescent="0.3">
      <c r="A225" s="3"/>
      <c r="B225" s="3">
        <v>43688</v>
      </c>
      <c r="C225" s="3" t="str">
        <f t="shared" si="34"/>
        <v>Sunday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8">
        <f t="shared" si="35"/>
        <v>1.7407114550830941E-2</v>
      </c>
      <c r="J225" s="8">
        <f t="shared" si="43"/>
        <v>-0.54353363205176886</v>
      </c>
      <c r="K225" s="13">
        <f t="shared" si="44"/>
        <v>0</v>
      </c>
      <c r="L225" s="13">
        <f t="shared" si="36"/>
        <v>-0.54353363205176897</v>
      </c>
      <c r="M225" s="8">
        <f t="shared" si="37"/>
        <v>0.22049999823831426</v>
      </c>
      <c r="N225" s="8">
        <f t="shared" si="38"/>
        <v>0.32639992099153153</v>
      </c>
      <c r="O225" s="8">
        <f t="shared" si="39"/>
        <v>0.32639989286683241</v>
      </c>
      <c r="P225" s="8">
        <f t="shared" si="40"/>
        <v>0.74099989162325142</v>
      </c>
      <c r="Q225" t="str">
        <f t="shared" si="41"/>
        <v>Low</v>
      </c>
      <c r="R225">
        <f>IFERROR(INDEX('Channel wise traffic'!$C:$C, MATCH(B225-7, 'Channel wise traffic'!$B:$B, 0)), "")</f>
        <v>15837104</v>
      </c>
      <c r="S225">
        <f>IFERROR(INDEX('Channel wise traffic'!$E:$E, MATCH(B225-7, 'Channel wise traffic'!$B:$B, 0)), "")</f>
        <v>11877828</v>
      </c>
      <c r="T225">
        <f>IFERROR(INDEX('Channel wise traffic'!$G:$G, MATCH(B225-7, 'Channel wise traffic'!$B:$B, 0)), "")</f>
        <v>4839115</v>
      </c>
      <c r="U225">
        <f>IFERROR(INDEX('Channel wise traffic'!$I:$I, MATCH(B225-7, 'Channel wise traffic'!$B:$B, 0)), "")</f>
        <v>11437908</v>
      </c>
      <c r="V225">
        <f t="shared" si="42"/>
        <v>43991955</v>
      </c>
      <c r="W225" t="str">
        <f>IF('Channel wise traffic'!J225 &gt; 'Session Details'!$V225, "Increase in traffic", IF('Channel wise traffic'!$J225 &lt; 'Session Details'!$V225, "Decrease in traffic", "No change in traffic"))</f>
        <v>No change in traffic</v>
      </c>
    </row>
    <row r="226" spans="1:23" x14ac:dyDescent="0.3">
      <c r="A226" s="3"/>
      <c r="B226" s="3">
        <v>43689</v>
      </c>
      <c r="C226" s="3" t="str">
        <f t="shared" si="34"/>
        <v>Monday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8">
        <f t="shared" si="35"/>
        <v>6.0338881281040861E-2</v>
      </c>
      <c r="J226" s="8">
        <f t="shared" si="43"/>
        <v>2.971489450401843E-2</v>
      </c>
      <c r="K226" s="13">
        <f t="shared" si="44"/>
        <v>-7.7669894666066996E-2</v>
      </c>
      <c r="L226" s="13">
        <f t="shared" si="36"/>
        <v>0.11642771774342786</v>
      </c>
      <c r="M226" s="8">
        <f t="shared" si="37"/>
        <v>0.24999998788259084</v>
      </c>
      <c r="N226" s="8">
        <f t="shared" si="38"/>
        <v>0.39999996122428877</v>
      </c>
      <c r="O226" s="8">
        <f t="shared" si="39"/>
        <v>0.70079979759076794</v>
      </c>
      <c r="P226" s="8">
        <f t="shared" si="40"/>
        <v>0.86100039215604907</v>
      </c>
      <c r="Q226" t="str">
        <f t="shared" si="41"/>
        <v/>
      </c>
      <c r="R226">
        <f>IFERROR(INDEX('Channel wise traffic'!$C:$C, MATCH(B226-7, 'Channel wise traffic'!$B:$B, 0)), "")</f>
        <v>8052789</v>
      </c>
      <c r="S226">
        <f>IFERROR(INDEX('Channel wise traffic'!$E:$E, MATCH(B226-7, 'Channel wise traffic'!$B:$B, 0)), "")</f>
        <v>6039592</v>
      </c>
      <c r="T226">
        <f>IFERROR(INDEX('Channel wise traffic'!$G:$G, MATCH(B226-7, 'Channel wise traffic'!$B:$B, 0)), "")</f>
        <v>2460574</v>
      </c>
      <c r="U226">
        <f>IFERROR(INDEX('Channel wise traffic'!$I:$I, MATCH(B226-7, 'Channel wise traffic'!$B:$B, 0)), "")</f>
        <v>5815903</v>
      </c>
      <c r="V226">
        <f t="shared" si="42"/>
        <v>22368858</v>
      </c>
      <c r="W226" t="str">
        <f>IF('Channel wise traffic'!J226 &gt; 'Session Details'!$V226, "Increase in traffic", IF('Channel wise traffic'!$J226 &lt; 'Session Details'!$V226, "Decrease in traffic", "No change in traffic"))</f>
        <v>Decrease in traffic</v>
      </c>
    </row>
    <row r="227" spans="1:23" x14ac:dyDescent="0.3">
      <c r="A227" s="3"/>
      <c r="B227" s="3">
        <v>43690</v>
      </c>
      <c r="C227" s="3" t="str">
        <f t="shared" si="34"/>
        <v>Tuesday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8">
        <f t="shared" si="35"/>
        <v>6.4007466000429961E-2</v>
      </c>
      <c r="J227" s="8">
        <f t="shared" si="43"/>
        <v>9.2516029944394562E-2</v>
      </c>
      <c r="K227" s="13">
        <f t="shared" si="44"/>
        <v>-7.6923110980883114E-2</v>
      </c>
      <c r="L227" s="13">
        <f t="shared" si="36"/>
        <v>0.18355907610830524</v>
      </c>
      <c r="M227" s="8">
        <f t="shared" si="37"/>
        <v>0.25499996498573574</v>
      </c>
      <c r="N227" s="8">
        <f t="shared" si="38"/>
        <v>0.41599998796178772</v>
      </c>
      <c r="O227" s="8">
        <f t="shared" si="39"/>
        <v>0.70079995514608273</v>
      </c>
      <c r="P227" s="8">
        <f t="shared" si="40"/>
        <v>0.86099995741677238</v>
      </c>
      <c r="Q227" t="str">
        <f t="shared" si="41"/>
        <v/>
      </c>
      <c r="R227">
        <f>IFERROR(INDEX('Channel wise traffic'!$C:$C, MATCH(B227-7, 'Channel wise traffic'!$B:$B, 0)), "")</f>
        <v>8130972</v>
      </c>
      <c r="S227">
        <f>IFERROR(INDEX('Channel wise traffic'!$E:$E, MATCH(B227-7, 'Channel wise traffic'!$B:$B, 0)), "")</f>
        <v>6098229</v>
      </c>
      <c r="T227">
        <f>IFERROR(INDEX('Channel wise traffic'!$G:$G, MATCH(B227-7, 'Channel wise traffic'!$B:$B, 0)), "")</f>
        <v>2484463</v>
      </c>
      <c r="U227">
        <f>IFERROR(INDEX('Channel wise traffic'!$I:$I, MATCH(B227-7, 'Channel wise traffic'!$B:$B, 0)), "")</f>
        <v>5872368</v>
      </c>
      <c r="V227">
        <f t="shared" si="42"/>
        <v>22586032</v>
      </c>
      <c r="W227" t="str">
        <f>IF('Channel wise traffic'!J227 &gt; 'Session Details'!$V227, "Increase in traffic", IF('Channel wise traffic'!$J227 &lt; 'Session Details'!$V227, "Decrease in traffic", "No change in traffic"))</f>
        <v>Decrease in traffic</v>
      </c>
    </row>
    <row r="228" spans="1:23" x14ac:dyDescent="0.3">
      <c r="A228" s="3"/>
      <c r="B228" s="3">
        <v>43691</v>
      </c>
      <c r="C228" s="3" t="str">
        <f t="shared" si="34"/>
        <v>Wednesday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8">
        <f t="shared" si="35"/>
        <v>5.9150579512985767E-2</v>
      </c>
      <c r="J228" s="8">
        <f t="shared" si="43"/>
        <v>0.12829034045226972</v>
      </c>
      <c r="K228" s="13">
        <f t="shared" si="44"/>
        <v>0</v>
      </c>
      <c r="L228" s="13">
        <f t="shared" si="36"/>
        <v>0.12829034045226972</v>
      </c>
      <c r="M228" s="8">
        <f t="shared" si="37"/>
        <v>0.24249998915258872</v>
      </c>
      <c r="N228" s="8">
        <f t="shared" si="38"/>
        <v>0.39199994595693022</v>
      </c>
      <c r="O228" s="8">
        <f t="shared" si="39"/>
        <v>0.72269993684292888</v>
      </c>
      <c r="P228" s="8">
        <f t="shared" si="40"/>
        <v>0.86100020816456213</v>
      </c>
      <c r="Q228" t="str">
        <f t="shared" si="41"/>
        <v/>
      </c>
      <c r="R228">
        <f>IFERROR(INDEX('Channel wise traffic'!$C:$C, MATCH(B228-7, 'Channel wise traffic'!$B:$B, 0)), "")</f>
        <v>8130972</v>
      </c>
      <c r="S228">
        <f>IFERROR(INDEX('Channel wise traffic'!$E:$E, MATCH(B228-7, 'Channel wise traffic'!$B:$B, 0)), "")</f>
        <v>6098229</v>
      </c>
      <c r="T228">
        <f>IFERROR(INDEX('Channel wise traffic'!$G:$G, MATCH(B228-7, 'Channel wise traffic'!$B:$B, 0)), "")</f>
        <v>2484463</v>
      </c>
      <c r="U228">
        <f>IFERROR(INDEX('Channel wise traffic'!$I:$I, MATCH(B228-7, 'Channel wise traffic'!$B:$B, 0)), "")</f>
        <v>5872368</v>
      </c>
      <c r="V228">
        <f t="shared" si="42"/>
        <v>22586032</v>
      </c>
      <c r="W228" t="str">
        <f>IF('Channel wise traffic'!J228 &gt; 'Session Details'!$V228, "Increase in traffic", IF('Channel wise traffic'!$J228 &lt; 'Session Details'!$V228, "Decrease in traffic", "No change in traffic"))</f>
        <v>No change in traffic</v>
      </c>
    </row>
    <row r="229" spans="1:23" x14ac:dyDescent="0.3">
      <c r="A229" s="3"/>
      <c r="B229" s="3">
        <v>43692</v>
      </c>
      <c r="C229" s="3" t="str">
        <f t="shared" si="34"/>
        <v>Thursday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8">
        <f t="shared" si="35"/>
        <v>5.9191193349038565E-2</v>
      </c>
      <c r="J229" s="8">
        <f t="shared" si="43"/>
        <v>5.2218254669348596E-2</v>
      </c>
      <c r="K229" s="13">
        <f t="shared" si="44"/>
        <v>5.2083334332598819E-2</v>
      </c>
      <c r="L229" s="13">
        <f t="shared" si="36"/>
        <v>1.282411120364646E-4</v>
      </c>
      <c r="M229" s="8">
        <f t="shared" si="37"/>
        <v>0.25999998267570379</v>
      </c>
      <c r="N229" s="8">
        <f t="shared" si="38"/>
        <v>0.39199992705559011</v>
      </c>
      <c r="O229" s="8">
        <f t="shared" si="39"/>
        <v>0.7227000780563303</v>
      </c>
      <c r="P229" s="8">
        <f t="shared" si="40"/>
        <v>0.8035995575755287</v>
      </c>
      <c r="Q229" t="str">
        <f t="shared" si="41"/>
        <v/>
      </c>
      <c r="R229">
        <f>IFERROR(INDEX('Channel wise traffic'!$C:$C, MATCH(B229-7, 'Channel wise traffic'!$B:$B, 0)), "")</f>
        <v>7505512</v>
      </c>
      <c r="S229">
        <f>IFERROR(INDEX('Channel wise traffic'!$E:$E, MATCH(B229-7, 'Channel wise traffic'!$B:$B, 0)), "")</f>
        <v>5629134</v>
      </c>
      <c r="T229">
        <f>IFERROR(INDEX('Channel wise traffic'!$G:$G, MATCH(B229-7, 'Channel wise traffic'!$B:$B, 0)), "")</f>
        <v>2293351</v>
      </c>
      <c r="U229">
        <f>IFERROR(INDEX('Channel wise traffic'!$I:$I, MATCH(B229-7, 'Channel wise traffic'!$B:$B, 0)), "")</f>
        <v>5420648</v>
      </c>
      <c r="V229">
        <f t="shared" si="42"/>
        <v>20848645</v>
      </c>
      <c r="W229" t="str">
        <f>IF('Channel wise traffic'!J229 &gt; 'Session Details'!$V229, "Increase in traffic", IF('Channel wise traffic'!$J229 &lt; 'Session Details'!$V229, "Decrease in traffic", "No change in traffic"))</f>
        <v>Increase in traffic</v>
      </c>
    </row>
    <row r="230" spans="1:23" x14ac:dyDescent="0.3">
      <c r="A230" s="3"/>
      <c r="B230" s="3">
        <v>43693</v>
      </c>
      <c r="C230" s="3" t="str">
        <f t="shared" si="34"/>
        <v>Friday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8">
        <f t="shared" si="35"/>
        <v>5.9088446817606902E-2</v>
      </c>
      <c r="J230" s="8">
        <f t="shared" si="43"/>
        <v>-4.9304542867056877E-2</v>
      </c>
      <c r="K230" s="13">
        <f t="shared" si="44"/>
        <v>-5.7692333235662363E-2</v>
      </c>
      <c r="L230" s="13">
        <f t="shared" si="36"/>
        <v>8.9013287957289133E-3</v>
      </c>
      <c r="M230" s="8">
        <f t="shared" si="37"/>
        <v>0.2574999672273538</v>
      </c>
      <c r="N230" s="8">
        <f t="shared" si="38"/>
        <v>0.41600001459755453</v>
      </c>
      <c r="O230" s="8">
        <f t="shared" si="39"/>
        <v>0.69350005307403961</v>
      </c>
      <c r="P230" s="8">
        <f t="shared" si="40"/>
        <v>0.79539993611900839</v>
      </c>
      <c r="Q230" t="str">
        <f t="shared" si="41"/>
        <v/>
      </c>
      <c r="R230">
        <f>IFERROR(INDEX('Channel wise traffic'!$C:$C, MATCH(B230-7, 'Channel wise traffic'!$B:$B, 0)), "")</f>
        <v>8130972</v>
      </c>
      <c r="S230">
        <f>IFERROR(INDEX('Channel wise traffic'!$E:$E, MATCH(B230-7, 'Channel wise traffic'!$B:$B, 0)), "")</f>
        <v>6098229</v>
      </c>
      <c r="T230">
        <f>IFERROR(INDEX('Channel wise traffic'!$G:$G, MATCH(B230-7, 'Channel wise traffic'!$B:$B, 0)), "")</f>
        <v>2484463</v>
      </c>
      <c r="U230">
        <f>IFERROR(INDEX('Channel wise traffic'!$I:$I, MATCH(B230-7, 'Channel wise traffic'!$B:$B, 0)), "")</f>
        <v>5872368</v>
      </c>
      <c r="V230">
        <f t="shared" si="42"/>
        <v>22586032</v>
      </c>
      <c r="W230" t="str">
        <f>IF('Channel wise traffic'!J230 &gt; 'Session Details'!$V230, "Increase in traffic", IF('Channel wise traffic'!$J230 &lt; 'Session Details'!$V230, "Decrease in traffic", "No change in traffic"))</f>
        <v>Decrease in traffic</v>
      </c>
    </row>
    <row r="231" spans="1:23" x14ac:dyDescent="0.3">
      <c r="A231" s="3"/>
      <c r="B231" s="3">
        <v>43694</v>
      </c>
      <c r="C231" s="3" t="str">
        <f t="shared" si="34"/>
        <v>Saturday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8">
        <f t="shared" si="35"/>
        <v>3.9782831184264698E-2</v>
      </c>
      <c r="J231" s="8">
        <f t="shared" si="43"/>
        <v>-1.7757083979647259E-2</v>
      </c>
      <c r="K231" s="13">
        <f t="shared" si="44"/>
        <v>0</v>
      </c>
      <c r="L231" s="13">
        <f t="shared" si="36"/>
        <v>-1.7757083979647148E-2</v>
      </c>
      <c r="M231" s="8">
        <f t="shared" si="37"/>
        <v>0.21629999910035999</v>
      </c>
      <c r="N231" s="8">
        <f t="shared" si="38"/>
        <v>0.33660000718951472</v>
      </c>
      <c r="O231" s="8">
        <f t="shared" si="39"/>
        <v>0.69359988231832892</v>
      </c>
      <c r="P231" s="8">
        <f t="shared" si="40"/>
        <v>0.78780011079317225</v>
      </c>
      <c r="Q231" t="str">
        <f t="shared" si="41"/>
        <v/>
      </c>
      <c r="R231">
        <f>IFERROR(INDEX('Channel wise traffic'!$C:$C, MATCH(B231-7, 'Channel wise traffic'!$B:$B, 0)), "")</f>
        <v>16806722</v>
      </c>
      <c r="S231">
        <f>IFERROR(INDEX('Channel wise traffic'!$E:$E, MATCH(B231-7, 'Channel wise traffic'!$B:$B, 0)), "")</f>
        <v>12605042</v>
      </c>
      <c r="T231">
        <f>IFERROR(INDEX('Channel wise traffic'!$G:$G, MATCH(B231-7, 'Channel wise traffic'!$B:$B, 0)), "")</f>
        <v>5135387</v>
      </c>
      <c r="U231">
        <f>IFERROR(INDEX('Channel wise traffic'!$I:$I, MATCH(B231-7, 'Channel wise traffic'!$B:$B, 0)), "")</f>
        <v>12138188</v>
      </c>
      <c r="V231">
        <f t="shared" si="42"/>
        <v>46685339</v>
      </c>
      <c r="W231" t="str">
        <f>IF('Channel wise traffic'!J231 &gt; 'Session Details'!$V231, "Increase in traffic", IF('Channel wise traffic'!$J231 &lt; 'Session Details'!$V231, "Decrease in traffic", "No change in traffic"))</f>
        <v>No change in traffic</v>
      </c>
    </row>
    <row r="232" spans="1:23" x14ac:dyDescent="0.3">
      <c r="A232" s="3"/>
      <c r="B232" s="3">
        <v>43695</v>
      </c>
      <c r="C232" s="3" t="str">
        <f t="shared" si="34"/>
        <v>Sunday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8">
        <f t="shared" si="35"/>
        <v>3.4897710227265712E-2</v>
      </c>
      <c r="J232" s="8">
        <f t="shared" si="43"/>
        <v>1.0661671278564273</v>
      </c>
      <c r="K232" s="13">
        <f t="shared" si="44"/>
        <v>3.0612256263673698E-2</v>
      </c>
      <c r="L232" s="13">
        <f t="shared" si="36"/>
        <v>1.0047958049198824</v>
      </c>
      <c r="M232" s="8">
        <f t="shared" si="37"/>
        <v>0.20999999823550097</v>
      </c>
      <c r="N232" s="8">
        <f t="shared" si="38"/>
        <v>0.32979999403431276</v>
      </c>
      <c r="O232" s="8">
        <f t="shared" si="39"/>
        <v>0.64599989044809281</v>
      </c>
      <c r="P232" s="8">
        <f t="shared" si="40"/>
        <v>0.77999991126364998</v>
      </c>
      <c r="Q232" t="str">
        <f t="shared" si="41"/>
        <v>High</v>
      </c>
      <c r="R232">
        <f>IFERROR(INDEX('Channel wise traffic'!$C:$C, MATCH(B232-7, 'Channel wise traffic'!$B:$B, 0)), "")</f>
        <v>15837104</v>
      </c>
      <c r="S232">
        <f>IFERROR(INDEX('Channel wise traffic'!$E:$E, MATCH(B232-7, 'Channel wise traffic'!$B:$B, 0)), "")</f>
        <v>11877828</v>
      </c>
      <c r="T232">
        <f>IFERROR(INDEX('Channel wise traffic'!$G:$G, MATCH(B232-7, 'Channel wise traffic'!$B:$B, 0)), "")</f>
        <v>4839115</v>
      </c>
      <c r="U232">
        <f>IFERROR(INDEX('Channel wise traffic'!$I:$I, MATCH(B232-7, 'Channel wise traffic'!$B:$B, 0)), "")</f>
        <v>11437908</v>
      </c>
      <c r="V232">
        <f t="shared" si="42"/>
        <v>43991955</v>
      </c>
      <c r="W232" t="str">
        <f>IF('Channel wise traffic'!J232 &gt; 'Session Details'!$V232, "Increase in traffic", IF('Channel wise traffic'!$J232 &lt; 'Session Details'!$V232, "Decrease in traffic", "No change in traffic"))</f>
        <v>Increase in traffic</v>
      </c>
    </row>
    <row r="233" spans="1:23" x14ac:dyDescent="0.3">
      <c r="A233" s="3"/>
      <c r="B233" s="3">
        <v>43696</v>
      </c>
      <c r="C233" s="3" t="str">
        <f t="shared" si="34"/>
        <v>Monday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8">
        <f t="shared" si="35"/>
        <v>5.8549536642770135E-2</v>
      </c>
      <c r="J233" s="8">
        <f t="shared" si="43"/>
        <v>-9.2265921213289248E-3</v>
      </c>
      <c r="K233" s="13">
        <f t="shared" si="44"/>
        <v>2.105264127287465E-2</v>
      </c>
      <c r="L233" s="13">
        <f t="shared" si="36"/>
        <v>-2.9654919022056192E-2</v>
      </c>
      <c r="M233" s="8">
        <f t="shared" si="37"/>
        <v>0.23749998813243445</v>
      </c>
      <c r="N233" s="8">
        <f t="shared" si="38"/>
        <v>0.40799982890717257</v>
      </c>
      <c r="O233" s="8">
        <f t="shared" si="39"/>
        <v>0.75189991363249575</v>
      </c>
      <c r="P233" s="8">
        <f t="shared" si="40"/>
        <v>0.80359986343817846</v>
      </c>
      <c r="Q233" t="str">
        <f t="shared" si="41"/>
        <v/>
      </c>
      <c r="R233">
        <f>IFERROR(INDEX('Channel wise traffic'!$C:$C, MATCH(B233-7, 'Channel wise traffic'!$B:$B, 0)), "")</f>
        <v>7427330</v>
      </c>
      <c r="S233">
        <f>IFERROR(INDEX('Channel wise traffic'!$E:$E, MATCH(B233-7, 'Channel wise traffic'!$B:$B, 0)), "")</f>
        <v>5570497</v>
      </c>
      <c r="T233">
        <f>IFERROR(INDEX('Channel wise traffic'!$G:$G, MATCH(B233-7, 'Channel wise traffic'!$B:$B, 0)), "")</f>
        <v>2269462</v>
      </c>
      <c r="U233">
        <f>IFERROR(INDEX('Channel wise traffic'!$I:$I, MATCH(B233-7, 'Channel wise traffic'!$B:$B, 0)), "")</f>
        <v>5364183</v>
      </c>
      <c r="V233">
        <f t="shared" si="42"/>
        <v>20631472</v>
      </c>
      <c r="W233" t="str">
        <f>IF('Channel wise traffic'!J233 &gt; 'Session Details'!$V233, "Increase in traffic", IF('Channel wise traffic'!$J233 &lt; 'Session Details'!$V233, "Decrease in traffic", "No change in traffic"))</f>
        <v>Increase in traffic</v>
      </c>
    </row>
    <row r="234" spans="1:23" x14ac:dyDescent="0.3">
      <c r="A234" s="3"/>
      <c r="B234" s="3">
        <v>43697</v>
      </c>
      <c r="C234" s="3" t="str">
        <f t="shared" si="34"/>
        <v>Tuesday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8">
        <f t="shared" si="35"/>
        <v>6.3468926800426345E-2</v>
      </c>
      <c r="J234" s="8">
        <f t="shared" si="43"/>
        <v>4.3231427631514885E-2</v>
      </c>
      <c r="K234" s="13">
        <f t="shared" si="44"/>
        <v>5.2083334332598819E-2</v>
      </c>
      <c r="L234" s="13">
        <f t="shared" si="36"/>
        <v>-8.4136934900688187E-3</v>
      </c>
      <c r="M234" s="8">
        <f t="shared" si="37"/>
        <v>0.26249996979645729</v>
      </c>
      <c r="N234" s="8">
        <f t="shared" si="38"/>
        <v>0.39999989579369516</v>
      </c>
      <c r="O234" s="8">
        <f t="shared" si="39"/>
        <v>0.74460026668137136</v>
      </c>
      <c r="P234" s="8">
        <f t="shared" si="40"/>
        <v>0.81179959717908734</v>
      </c>
      <c r="Q234" t="str">
        <f t="shared" si="41"/>
        <v/>
      </c>
      <c r="R234">
        <f>IFERROR(INDEX('Channel wise traffic'!$C:$C, MATCH(B234-7, 'Channel wise traffic'!$B:$B, 0)), "")</f>
        <v>7505512</v>
      </c>
      <c r="S234">
        <f>IFERROR(INDEX('Channel wise traffic'!$E:$E, MATCH(B234-7, 'Channel wise traffic'!$B:$B, 0)), "")</f>
        <v>5629134</v>
      </c>
      <c r="T234">
        <f>IFERROR(INDEX('Channel wise traffic'!$G:$G, MATCH(B234-7, 'Channel wise traffic'!$B:$B, 0)), "")</f>
        <v>2293351</v>
      </c>
      <c r="U234">
        <f>IFERROR(INDEX('Channel wise traffic'!$I:$I, MATCH(B234-7, 'Channel wise traffic'!$B:$B, 0)), "")</f>
        <v>5420648</v>
      </c>
      <c r="V234">
        <f t="shared" si="42"/>
        <v>20848645</v>
      </c>
      <c r="W234" t="str">
        <f>IF('Channel wise traffic'!J234 &gt; 'Session Details'!$V234, "Increase in traffic", IF('Channel wise traffic'!$J234 &lt; 'Session Details'!$V234, "Decrease in traffic", "No change in traffic"))</f>
        <v>Increase in traffic</v>
      </c>
    </row>
    <row r="235" spans="1:23" x14ac:dyDescent="0.3">
      <c r="A235" s="3"/>
      <c r="B235" s="3">
        <v>43698</v>
      </c>
      <c r="C235" s="3" t="str">
        <f t="shared" si="34"/>
        <v>Wednesday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8">
        <f t="shared" si="35"/>
        <v>6.0404151127951985E-2</v>
      </c>
      <c r="J235" s="8">
        <f t="shared" si="43"/>
        <v>1.1373698798706755E-2</v>
      </c>
      <c r="K235" s="13">
        <f t="shared" si="44"/>
        <v>-9.6154110101844825E-3</v>
      </c>
      <c r="L235" s="13">
        <f t="shared" si="36"/>
        <v>2.1192888138839239E-2</v>
      </c>
      <c r="M235" s="8">
        <f t="shared" si="37"/>
        <v>0.25</v>
      </c>
      <c r="N235" s="8">
        <f t="shared" si="38"/>
        <v>0.40399984621478252</v>
      </c>
      <c r="O235" s="8">
        <f t="shared" si="39"/>
        <v>0.70810010738057783</v>
      </c>
      <c r="P235" s="8">
        <f t="shared" si="40"/>
        <v>0.8445996882067387</v>
      </c>
      <c r="Q235" t="str">
        <f t="shared" si="41"/>
        <v/>
      </c>
      <c r="R235">
        <f>IFERROR(INDEX('Channel wise traffic'!$C:$C, MATCH(B235-7, 'Channel wise traffic'!$B:$B, 0)), "")</f>
        <v>8130972</v>
      </c>
      <c r="S235">
        <f>IFERROR(INDEX('Channel wise traffic'!$E:$E, MATCH(B235-7, 'Channel wise traffic'!$B:$B, 0)), "")</f>
        <v>6098229</v>
      </c>
      <c r="T235">
        <f>IFERROR(INDEX('Channel wise traffic'!$G:$G, MATCH(B235-7, 'Channel wise traffic'!$B:$B, 0)), "")</f>
        <v>2484463</v>
      </c>
      <c r="U235">
        <f>IFERROR(INDEX('Channel wise traffic'!$I:$I, MATCH(B235-7, 'Channel wise traffic'!$B:$B, 0)), "")</f>
        <v>5872368</v>
      </c>
      <c r="V235">
        <f t="shared" si="42"/>
        <v>22586032</v>
      </c>
      <c r="W235" t="str">
        <f>IF('Channel wise traffic'!J235 &gt; 'Session Details'!$V235, "Increase in traffic", IF('Channel wise traffic'!$J235 &lt; 'Session Details'!$V235, "Decrease in traffic", "No change in traffic"))</f>
        <v>Decrease in traffic</v>
      </c>
    </row>
    <row r="236" spans="1:23" x14ac:dyDescent="0.3">
      <c r="A236" s="3"/>
      <c r="B236" s="3">
        <v>43699</v>
      </c>
      <c r="C236" s="3" t="str">
        <f t="shared" si="34"/>
        <v>Thursday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8">
        <f t="shared" si="35"/>
        <v>6.3481509710290804E-2</v>
      </c>
      <c r="J236" s="8">
        <f t="shared" si="43"/>
        <v>7.2482342701778446E-2</v>
      </c>
      <c r="K236" s="13">
        <f t="shared" si="44"/>
        <v>0</v>
      </c>
      <c r="L236" s="13">
        <f t="shared" si="36"/>
        <v>7.2482342701778446E-2</v>
      </c>
      <c r="M236" s="8">
        <f t="shared" si="37"/>
        <v>0.24999998860243672</v>
      </c>
      <c r="N236" s="8">
        <f t="shared" si="38"/>
        <v>0.39999996352779582</v>
      </c>
      <c r="O236" s="8">
        <f t="shared" si="39"/>
        <v>0.7372998074723347</v>
      </c>
      <c r="P236" s="8">
        <f t="shared" si="40"/>
        <v>0.86100006739915325</v>
      </c>
      <c r="Q236" t="str">
        <f t="shared" si="41"/>
        <v/>
      </c>
      <c r="R236">
        <f>IFERROR(INDEX('Channel wise traffic'!$C:$C, MATCH(B236-7, 'Channel wise traffic'!$B:$B, 0)), "")</f>
        <v>7896424</v>
      </c>
      <c r="S236">
        <f>IFERROR(INDEX('Channel wise traffic'!$E:$E, MATCH(B236-7, 'Channel wise traffic'!$B:$B, 0)), "")</f>
        <v>5922318</v>
      </c>
      <c r="T236">
        <f>IFERROR(INDEX('Channel wise traffic'!$G:$G, MATCH(B236-7, 'Channel wise traffic'!$B:$B, 0)), "")</f>
        <v>2412796</v>
      </c>
      <c r="U236">
        <f>IFERROR(INDEX('Channel wise traffic'!$I:$I, MATCH(B236-7, 'Channel wise traffic'!$B:$B, 0)), "")</f>
        <v>5702973</v>
      </c>
      <c r="V236">
        <f t="shared" si="42"/>
        <v>21934511</v>
      </c>
      <c r="W236" t="str">
        <f>IF('Channel wise traffic'!J236 &gt; 'Session Details'!$V236, "Increase in traffic", IF('Channel wise traffic'!$J236 &lt; 'Session Details'!$V236, "Decrease in traffic", "No change in traffic"))</f>
        <v>No change in traffic</v>
      </c>
    </row>
    <row r="237" spans="1:23" x14ac:dyDescent="0.3">
      <c r="A237" s="3"/>
      <c r="B237" s="3">
        <v>43700</v>
      </c>
      <c r="C237" s="3" t="str">
        <f t="shared" si="34"/>
        <v>Friday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8">
        <f t="shared" si="35"/>
        <v>6.2174205461592087E-2</v>
      </c>
      <c r="J237" s="8">
        <f t="shared" si="43"/>
        <v>3.0748764093547987E-2</v>
      </c>
      <c r="K237" s="13">
        <f t="shared" si="44"/>
        <v>-2.0408172854259776E-2</v>
      </c>
      <c r="L237" s="13">
        <f t="shared" si="36"/>
        <v>5.2222706978747313E-2</v>
      </c>
      <c r="M237" s="8">
        <f t="shared" si="37"/>
        <v>0.2600000019185898</v>
      </c>
      <c r="N237" s="8">
        <f t="shared" si="38"/>
        <v>0.3959998878362882</v>
      </c>
      <c r="O237" s="8">
        <f t="shared" si="39"/>
        <v>0.70809978309642896</v>
      </c>
      <c r="P237" s="8">
        <f t="shared" si="40"/>
        <v>0.85280034737070642</v>
      </c>
      <c r="Q237" t="str">
        <f t="shared" si="41"/>
        <v/>
      </c>
      <c r="R237">
        <f>IFERROR(INDEX('Channel wise traffic'!$C:$C, MATCH(B237-7, 'Channel wise traffic'!$B:$B, 0)), "")</f>
        <v>7661877</v>
      </c>
      <c r="S237">
        <f>IFERROR(INDEX('Channel wise traffic'!$E:$E, MATCH(B237-7, 'Channel wise traffic'!$B:$B, 0)), "")</f>
        <v>5746408</v>
      </c>
      <c r="T237">
        <f>IFERROR(INDEX('Channel wise traffic'!$G:$G, MATCH(B237-7, 'Channel wise traffic'!$B:$B, 0)), "")</f>
        <v>2341129</v>
      </c>
      <c r="U237">
        <f>IFERROR(INDEX('Channel wise traffic'!$I:$I, MATCH(B237-7, 'Channel wise traffic'!$B:$B, 0)), "")</f>
        <v>5533578</v>
      </c>
      <c r="V237">
        <f t="shared" si="42"/>
        <v>21282992</v>
      </c>
      <c r="W237" t="str">
        <f>IF('Channel wise traffic'!J237 &gt; 'Session Details'!$V237, "Increase in traffic", IF('Channel wise traffic'!$J237 &lt; 'Session Details'!$V237, "Decrease in traffic", "No change in traffic"))</f>
        <v>Decrease in traffic</v>
      </c>
    </row>
    <row r="238" spans="1:23" x14ac:dyDescent="0.3">
      <c r="A238" s="3"/>
      <c r="B238" s="3">
        <v>43701</v>
      </c>
      <c r="C238" s="3" t="str">
        <f t="shared" si="34"/>
        <v>Saturday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8">
        <f t="shared" si="35"/>
        <v>3.7786349704925212E-2</v>
      </c>
      <c r="J238" s="8">
        <f t="shared" si="43"/>
        <v>-0.12324723048552311</v>
      </c>
      <c r="K238" s="13">
        <f t="shared" si="44"/>
        <v>-7.6923076923076872E-2</v>
      </c>
      <c r="L238" s="13">
        <f t="shared" si="36"/>
        <v>-5.0184499692650153E-2</v>
      </c>
      <c r="M238" s="8">
        <f t="shared" si="37"/>
        <v>0.21629998125035968</v>
      </c>
      <c r="N238" s="8">
        <f t="shared" si="38"/>
        <v>0.35019996210815141</v>
      </c>
      <c r="O238" s="8">
        <f t="shared" si="39"/>
        <v>0.64599990135731722</v>
      </c>
      <c r="P238" s="8">
        <f t="shared" si="40"/>
        <v>0.77220020277492463</v>
      </c>
      <c r="Q238" t="str">
        <f t="shared" si="41"/>
        <v/>
      </c>
      <c r="R238">
        <f>IFERROR(INDEX('Channel wise traffic'!$C:$C, MATCH(B238-7, 'Channel wise traffic'!$B:$B, 0)), "")</f>
        <v>16806722</v>
      </c>
      <c r="S238">
        <f>IFERROR(INDEX('Channel wise traffic'!$E:$E, MATCH(B238-7, 'Channel wise traffic'!$B:$B, 0)), "")</f>
        <v>12605042</v>
      </c>
      <c r="T238">
        <f>IFERROR(INDEX('Channel wise traffic'!$G:$G, MATCH(B238-7, 'Channel wise traffic'!$B:$B, 0)), "")</f>
        <v>5135387</v>
      </c>
      <c r="U238">
        <f>IFERROR(INDEX('Channel wise traffic'!$I:$I, MATCH(B238-7, 'Channel wise traffic'!$B:$B, 0)), "")</f>
        <v>12138188</v>
      </c>
      <c r="V238">
        <f t="shared" si="42"/>
        <v>46685339</v>
      </c>
      <c r="W238" t="str">
        <f>IF('Channel wise traffic'!J238 &gt; 'Session Details'!$V238, "Increase in traffic", IF('Channel wise traffic'!$J238 &lt; 'Session Details'!$V238, "Decrease in traffic", "No change in traffic"))</f>
        <v>Decrease in traffic</v>
      </c>
    </row>
    <row r="239" spans="1:23" x14ac:dyDescent="0.3">
      <c r="A239" s="3"/>
      <c r="B239" s="3">
        <v>43702</v>
      </c>
      <c r="C239" s="3" t="str">
        <f t="shared" si="34"/>
        <v>Sunday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8">
        <f t="shared" si="35"/>
        <v>4.0161717868016616E-2</v>
      </c>
      <c r="J239" s="8">
        <f t="shared" si="43"/>
        <v>0.12805212945143363</v>
      </c>
      <c r="K239" s="13">
        <f t="shared" si="44"/>
        <v>-1.9801979979641171E-2</v>
      </c>
      <c r="L239" s="13">
        <f t="shared" si="36"/>
        <v>0.15084106110314699</v>
      </c>
      <c r="M239" s="8">
        <f t="shared" si="37"/>
        <v>0.20999999707476361</v>
      </c>
      <c r="N239" s="8">
        <f t="shared" si="38"/>
        <v>0.35699992467248337</v>
      </c>
      <c r="O239" s="8">
        <f t="shared" si="39"/>
        <v>0.68679995077632339</v>
      </c>
      <c r="P239" s="8">
        <f t="shared" si="40"/>
        <v>0.78000001748074499</v>
      </c>
      <c r="Q239" t="str">
        <f t="shared" si="41"/>
        <v/>
      </c>
      <c r="R239">
        <f>IFERROR(INDEX('Channel wise traffic'!$C:$C, MATCH(B239-7, 'Channel wise traffic'!$B:$B, 0)), "")</f>
        <v>16321913</v>
      </c>
      <c r="S239">
        <f>IFERROR(INDEX('Channel wise traffic'!$E:$E, MATCH(B239-7, 'Channel wise traffic'!$B:$B, 0)), "")</f>
        <v>12241435</v>
      </c>
      <c r="T239">
        <f>IFERROR(INDEX('Channel wise traffic'!$G:$G, MATCH(B239-7, 'Channel wise traffic'!$B:$B, 0)), "")</f>
        <v>4987251</v>
      </c>
      <c r="U239">
        <f>IFERROR(INDEX('Channel wise traffic'!$I:$I, MATCH(B239-7, 'Channel wise traffic'!$B:$B, 0)), "")</f>
        <v>11788048</v>
      </c>
      <c r="V239">
        <f t="shared" si="42"/>
        <v>45338647</v>
      </c>
      <c r="W239" t="str">
        <f>IF('Channel wise traffic'!J239 &gt; 'Session Details'!$V239, "Increase in traffic", IF('Channel wise traffic'!$J239 &lt; 'Session Details'!$V239, "Decrease in traffic", "No change in traffic"))</f>
        <v>Decrease in traffic</v>
      </c>
    </row>
    <row r="240" spans="1:23" x14ac:dyDescent="0.3">
      <c r="A240" s="3"/>
      <c r="B240" s="3">
        <v>43703</v>
      </c>
      <c r="C240" s="3" t="str">
        <f t="shared" si="34"/>
        <v>Monday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8">
        <f t="shared" si="35"/>
        <v>5.6333849825158724E-2</v>
      </c>
      <c r="J240" s="8">
        <f t="shared" si="43"/>
        <v>2.1671906949441988E-2</v>
      </c>
      <c r="K240" s="13">
        <f t="shared" si="44"/>
        <v>6.1855650527727013E-2</v>
      </c>
      <c r="L240" s="13">
        <f t="shared" si="36"/>
        <v>-3.7842943679128327E-2</v>
      </c>
      <c r="M240" s="8">
        <f t="shared" si="37"/>
        <v>0.24249997541224722</v>
      </c>
      <c r="N240" s="8">
        <f t="shared" si="38"/>
        <v>0.399999963129889</v>
      </c>
      <c r="O240" s="8">
        <f t="shared" si="39"/>
        <v>0.72269986943370734</v>
      </c>
      <c r="P240" s="8">
        <f t="shared" si="40"/>
        <v>0.80359977271843164</v>
      </c>
      <c r="Q240" t="str">
        <f t="shared" si="41"/>
        <v/>
      </c>
      <c r="R240">
        <f>IFERROR(INDEX('Channel wise traffic'!$C:$C, MATCH(B240-7, 'Channel wise traffic'!$B:$B, 0)), "")</f>
        <v>7583695</v>
      </c>
      <c r="S240">
        <f>IFERROR(INDEX('Channel wise traffic'!$E:$E, MATCH(B240-7, 'Channel wise traffic'!$B:$B, 0)), "")</f>
        <v>5687771</v>
      </c>
      <c r="T240">
        <f>IFERROR(INDEX('Channel wise traffic'!$G:$G, MATCH(B240-7, 'Channel wise traffic'!$B:$B, 0)), "")</f>
        <v>2317240</v>
      </c>
      <c r="U240">
        <f>IFERROR(INDEX('Channel wise traffic'!$I:$I, MATCH(B240-7, 'Channel wise traffic'!$B:$B, 0)), "")</f>
        <v>5477113</v>
      </c>
      <c r="V240">
        <f t="shared" si="42"/>
        <v>21065819</v>
      </c>
      <c r="W240" t="str">
        <f>IF('Channel wise traffic'!J240 &gt; 'Session Details'!$V240, "Increase in traffic", IF('Channel wise traffic'!$J240 &lt; 'Session Details'!$V240, "Decrease in traffic", "No change in traffic"))</f>
        <v>Increase in traffic</v>
      </c>
    </row>
    <row r="241" spans="1:23" x14ac:dyDescent="0.3">
      <c r="A241" s="3"/>
      <c r="B241" s="3">
        <v>43704</v>
      </c>
      <c r="C241" s="3" t="str">
        <f t="shared" si="34"/>
        <v>Tuesday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8">
        <f t="shared" si="35"/>
        <v>5.5173031380551046E-2</v>
      </c>
      <c r="J241" s="8">
        <f t="shared" si="43"/>
        <v>-0.17374224227100332</v>
      </c>
      <c r="K241" s="13">
        <f t="shared" si="44"/>
        <v>-4.9504951397826846E-2</v>
      </c>
      <c r="L241" s="13">
        <f t="shared" si="36"/>
        <v>-0.13070798323030053</v>
      </c>
      <c r="M241" s="8">
        <f t="shared" si="37"/>
        <v>0.23999999808141018</v>
      </c>
      <c r="N241" s="8">
        <f t="shared" si="38"/>
        <v>0.39199988008813524</v>
      </c>
      <c r="O241" s="8">
        <f t="shared" si="39"/>
        <v>0.73730014683089973</v>
      </c>
      <c r="P241" s="8">
        <f t="shared" si="40"/>
        <v>0.79539957266434791</v>
      </c>
      <c r="Q241" t="str">
        <f t="shared" si="41"/>
        <v/>
      </c>
      <c r="R241">
        <f>IFERROR(INDEX('Channel wise traffic'!$C:$C, MATCH(B241-7, 'Channel wise traffic'!$B:$B, 0)), "")</f>
        <v>7896424</v>
      </c>
      <c r="S241">
        <f>IFERROR(INDEX('Channel wise traffic'!$E:$E, MATCH(B241-7, 'Channel wise traffic'!$B:$B, 0)), "")</f>
        <v>5922318</v>
      </c>
      <c r="T241">
        <f>IFERROR(INDEX('Channel wise traffic'!$G:$G, MATCH(B241-7, 'Channel wise traffic'!$B:$B, 0)), "")</f>
        <v>2412796</v>
      </c>
      <c r="U241">
        <f>IFERROR(INDEX('Channel wise traffic'!$I:$I, MATCH(B241-7, 'Channel wise traffic'!$B:$B, 0)), "")</f>
        <v>5702973</v>
      </c>
      <c r="V241">
        <f t="shared" si="42"/>
        <v>21934511</v>
      </c>
      <c r="W241" t="str">
        <f>IF('Channel wise traffic'!J241 &gt; 'Session Details'!$V241, "Increase in traffic", IF('Channel wise traffic'!$J241 &lt; 'Session Details'!$V241, "Decrease in traffic", "No change in traffic"))</f>
        <v>Decrease in traffic</v>
      </c>
    </row>
    <row r="242" spans="1:23" x14ac:dyDescent="0.3">
      <c r="A242" s="3"/>
      <c r="B242" s="3">
        <v>43705</v>
      </c>
      <c r="C242" s="3" t="str">
        <f t="shared" si="34"/>
        <v>Wednesday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8">
        <f t="shared" si="35"/>
        <v>6.4788126365057666E-2</v>
      </c>
      <c r="J242" s="8">
        <f t="shared" si="43"/>
        <v>5.1750628343393723E-2</v>
      </c>
      <c r="K242" s="13">
        <f t="shared" si="44"/>
        <v>-1.9417484842768062E-2</v>
      </c>
      <c r="L242" s="13">
        <f t="shared" si="36"/>
        <v>7.2577383428818587E-2</v>
      </c>
      <c r="M242" s="8">
        <f t="shared" si="37"/>
        <v>0.25500000843419685</v>
      </c>
      <c r="N242" s="8">
        <f t="shared" si="38"/>
        <v>0.41199999785457642</v>
      </c>
      <c r="O242" s="8">
        <f t="shared" si="39"/>
        <v>0.73729973442571728</v>
      </c>
      <c r="P242" s="8">
        <f t="shared" si="40"/>
        <v>0.83639982743429764</v>
      </c>
      <c r="Q242" t="str">
        <f t="shared" si="41"/>
        <v/>
      </c>
      <c r="R242">
        <f>IFERROR(INDEX('Channel wise traffic'!$C:$C, MATCH(B242-7, 'Channel wise traffic'!$B:$B, 0)), "")</f>
        <v>8052789</v>
      </c>
      <c r="S242">
        <f>IFERROR(INDEX('Channel wise traffic'!$E:$E, MATCH(B242-7, 'Channel wise traffic'!$B:$B, 0)), "")</f>
        <v>6039592</v>
      </c>
      <c r="T242">
        <f>IFERROR(INDEX('Channel wise traffic'!$G:$G, MATCH(B242-7, 'Channel wise traffic'!$B:$B, 0)), "")</f>
        <v>2460574</v>
      </c>
      <c r="U242">
        <f>IFERROR(INDEX('Channel wise traffic'!$I:$I, MATCH(B242-7, 'Channel wise traffic'!$B:$B, 0)), "")</f>
        <v>5815903</v>
      </c>
      <c r="V242">
        <f t="shared" si="42"/>
        <v>22368858</v>
      </c>
      <c r="W242" t="str">
        <f>IF('Channel wise traffic'!J242 &gt; 'Session Details'!$V242, "Increase in traffic", IF('Channel wise traffic'!$J242 &lt; 'Session Details'!$V242, "Decrease in traffic", "No change in traffic"))</f>
        <v>Decrease in traffic</v>
      </c>
    </row>
    <row r="243" spans="1:23" x14ac:dyDescent="0.3">
      <c r="A243" s="3"/>
      <c r="B243" s="3">
        <v>43706</v>
      </c>
      <c r="C243" s="3" t="str">
        <f t="shared" si="34"/>
        <v>Thursday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8">
        <f t="shared" si="35"/>
        <v>6.1571274303383924E-2</v>
      </c>
      <c r="J243" s="8">
        <f t="shared" si="43"/>
        <v>-5.8900373158981778E-2</v>
      </c>
      <c r="K243" s="13">
        <f t="shared" si="44"/>
        <v>-2.970296172064546E-2</v>
      </c>
      <c r="L243" s="13">
        <f t="shared" si="36"/>
        <v>-3.0091209481699188E-2</v>
      </c>
      <c r="M243" s="8">
        <f t="shared" si="37"/>
        <v>0.24499998660902628</v>
      </c>
      <c r="N243" s="8">
        <f t="shared" si="38"/>
        <v>0.39199989720641165</v>
      </c>
      <c r="O243" s="8">
        <f t="shared" si="39"/>
        <v>0.76650009931419394</v>
      </c>
      <c r="P243" s="8">
        <f t="shared" si="40"/>
        <v>0.83639978554195338</v>
      </c>
      <c r="Q243" t="str">
        <f t="shared" si="41"/>
        <v/>
      </c>
      <c r="R243">
        <f>IFERROR(INDEX('Channel wise traffic'!$C:$C, MATCH(B243-7, 'Channel wise traffic'!$B:$B, 0)), "")</f>
        <v>7896424</v>
      </c>
      <c r="S243">
        <f>IFERROR(INDEX('Channel wise traffic'!$E:$E, MATCH(B243-7, 'Channel wise traffic'!$B:$B, 0)), "")</f>
        <v>5922318</v>
      </c>
      <c r="T243">
        <f>IFERROR(INDEX('Channel wise traffic'!$G:$G, MATCH(B243-7, 'Channel wise traffic'!$B:$B, 0)), "")</f>
        <v>2412796</v>
      </c>
      <c r="U243">
        <f>IFERROR(INDEX('Channel wise traffic'!$I:$I, MATCH(B243-7, 'Channel wise traffic'!$B:$B, 0)), "")</f>
        <v>5702973</v>
      </c>
      <c r="V243">
        <f t="shared" si="42"/>
        <v>21934511</v>
      </c>
      <c r="W243" t="str">
        <f>IF('Channel wise traffic'!J243 &gt; 'Session Details'!$V243, "Increase in traffic", IF('Channel wise traffic'!$J243 &lt; 'Session Details'!$V243, "Decrease in traffic", "No change in traffic"))</f>
        <v>Decrease in traffic</v>
      </c>
    </row>
    <row r="244" spans="1:23" x14ac:dyDescent="0.3">
      <c r="A244" s="3"/>
      <c r="B244" s="3">
        <v>43707</v>
      </c>
      <c r="C244" s="3" t="str">
        <f t="shared" si="34"/>
        <v>Friday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8">
        <f t="shared" si="35"/>
        <v>5.5195800335298077E-2</v>
      </c>
      <c r="J244" s="8">
        <f t="shared" si="43"/>
        <v>-6.6002030475649676E-2</v>
      </c>
      <c r="K244" s="13">
        <f t="shared" si="44"/>
        <v>5.2083334332598819E-2</v>
      </c>
      <c r="L244" s="13">
        <f t="shared" si="36"/>
        <v>-0.11223955456262158</v>
      </c>
      <c r="M244" s="8">
        <f t="shared" si="37"/>
        <v>0.24249998164992312</v>
      </c>
      <c r="N244" s="8">
        <f t="shared" si="38"/>
        <v>0.39999988719936513</v>
      </c>
      <c r="O244" s="8">
        <f t="shared" si="39"/>
        <v>0.71540015801493384</v>
      </c>
      <c r="P244" s="8">
        <f t="shared" si="40"/>
        <v>0.79539970265136961</v>
      </c>
      <c r="Q244" t="str">
        <f t="shared" si="41"/>
        <v/>
      </c>
      <c r="R244">
        <f>IFERROR(INDEX('Channel wise traffic'!$C:$C, MATCH(B244-7, 'Channel wise traffic'!$B:$B, 0)), "")</f>
        <v>7505512</v>
      </c>
      <c r="S244">
        <f>IFERROR(INDEX('Channel wise traffic'!$E:$E, MATCH(B244-7, 'Channel wise traffic'!$B:$B, 0)), "")</f>
        <v>5629134</v>
      </c>
      <c r="T244">
        <f>IFERROR(INDEX('Channel wise traffic'!$G:$G, MATCH(B244-7, 'Channel wise traffic'!$B:$B, 0)), "")</f>
        <v>2293351</v>
      </c>
      <c r="U244">
        <f>IFERROR(INDEX('Channel wise traffic'!$I:$I, MATCH(B244-7, 'Channel wise traffic'!$B:$B, 0)), "")</f>
        <v>5420648</v>
      </c>
      <c r="V244">
        <f t="shared" si="42"/>
        <v>20848645</v>
      </c>
      <c r="W244" t="str">
        <f>IF('Channel wise traffic'!J244 &gt; 'Session Details'!$V244, "Increase in traffic", IF('Channel wise traffic'!$J244 &lt; 'Session Details'!$V244, "Decrease in traffic", "No change in traffic"))</f>
        <v>Increase in traffic</v>
      </c>
    </row>
    <row r="245" spans="1:23" x14ac:dyDescent="0.3">
      <c r="A245" s="3"/>
      <c r="B245" s="3">
        <v>43708</v>
      </c>
      <c r="C245" s="3" t="str">
        <f t="shared" si="34"/>
        <v>Saturday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8">
        <f t="shared" si="35"/>
        <v>3.6690948525858115E-2</v>
      </c>
      <c r="J245" s="8">
        <f t="shared" si="43"/>
        <v>2.158414759290106E-2</v>
      </c>
      <c r="K245" s="13">
        <f t="shared" si="44"/>
        <v>5.2083344935833553E-2</v>
      </c>
      <c r="L245" s="13">
        <f t="shared" si="36"/>
        <v>-2.8989335768633939E-2</v>
      </c>
      <c r="M245" s="8">
        <f t="shared" si="37"/>
        <v>0.20369998681919232</v>
      </c>
      <c r="N245" s="8">
        <f t="shared" si="38"/>
        <v>0.35359995287739177</v>
      </c>
      <c r="O245" s="8">
        <f t="shared" si="39"/>
        <v>0.66640005438400618</v>
      </c>
      <c r="P245" s="8">
        <f t="shared" si="40"/>
        <v>0.76440006616917255</v>
      </c>
      <c r="Q245" t="str">
        <f t="shared" si="41"/>
        <v/>
      </c>
      <c r="R245">
        <f>IFERROR(INDEX('Channel wise traffic'!$C:$C, MATCH(B245-7, 'Channel wise traffic'!$B:$B, 0)), "")</f>
        <v>15513897</v>
      </c>
      <c r="S245">
        <f>IFERROR(INDEX('Channel wise traffic'!$E:$E, MATCH(B245-7, 'Channel wise traffic'!$B:$B, 0)), "")</f>
        <v>11635423</v>
      </c>
      <c r="T245">
        <f>IFERROR(INDEX('Channel wise traffic'!$G:$G, MATCH(B245-7, 'Channel wise traffic'!$B:$B, 0)), "")</f>
        <v>4740357</v>
      </c>
      <c r="U245">
        <f>IFERROR(INDEX('Channel wise traffic'!$I:$I, MATCH(B245-7, 'Channel wise traffic'!$B:$B, 0)), "")</f>
        <v>11204481</v>
      </c>
      <c r="V245">
        <f t="shared" si="42"/>
        <v>43094158</v>
      </c>
      <c r="W245" t="str">
        <f>IF('Channel wise traffic'!J245 &gt; 'Session Details'!$V245, "Increase in traffic", IF('Channel wise traffic'!$J245 &lt; 'Session Details'!$V245, "Decrease in traffic", "No change in traffic"))</f>
        <v>Increase in traffic</v>
      </c>
    </row>
    <row r="246" spans="1:23" x14ac:dyDescent="0.3">
      <c r="A246" s="3"/>
      <c r="B246" s="3">
        <v>43709</v>
      </c>
      <c r="C246" s="3" t="str">
        <f t="shared" si="34"/>
        <v>Sunday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8">
        <f t="shared" si="35"/>
        <v>3.8944255074707827E-2</v>
      </c>
      <c r="J246" s="8">
        <f t="shared" si="43"/>
        <v>-6.9493243300028373E-2</v>
      </c>
      <c r="K246" s="13">
        <f t="shared" si="44"/>
        <v>-4.0404039949458181E-2</v>
      </c>
      <c r="L246" s="13">
        <f t="shared" si="36"/>
        <v>-3.0314011898338933E-2</v>
      </c>
      <c r="M246" s="8">
        <f t="shared" si="37"/>
        <v>0.21629999092748003</v>
      </c>
      <c r="N246" s="8">
        <f t="shared" si="38"/>
        <v>0.3535999444936509</v>
      </c>
      <c r="O246" s="8">
        <f t="shared" si="39"/>
        <v>0.68000003679101417</v>
      </c>
      <c r="P246" s="8">
        <f t="shared" si="40"/>
        <v>0.74879989611949505</v>
      </c>
      <c r="Q246" t="str">
        <f t="shared" si="41"/>
        <v/>
      </c>
      <c r="R246">
        <f>IFERROR(INDEX('Channel wise traffic'!$C:$C, MATCH(B246-7, 'Channel wise traffic'!$B:$B, 0)), "")</f>
        <v>15998707</v>
      </c>
      <c r="S246">
        <f>IFERROR(INDEX('Channel wise traffic'!$E:$E, MATCH(B246-7, 'Channel wise traffic'!$B:$B, 0)), "")</f>
        <v>11999030</v>
      </c>
      <c r="T246">
        <f>IFERROR(INDEX('Channel wise traffic'!$G:$G, MATCH(B246-7, 'Channel wise traffic'!$B:$B, 0)), "")</f>
        <v>4888493</v>
      </c>
      <c r="U246">
        <f>IFERROR(INDEX('Channel wise traffic'!$I:$I, MATCH(B246-7, 'Channel wise traffic'!$B:$B, 0)), "")</f>
        <v>11554621</v>
      </c>
      <c r="V246">
        <f t="shared" si="42"/>
        <v>44440851</v>
      </c>
      <c r="W246" t="str">
        <f>IF('Channel wise traffic'!J246 &gt; 'Session Details'!$V246, "Increase in traffic", IF('Channel wise traffic'!$J246 &lt; 'Session Details'!$V246, "Decrease in traffic", "No change in traffic"))</f>
        <v>Decrease in traffic</v>
      </c>
    </row>
    <row r="247" spans="1:23" x14ac:dyDescent="0.3">
      <c r="A247" s="3"/>
      <c r="B247" s="3">
        <v>43710</v>
      </c>
      <c r="C247" s="3" t="str">
        <f t="shared" si="34"/>
        <v>Monday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8">
        <f t="shared" si="35"/>
        <v>5.8562157507055915E-2</v>
      </c>
      <c r="J247" s="8">
        <f t="shared" si="43"/>
        <v>5.9740946129111183E-2</v>
      </c>
      <c r="K247" s="13">
        <f t="shared" si="44"/>
        <v>1.9417484842767951E-2</v>
      </c>
      <c r="L247" s="13">
        <f t="shared" si="36"/>
        <v>3.9555395003414651E-2</v>
      </c>
      <c r="M247" s="8">
        <f t="shared" si="37"/>
        <v>0.24249996941219715</v>
      </c>
      <c r="N247" s="8">
        <f t="shared" si="38"/>
        <v>0.41199997757594925</v>
      </c>
      <c r="O247" s="8">
        <f t="shared" si="39"/>
        <v>0.7445998451455228</v>
      </c>
      <c r="P247" s="8">
        <f t="shared" si="40"/>
        <v>0.78720029144104153</v>
      </c>
      <c r="Q247" t="str">
        <f t="shared" si="41"/>
        <v/>
      </c>
      <c r="R247">
        <f>IFERROR(INDEX('Channel wise traffic'!$C:$C, MATCH(B247-7, 'Channel wise traffic'!$B:$B, 0)), "")</f>
        <v>8052789</v>
      </c>
      <c r="S247">
        <f>IFERROR(INDEX('Channel wise traffic'!$E:$E, MATCH(B247-7, 'Channel wise traffic'!$B:$B, 0)), "")</f>
        <v>6039592</v>
      </c>
      <c r="T247">
        <f>IFERROR(INDEX('Channel wise traffic'!$G:$G, MATCH(B247-7, 'Channel wise traffic'!$B:$B, 0)), "")</f>
        <v>2460574</v>
      </c>
      <c r="U247">
        <f>IFERROR(INDEX('Channel wise traffic'!$I:$I, MATCH(B247-7, 'Channel wise traffic'!$B:$B, 0)), "")</f>
        <v>5815903</v>
      </c>
      <c r="V247">
        <f t="shared" si="42"/>
        <v>22368858</v>
      </c>
      <c r="W247" t="str">
        <f>IF('Channel wise traffic'!J247 &gt; 'Session Details'!$V247, "Increase in traffic", IF('Channel wise traffic'!$J247 &lt; 'Session Details'!$V247, "Decrease in traffic", "No change in traffic"))</f>
        <v>Increase in traffic</v>
      </c>
    </row>
    <row r="248" spans="1:23" x14ac:dyDescent="0.3">
      <c r="A248" s="3"/>
      <c r="B248" s="3">
        <v>43711</v>
      </c>
      <c r="C248" s="3" t="str">
        <f t="shared" si="34"/>
        <v>Tuesday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8">
        <f t="shared" si="35"/>
        <v>5.1835660922143305E-2</v>
      </c>
      <c r="J248" s="8">
        <f t="shared" si="43"/>
        <v>1.7803444891387521E-2</v>
      </c>
      <c r="K248" s="13">
        <f t="shared" si="44"/>
        <v>8.3333373303954517E-2</v>
      </c>
      <c r="L248" s="13">
        <f t="shared" si="36"/>
        <v>-6.048916245671776E-2</v>
      </c>
      <c r="M248" s="8">
        <f t="shared" si="37"/>
        <v>0.25249997409903835</v>
      </c>
      <c r="N248" s="8">
        <f t="shared" si="38"/>
        <v>0.37999987024311704</v>
      </c>
      <c r="O248" s="8">
        <f t="shared" si="39"/>
        <v>0.6935000177654399</v>
      </c>
      <c r="P248" s="8">
        <f t="shared" si="40"/>
        <v>0.77899985627824531</v>
      </c>
      <c r="Q248" t="str">
        <f t="shared" si="41"/>
        <v/>
      </c>
      <c r="R248">
        <f>IFERROR(INDEX('Channel wise traffic'!$C:$C, MATCH(B248-7, 'Channel wise traffic'!$B:$B, 0)), "")</f>
        <v>7505512</v>
      </c>
      <c r="S248">
        <f>IFERROR(INDEX('Channel wise traffic'!$E:$E, MATCH(B248-7, 'Channel wise traffic'!$B:$B, 0)), "")</f>
        <v>5629134</v>
      </c>
      <c r="T248">
        <f>IFERROR(INDEX('Channel wise traffic'!$G:$G, MATCH(B248-7, 'Channel wise traffic'!$B:$B, 0)), "")</f>
        <v>2293351</v>
      </c>
      <c r="U248">
        <f>IFERROR(INDEX('Channel wise traffic'!$I:$I, MATCH(B248-7, 'Channel wise traffic'!$B:$B, 0)), "")</f>
        <v>5420648</v>
      </c>
      <c r="V248">
        <f t="shared" si="42"/>
        <v>20848645</v>
      </c>
      <c r="W248" t="str">
        <f>IF('Channel wise traffic'!J248 &gt; 'Session Details'!$V248, "Increase in traffic", IF('Channel wise traffic'!$J248 &lt; 'Session Details'!$V248, "Decrease in traffic", "No change in traffic"))</f>
        <v>Increase in traffic</v>
      </c>
    </row>
    <row r="249" spans="1:23" x14ac:dyDescent="0.3">
      <c r="A249" s="3"/>
      <c r="B249" s="3">
        <v>43712</v>
      </c>
      <c r="C249" s="3" t="str">
        <f t="shared" si="34"/>
        <v>Wednesday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8">
        <f t="shared" si="35"/>
        <v>5.8584344486039969E-2</v>
      </c>
      <c r="J249" s="8">
        <f t="shared" si="43"/>
        <v>-7.7849068606202554E-2</v>
      </c>
      <c r="K249" s="13">
        <f t="shared" si="44"/>
        <v>1.9801989677181275E-2</v>
      </c>
      <c r="L249" s="13">
        <f t="shared" si="36"/>
        <v>-9.575492033928612E-2</v>
      </c>
      <c r="M249" s="8">
        <f t="shared" si="37"/>
        <v>0.25</v>
      </c>
      <c r="N249" s="8">
        <f t="shared" si="38"/>
        <v>0.40399984621478252</v>
      </c>
      <c r="O249" s="8">
        <f t="shared" si="39"/>
        <v>0.69350015536101739</v>
      </c>
      <c r="P249" s="8">
        <f t="shared" si="40"/>
        <v>0.83639957543849119</v>
      </c>
      <c r="Q249" t="str">
        <f t="shared" si="41"/>
        <v/>
      </c>
      <c r="R249">
        <f>IFERROR(INDEX('Channel wise traffic'!$C:$C, MATCH(B249-7, 'Channel wise traffic'!$B:$B, 0)), "")</f>
        <v>7896424</v>
      </c>
      <c r="S249">
        <f>IFERROR(INDEX('Channel wise traffic'!$E:$E, MATCH(B249-7, 'Channel wise traffic'!$B:$B, 0)), "")</f>
        <v>5922318</v>
      </c>
      <c r="T249">
        <f>IFERROR(INDEX('Channel wise traffic'!$G:$G, MATCH(B249-7, 'Channel wise traffic'!$B:$B, 0)), "")</f>
        <v>2412796</v>
      </c>
      <c r="U249">
        <f>IFERROR(INDEX('Channel wise traffic'!$I:$I, MATCH(B249-7, 'Channel wise traffic'!$B:$B, 0)), "")</f>
        <v>5702973</v>
      </c>
      <c r="V249">
        <f t="shared" si="42"/>
        <v>21934511</v>
      </c>
      <c r="W249" t="str">
        <f>IF('Channel wise traffic'!J249 &gt; 'Session Details'!$V249, "Increase in traffic", IF('Channel wise traffic'!$J249 &lt; 'Session Details'!$V249, "Decrease in traffic", "No change in traffic"))</f>
        <v>Increase in traffic</v>
      </c>
    </row>
    <row r="250" spans="1:23" x14ac:dyDescent="0.3">
      <c r="A250" s="3"/>
      <c r="B250" s="3">
        <v>43713</v>
      </c>
      <c r="C250" s="3" t="str">
        <f t="shared" si="34"/>
        <v>Thursday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8">
        <f t="shared" si="35"/>
        <v>6.22534319289757E-2</v>
      </c>
      <c r="J250" s="8">
        <f t="shared" si="43"/>
        <v>-1.9872239532180869E-2</v>
      </c>
      <c r="K250" s="13">
        <f t="shared" si="44"/>
        <v>-3.061223578845329E-2</v>
      </c>
      <c r="L250" s="13">
        <f t="shared" si="36"/>
        <v>1.1079153928673646E-2</v>
      </c>
      <c r="M250" s="8">
        <f t="shared" si="37"/>
        <v>0.25499997019117343</v>
      </c>
      <c r="N250" s="8">
        <f t="shared" si="38"/>
        <v>0.40799996198459426</v>
      </c>
      <c r="O250" s="8">
        <f t="shared" si="39"/>
        <v>0.74459980861850328</v>
      </c>
      <c r="P250" s="8">
        <f t="shared" si="40"/>
        <v>0.80360036589287742</v>
      </c>
      <c r="Q250" t="str">
        <f t="shared" si="41"/>
        <v/>
      </c>
      <c r="R250">
        <f>IFERROR(INDEX('Channel wise traffic'!$C:$C, MATCH(B250-7, 'Channel wise traffic'!$B:$B, 0)), "")</f>
        <v>7661877</v>
      </c>
      <c r="S250">
        <f>IFERROR(INDEX('Channel wise traffic'!$E:$E, MATCH(B250-7, 'Channel wise traffic'!$B:$B, 0)), "")</f>
        <v>5746408</v>
      </c>
      <c r="T250">
        <f>IFERROR(INDEX('Channel wise traffic'!$G:$G, MATCH(B250-7, 'Channel wise traffic'!$B:$B, 0)), "")</f>
        <v>2341129</v>
      </c>
      <c r="U250">
        <f>IFERROR(INDEX('Channel wise traffic'!$I:$I, MATCH(B250-7, 'Channel wise traffic'!$B:$B, 0)), "")</f>
        <v>5533578</v>
      </c>
      <c r="V250">
        <f t="shared" si="42"/>
        <v>21282992</v>
      </c>
      <c r="W250" t="str">
        <f>IF('Channel wise traffic'!J250 &gt; 'Session Details'!$V250, "Increase in traffic", IF('Channel wise traffic'!$J250 &lt; 'Session Details'!$V250, "Decrease in traffic", "No change in traffic"))</f>
        <v>Decrease in traffic</v>
      </c>
    </row>
    <row r="251" spans="1:23" x14ac:dyDescent="0.3">
      <c r="A251" s="3"/>
      <c r="B251" s="3">
        <v>43714</v>
      </c>
      <c r="C251" s="3" t="str">
        <f t="shared" si="34"/>
        <v>Friday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8">
        <f t="shared" si="35"/>
        <v>5.9183603577901416E-2</v>
      </c>
      <c r="J251" s="8">
        <f t="shared" si="43"/>
        <v>1.9166708653638898E-2</v>
      </c>
      <c r="K251" s="13">
        <f t="shared" si="44"/>
        <v>-4.9504951397826846E-2</v>
      </c>
      <c r="L251" s="13">
        <f t="shared" si="36"/>
        <v>7.2248309081100803E-2</v>
      </c>
      <c r="M251" s="8">
        <f t="shared" si="37"/>
        <v>0.25249999448405425</v>
      </c>
      <c r="N251" s="8">
        <f t="shared" si="38"/>
        <v>0.3959999870827613</v>
      </c>
      <c r="O251" s="8">
        <f t="shared" si="39"/>
        <v>0.70080003607309793</v>
      </c>
      <c r="P251" s="8">
        <f t="shared" si="40"/>
        <v>0.84459935369802874</v>
      </c>
      <c r="Q251" t="str">
        <f t="shared" si="41"/>
        <v/>
      </c>
      <c r="R251">
        <f>IFERROR(INDEX('Channel wise traffic'!$C:$C, MATCH(B251-7, 'Channel wise traffic'!$B:$B, 0)), "")</f>
        <v>7896424</v>
      </c>
      <c r="S251">
        <f>IFERROR(INDEX('Channel wise traffic'!$E:$E, MATCH(B251-7, 'Channel wise traffic'!$B:$B, 0)), "")</f>
        <v>5922318</v>
      </c>
      <c r="T251">
        <f>IFERROR(INDEX('Channel wise traffic'!$G:$G, MATCH(B251-7, 'Channel wise traffic'!$B:$B, 0)), "")</f>
        <v>2412796</v>
      </c>
      <c r="U251">
        <f>IFERROR(INDEX('Channel wise traffic'!$I:$I, MATCH(B251-7, 'Channel wise traffic'!$B:$B, 0)), "")</f>
        <v>5702973</v>
      </c>
      <c r="V251">
        <f t="shared" si="42"/>
        <v>21934511</v>
      </c>
      <c r="W251" t="str">
        <f>IF('Channel wise traffic'!J251 &gt; 'Session Details'!$V251, "Increase in traffic", IF('Channel wise traffic'!$J251 &lt; 'Session Details'!$V251, "Decrease in traffic", "No change in traffic"))</f>
        <v>Decrease in traffic</v>
      </c>
    </row>
    <row r="252" spans="1:23" x14ac:dyDescent="0.3">
      <c r="A252" s="3"/>
      <c r="B252" s="3">
        <v>43715</v>
      </c>
      <c r="C252" s="3" t="str">
        <f t="shared" si="34"/>
        <v>Saturday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8">
        <f t="shared" si="35"/>
        <v>3.2144566152886536E-2</v>
      </c>
      <c r="J252" s="8">
        <f t="shared" si="43"/>
        <v>-9.7887729498568721E-2</v>
      </c>
      <c r="K252" s="13">
        <f t="shared" si="44"/>
        <v>2.9702958941342894E-2</v>
      </c>
      <c r="L252" s="13">
        <f t="shared" si="36"/>
        <v>-0.12391018917833363</v>
      </c>
      <c r="M252" s="8">
        <f t="shared" si="37"/>
        <v>0.19949999293139989</v>
      </c>
      <c r="N252" s="8">
        <f t="shared" si="38"/>
        <v>0.3366000177157904</v>
      </c>
      <c r="O252" s="8">
        <f t="shared" si="39"/>
        <v>0.64600000000000002</v>
      </c>
      <c r="P252" s="8">
        <f t="shared" si="40"/>
        <v>0.74099969879666805</v>
      </c>
      <c r="Q252" t="str">
        <f t="shared" si="41"/>
        <v/>
      </c>
      <c r="R252">
        <f>IFERROR(INDEX('Channel wise traffic'!$C:$C, MATCH(B252-7, 'Channel wise traffic'!$B:$B, 0)), "")</f>
        <v>16321913</v>
      </c>
      <c r="S252">
        <f>IFERROR(INDEX('Channel wise traffic'!$E:$E, MATCH(B252-7, 'Channel wise traffic'!$B:$B, 0)), "")</f>
        <v>12241435</v>
      </c>
      <c r="T252">
        <f>IFERROR(INDEX('Channel wise traffic'!$G:$G, MATCH(B252-7, 'Channel wise traffic'!$B:$B, 0)), "")</f>
        <v>4987251</v>
      </c>
      <c r="U252">
        <f>IFERROR(INDEX('Channel wise traffic'!$I:$I, MATCH(B252-7, 'Channel wise traffic'!$B:$B, 0)), "")</f>
        <v>11788048</v>
      </c>
      <c r="V252">
        <f t="shared" si="42"/>
        <v>45338647</v>
      </c>
      <c r="W252" t="str">
        <f>IF('Channel wise traffic'!J252 &gt; 'Session Details'!$V252, "Increase in traffic", IF('Channel wise traffic'!$J252 &lt; 'Session Details'!$V252, "Decrease in traffic", "No change in traffic"))</f>
        <v>Increase in traffic</v>
      </c>
    </row>
    <row r="253" spans="1:23" x14ac:dyDescent="0.3">
      <c r="A253" s="3"/>
      <c r="B253" s="3">
        <v>43716</v>
      </c>
      <c r="C253" s="3" t="str">
        <f t="shared" si="34"/>
        <v>Sunday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8">
        <f t="shared" si="35"/>
        <v>3.9396591092621364E-2</v>
      </c>
      <c r="J253" s="8">
        <f t="shared" si="43"/>
        <v>2.2263527915664216E-2</v>
      </c>
      <c r="K253" s="13">
        <f t="shared" si="44"/>
        <v>1.0526303941424953E-2</v>
      </c>
      <c r="L253" s="13">
        <f t="shared" si="36"/>
        <v>1.1614961360688625E-2</v>
      </c>
      <c r="M253" s="8">
        <f t="shared" si="37"/>
        <v>0.21419999832923997</v>
      </c>
      <c r="N253" s="8">
        <f t="shared" si="38"/>
        <v>0.34339999191833315</v>
      </c>
      <c r="O253" s="8">
        <f t="shared" si="39"/>
        <v>0.67319989677731973</v>
      </c>
      <c r="P253" s="8">
        <f t="shared" si="40"/>
        <v>0.79560015745522372</v>
      </c>
      <c r="Q253" t="str">
        <f t="shared" si="41"/>
        <v/>
      </c>
      <c r="R253">
        <f>IFERROR(INDEX('Channel wise traffic'!$C:$C, MATCH(B253-7, 'Channel wise traffic'!$B:$B, 0)), "")</f>
        <v>15352294</v>
      </c>
      <c r="S253">
        <f>IFERROR(INDEX('Channel wise traffic'!$E:$E, MATCH(B253-7, 'Channel wise traffic'!$B:$B, 0)), "")</f>
        <v>11514221</v>
      </c>
      <c r="T253">
        <f>IFERROR(INDEX('Channel wise traffic'!$G:$G, MATCH(B253-7, 'Channel wise traffic'!$B:$B, 0)), "")</f>
        <v>4690978</v>
      </c>
      <c r="U253">
        <f>IFERROR(INDEX('Channel wise traffic'!$I:$I, MATCH(B253-7, 'Channel wise traffic'!$B:$B, 0)), "")</f>
        <v>11087768</v>
      </c>
      <c r="V253">
        <f t="shared" si="42"/>
        <v>42645261</v>
      </c>
      <c r="W253" t="str">
        <f>IF('Channel wise traffic'!J253 &gt; 'Session Details'!$V253, "Increase in traffic", IF('Channel wise traffic'!$J253 &lt; 'Session Details'!$V253, "Decrease in traffic", "No change in traffic"))</f>
        <v>Increase in traffic</v>
      </c>
    </row>
    <row r="254" spans="1:23" x14ac:dyDescent="0.3">
      <c r="A254" s="3"/>
      <c r="B254" s="3">
        <v>43717</v>
      </c>
      <c r="C254" s="3" t="str">
        <f t="shared" si="34"/>
        <v>Monday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8">
        <f t="shared" si="35"/>
        <v>6.5373015295611708E-2</v>
      </c>
      <c r="J254" s="8">
        <f t="shared" si="43"/>
        <v>6.3144139792796983E-2</v>
      </c>
      <c r="K254" s="13">
        <f t="shared" si="44"/>
        <v>-4.7619047619047672E-2</v>
      </c>
      <c r="L254" s="13">
        <f t="shared" si="36"/>
        <v>0.11630134678243675</v>
      </c>
      <c r="M254" s="8">
        <f t="shared" si="37"/>
        <v>0.24749997006999935</v>
      </c>
      <c r="N254" s="8">
        <f t="shared" si="38"/>
        <v>0.41999995907007964</v>
      </c>
      <c r="O254" s="8">
        <f t="shared" si="39"/>
        <v>0.75189998569224503</v>
      </c>
      <c r="P254" s="8">
        <f t="shared" si="40"/>
        <v>0.83640003369806182</v>
      </c>
      <c r="Q254" t="str">
        <f t="shared" si="41"/>
        <v/>
      </c>
      <c r="R254">
        <f>IFERROR(INDEX('Channel wise traffic'!$C:$C, MATCH(B254-7, 'Channel wise traffic'!$B:$B, 0)), "")</f>
        <v>8209154</v>
      </c>
      <c r="S254">
        <f>IFERROR(INDEX('Channel wise traffic'!$E:$E, MATCH(B254-7, 'Channel wise traffic'!$B:$B, 0)), "")</f>
        <v>6156866</v>
      </c>
      <c r="T254">
        <f>IFERROR(INDEX('Channel wise traffic'!$G:$G, MATCH(B254-7, 'Channel wise traffic'!$B:$B, 0)), "")</f>
        <v>2508352</v>
      </c>
      <c r="U254">
        <f>IFERROR(INDEX('Channel wise traffic'!$I:$I, MATCH(B254-7, 'Channel wise traffic'!$B:$B, 0)), "")</f>
        <v>5928833</v>
      </c>
      <c r="V254">
        <f t="shared" si="42"/>
        <v>22803205</v>
      </c>
      <c r="W254" t="str">
        <f>IF('Channel wise traffic'!J254 &gt; 'Session Details'!$V254, "Increase in traffic", IF('Channel wise traffic'!$J254 &lt; 'Session Details'!$V254, "Decrease in traffic", "No change in traffic"))</f>
        <v>Decrease in traffic</v>
      </c>
    </row>
    <row r="255" spans="1:23" x14ac:dyDescent="0.3">
      <c r="A255" s="3"/>
      <c r="B255" s="3">
        <v>43718</v>
      </c>
      <c r="C255" s="3" t="str">
        <f t="shared" si="34"/>
        <v>Tuesday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8">
        <f t="shared" si="35"/>
        <v>5.2987993129734817E-2</v>
      </c>
      <c r="J255" s="8">
        <f t="shared" si="43"/>
        <v>1.2401324949050219E-2</v>
      </c>
      <c r="K255" s="13">
        <f t="shared" si="44"/>
        <v>-9.6154110101844825E-3</v>
      </c>
      <c r="L255" s="13">
        <f t="shared" si="36"/>
        <v>2.2230491269751518E-2</v>
      </c>
      <c r="M255" s="8">
        <f t="shared" si="37"/>
        <v>0.24499996870649643</v>
      </c>
      <c r="N255" s="8">
        <f t="shared" si="38"/>
        <v>0.38799989781711819</v>
      </c>
      <c r="O255" s="8">
        <f t="shared" si="39"/>
        <v>0.70810009297478393</v>
      </c>
      <c r="P255" s="8">
        <f t="shared" si="40"/>
        <v>0.7872001710841261</v>
      </c>
      <c r="Q255" t="str">
        <f t="shared" si="41"/>
        <v/>
      </c>
      <c r="R255">
        <f>IFERROR(INDEX('Channel wise traffic'!$C:$C, MATCH(B255-7, 'Channel wise traffic'!$B:$B, 0)), "")</f>
        <v>8130972</v>
      </c>
      <c r="S255">
        <f>IFERROR(INDEX('Channel wise traffic'!$E:$E, MATCH(B255-7, 'Channel wise traffic'!$B:$B, 0)), "")</f>
        <v>6098229</v>
      </c>
      <c r="T255">
        <f>IFERROR(INDEX('Channel wise traffic'!$G:$G, MATCH(B255-7, 'Channel wise traffic'!$B:$B, 0)), "")</f>
        <v>2484463</v>
      </c>
      <c r="U255">
        <f>IFERROR(INDEX('Channel wise traffic'!$I:$I, MATCH(B255-7, 'Channel wise traffic'!$B:$B, 0)), "")</f>
        <v>5872368</v>
      </c>
      <c r="V255">
        <f t="shared" si="42"/>
        <v>22586032</v>
      </c>
      <c r="W255" t="str">
        <f>IF('Channel wise traffic'!J255 &gt; 'Session Details'!$V255, "Increase in traffic", IF('Channel wise traffic'!$J255 &lt; 'Session Details'!$V255, "Decrease in traffic", "No change in traffic"))</f>
        <v>Decrease in traffic</v>
      </c>
    </row>
    <row r="256" spans="1:23" x14ac:dyDescent="0.3">
      <c r="A256" s="3"/>
      <c r="B256" s="3">
        <v>43719</v>
      </c>
      <c r="C256" s="3" t="str">
        <f t="shared" si="34"/>
        <v>Wednesday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8">
        <f t="shared" si="35"/>
        <v>5.9154592605462311E-2</v>
      </c>
      <c r="J256" s="8">
        <f t="shared" si="43"/>
        <v>-4.9085629909993767E-2</v>
      </c>
      <c r="K256" s="13">
        <f t="shared" si="44"/>
        <v>-5.8252409823299045E-2</v>
      </c>
      <c r="L256" s="13">
        <f t="shared" si="36"/>
        <v>9.7337970480873004E-3</v>
      </c>
      <c r="M256" s="8">
        <f t="shared" si="37"/>
        <v>0.2399999620237902</v>
      </c>
      <c r="N256" s="8">
        <f t="shared" si="38"/>
        <v>0.39199999367063071</v>
      </c>
      <c r="O256" s="8">
        <f t="shared" si="39"/>
        <v>0.75919988778286385</v>
      </c>
      <c r="P256" s="8">
        <f t="shared" si="40"/>
        <v>0.82819975847995231</v>
      </c>
      <c r="Q256" t="str">
        <f t="shared" si="41"/>
        <v/>
      </c>
      <c r="R256">
        <f>IFERROR(INDEX('Channel wise traffic'!$C:$C, MATCH(B256-7, 'Channel wise traffic'!$B:$B, 0)), "")</f>
        <v>8052789</v>
      </c>
      <c r="S256">
        <f>IFERROR(INDEX('Channel wise traffic'!$E:$E, MATCH(B256-7, 'Channel wise traffic'!$B:$B, 0)), "")</f>
        <v>6039592</v>
      </c>
      <c r="T256">
        <f>IFERROR(INDEX('Channel wise traffic'!$G:$G, MATCH(B256-7, 'Channel wise traffic'!$B:$B, 0)), "")</f>
        <v>2460574</v>
      </c>
      <c r="U256">
        <f>IFERROR(INDEX('Channel wise traffic'!$I:$I, MATCH(B256-7, 'Channel wise traffic'!$B:$B, 0)), "")</f>
        <v>5815903</v>
      </c>
      <c r="V256">
        <f t="shared" si="42"/>
        <v>22368858</v>
      </c>
      <c r="W256" t="str">
        <f>IF('Channel wise traffic'!J256 &gt; 'Session Details'!$V256, "Increase in traffic", IF('Channel wise traffic'!$J256 &lt; 'Session Details'!$V256, "Decrease in traffic", "No change in traffic"))</f>
        <v>Decrease in traffic</v>
      </c>
    </row>
    <row r="257" spans="1:23" x14ac:dyDescent="0.3">
      <c r="A257" s="3"/>
      <c r="B257" s="3">
        <v>43720</v>
      </c>
      <c r="C257" s="3" t="str">
        <f t="shared" si="34"/>
        <v>Thursday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8">
        <f t="shared" si="35"/>
        <v>6.2815158356087003E-2</v>
      </c>
      <c r="J257" s="8">
        <f t="shared" si="43"/>
        <v>1.9644497734315314E-2</v>
      </c>
      <c r="K257" s="13">
        <f t="shared" si="44"/>
        <v>1.0526296401619062E-2</v>
      </c>
      <c r="L257" s="13">
        <f t="shared" si="36"/>
        <v>9.0232202419324725E-3</v>
      </c>
      <c r="M257" s="8">
        <f t="shared" si="37"/>
        <v>0.24750000551594573</v>
      </c>
      <c r="N257" s="8">
        <f t="shared" si="38"/>
        <v>0.39199986821807581</v>
      </c>
      <c r="O257" s="8">
        <f t="shared" si="39"/>
        <v>0.75919979631538481</v>
      </c>
      <c r="P257" s="8">
        <f t="shared" si="40"/>
        <v>0.852800098980243</v>
      </c>
      <c r="Q257" t="str">
        <f t="shared" si="41"/>
        <v/>
      </c>
      <c r="R257">
        <f>IFERROR(INDEX('Channel wise traffic'!$C:$C, MATCH(B257-7, 'Channel wise traffic'!$B:$B, 0)), "")</f>
        <v>7427330</v>
      </c>
      <c r="S257">
        <f>IFERROR(INDEX('Channel wise traffic'!$E:$E, MATCH(B257-7, 'Channel wise traffic'!$B:$B, 0)), "")</f>
        <v>5570497</v>
      </c>
      <c r="T257">
        <f>IFERROR(INDEX('Channel wise traffic'!$G:$G, MATCH(B257-7, 'Channel wise traffic'!$B:$B, 0)), "")</f>
        <v>2269462</v>
      </c>
      <c r="U257">
        <f>IFERROR(INDEX('Channel wise traffic'!$I:$I, MATCH(B257-7, 'Channel wise traffic'!$B:$B, 0)), "")</f>
        <v>5364183</v>
      </c>
      <c r="V257">
        <f t="shared" si="42"/>
        <v>20631472</v>
      </c>
      <c r="W257" t="str">
        <f>IF('Channel wise traffic'!J257 &gt; 'Session Details'!$V257, "Increase in traffic", IF('Channel wise traffic'!$J257 &lt; 'Session Details'!$V257, "Decrease in traffic", "No change in traffic"))</f>
        <v>Increase in traffic</v>
      </c>
    </row>
    <row r="258" spans="1:23" x14ac:dyDescent="0.3">
      <c r="A258" s="3"/>
      <c r="B258" s="3">
        <v>43721</v>
      </c>
      <c r="C258" s="3" t="str">
        <f t="shared" si="34"/>
        <v>Friday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8">
        <f t="shared" si="35"/>
        <v>5.9656608826995257E-2</v>
      </c>
      <c r="J258" s="8">
        <f t="shared" si="43"/>
        <v>0.10249145391272219</v>
      </c>
      <c r="K258" s="13">
        <f t="shared" si="44"/>
        <v>9.3750020984576077E-2</v>
      </c>
      <c r="L258" s="13">
        <f t="shared" si="36"/>
        <v>7.9921670952536328E-3</v>
      </c>
      <c r="M258" s="8">
        <f t="shared" si="37"/>
        <v>0.26249996327270986</v>
      </c>
      <c r="N258" s="8">
        <f t="shared" si="38"/>
        <v>0.387999948545242</v>
      </c>
      <c r="O258" s="8">
        <f t="shared" si="39"/>
        <v>0.69350003832067608</v>
      </c>
      <c r="P258" s="8">
        <f t="shared" si="40"/>
        <v>0.84460015720283266</v>
      </c>
      <c r="Q258" t="str">
        <f t="shared" si="41"/>
        <v/>
      </c>
      <c r="R258">
        <f>IFERROR(INDEX('Channel wise traffic'!$C:$C, MATCH(B258-7, 'Channel wise traffic'!$B:$B, 0)), "")</f>
        <v>7505512</v>
      </c>
      <c r="S258">
        <f>IFERROR(INDEX('Channel wise traffic'!$E:$E, MATCH(B258-7, 'Channel wise traffic'!$B:$B, 0)), "")</f>
        <v>5629134</v>
      </c>
      <c r="T258">
        <f>IFERROR(INDEX('Channel wise traffic'!$G:$G, MATCH(B258-7, 'Channel wise traffic'!$B:$B, 0)), "")</f>
        <v>2293351</v>
      </c>
      <c r="U258">
        <f>IFERROR(INDEX('Channel wise traffic'!$I:$I, MATCH(B258-7, 'Channel wise traffic'!$B:$B, 0)), "")</f>
        <v>5420648</v>
      </c>
      <c r="V258">
        <f t="shared" si="42"/>
        <v>20848645</v>
      </c>
      <c r="W258" t="str">
        <f>IF('Channel wise traffic'!J258 &gt; 'Session Details'!$V258, "Increase in traffic", IF('Channel wise traffic'!$J258 &lt; 'Session Details'!$V258, "Decrease in traffic", "No change in traffic"))</f>
        <v>Increase in traffic</v>
      </c>
    </row>
    <row r="259" spans="1:23" x14ac:dyDescent="0.3">
      <c r="A259" s="3"/>
      <c r="B259" s="3">
        <v>43722</v>
      </c>
      <c r="C259" s="3" t="str">
        <f t="shared" si="34"/>
        <v>Saturday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8">
        <f t="shared" si="35"/>
        <v>1.5671593882322647E-2</v>
      </c>
      <c r="J259" s="8">
        <f t="shared" si="43"/>
        <v>-0.53590439000986212</v>
      </c>
      <c r="K259" s="13">
        <f t="shared" si="44"/>
        <v>-4.8076912366922908E-2</v>
      </c>
      <c r="L259" s="13">
        <f t="shared" si="36"/>
        <v>-0.51246522327334754</v>
      </c>
      <c r="M259" s="8">
        <f t="shared" si="37"/>
        <v>0.20999999707476361</v>
      </c>
      <c r="N259" s="8">
        <f t="shared" si="38"/>
        <v>0.14959991230719827</v>
      </c>
      <c r="O259" s="8">
        <f t="shared" si="39"/>
        <v>0.67319985703572605</v>
      </c>
      <c r="P259" s="8">
        <f t="shared" si="40"/>
        <v>0.74100054261668924</v>
      </c>
      <c r="Q259" t="str">
        <f t="shared" si="41"/>
        <v>Low</v>
      </c>
      <c r="R259">
        <f>IFERROR(INDEX('Channel wise traffic'!$C:$C, MATCH(B259-7, 'Channel wise traffic'!$B:$B, 0)), "")</f>
        <v>16806722</v>
      </c>
      <c r="S259">
        <f>IFERROR(INDEX('Channel wise traffic'!$E:$E, MATCH(B259-7, 'Channel wise traffic'!$B:$B, 0)), "")</f>
        <v>12605042</v>
      </c>
      <c r="T259">
        <f>IFERROR(INDEX('Channel wise traffic'!$G:$G, MATCH(B259-7, 'Channel wise traffic'!$B:$B, 0)), "")</f>
        <v>5135387</v>
      </c>
      <c r="U259">
        <f>IFERROR(INDEX('Channel wise traffic'!$I:$I, MATCH(B259-7, 'Channel wise traffic'!$B:$B, 0)), "")</f>
        <v>12138188</v>
      </c>
      <c r="V259">
        <f t="shared" si="42"/>
        <v>46685339</v>
      </c>
      <c r="W259" t="str">
        <f>IF('Channel wise traffic'!J259 &gt; 'Session Details'!$V259, "Increase in traffic", IF('Channel wise traffic'!$J259 &lt; 'Session Details'!$V259, "Decrease in traffic", "No change in traffic"))</f>
        <v>Decrease in traffic</v>
      </c>
    </row>
    <row r="260" spans="1:23" x14ac:dyDescent="0.3">
      <c r="A260" s="3"/>
      <c r="B260" s="3">
        <v>43723</v>
      </c>
      <c r="C260" s="3" t="str">
        <f t="shared" ref="C260:C323" si="45">TEXT(B260,"DDDD")</f>
        <v>Sunday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8">
        <f t="shared" ref="I260:I323" si="46">$H260/$D260</f>
        <v>4.0157003426928843E-2</v>
      </c>
      <c r="J260" s="8">
        <f t="shared" si="43"/>
        <v>9.3625553154356611E-2</v>
      </c>
      <c r="K260" s="13">
        <f t="shared" si="44"/>
        <v>7.2916678269166812E-2</v>
      </c>
      <c r="L260" s="13">
        <f t="shared" ref="L260:L323" si="47">I260/(INDEX($H$3:$H$368,MATCH(B260-7,$B$3:$B$368,0))/INDEX($D$3:$D$368,MATCH(B260-7,$B$3:$B$368,0)))-1</f>
        <v>1.9301475412422109E-2</v>
      </c>
      <c r="M260" s="8">
        <f t="shared" ref="M260:M323" si="48">$E260/$D260</f>
        <v>0.20580000066181561</v>
      </c>
      <c r="N260" s="8">
        <f t="shared" ref="N260:N323" si="49">$F260/$E260</f>
        <v>0.35359993105955989</v>
      </c>
      <c r="O260" s="8">
        <f t="shared" ref="O260:O323" si="50">$G260/$F260</f>
        <v>0.69359989966314639</v>
      </c>
      <c r="P260" s="8">
        <f t="shared" ref="P260:P323" si="51">$H260/$G260</f>
        <v>0.79559992321311956</v>
      </c>
      <c r="Q260" t="str">
        <f t="shared" ref="Q260:Q323" si="52">IF(OR($J260 &gt; 0.2, $J260 &lt; -0.2), IF($J260 &gt; 0, "High", "Low"), "")</f>
        <v/>
      </c>
      <c r="R260">
        <f>IFERROR(INDEX('Channel wise traffic'!$C:$C, MATCH(B260-7, 'Channel wise traffic'!$B:$B, 0)), "")</f>
        <v>15513897</v>
      </c>
      <c r="S260">
        <f>IFERROR(INDEX('Channel wise traffic'!$E:$E, MATCH(B260-7, 'Channel wise traffic'!$B:$B, 0)), "")</f>
        <v>11635423</v>
      </c>
      <c r="T260">
        <f>IFERROR(INDEX('Channel wise traffic'!$G:$G, MATCH(B260-7, 'Channel wise traffic'!$B:$B, 0)), "")</f>
        <v>4740357</v>
      </c>
      <c r="U260">
        <f>IFERROR(INDEX('Channel wise traffic'!$I:$I, MATCH(B260-7, 'Channel wise traffic'!$B:$B, 0)), "")</f>
        <v>11204481</v>
      </c>
      <c r="V260">
        <f t="shared" ref="V260:V323" si="53">SUM(R260:U260)</f>
        <v>43094158</v>
      </c>
      <c r="W260" t="str">
        <f>IF('Channel wise traffic'!J260 &gt; 'Session Details'!$V260, "Increase in traffic", IF('Channel wise traffic'!$J260 &lt; 'Session Details'!$V260, "Decrease in traffic", "No change in traffic"))</f>
        <v>Increase in traffic</v>
      </c>
    </row>
    <row r="261" spans="1:23" x14ac:dyDescent="0.3">
      <c r="A261" s="3"/>
      <c r="B261" s="3">
        <v>43724</v>
      </c>
      <c r="C261" s="3" t="str">
        <f t="shared" si="45"/>
        <v>Monday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8">
        <f t="shared" si="46"/>
        <v>5.631061824814932E-2</v>
      </c>
      <c r="J261" s="8">
        <f t="shared" si="43"/>
        <v>-0.18169466263960421</v>
      </c>
      <c r="K261" s="13">
        <f t="shared" si="44"/>
        <v>-5.0000000000000044E-2</v>
      </c>
      <c r="L261" s="13">
        <f t="shared" si="47"/>
        <v>-0.1386259606732676</v>
      </c>
      <c r="M261" s="8">
        <f t="shared" si="48"/>
        <v>0.24749997249348119</v>
      </c>
      <c r="N261" s="8">
        <f t="shared" si="49"/>
        <v>0.38400000470008649</v>
      </c>
      <c r="O261" s="8">
        <f t="shared" si="50"/>
        <v>0.73730005125419784</v>
      </c>
      <c r="P261" s="8">
        <f t="shared" si="51"/>
        <v>0.80359947956331457</v>
      </c>
      <c r="Q261" t="str">
        <f t="shared" si="52"/>
        <v/>
      </c>
      <c r="R261">
        <f>IFERROR(INDEX('Channel wise traffic'!$C:$C, MATCH(B261-7, 'Channel wise traffic'!$B:$B, 0)), "")</f>
        <v>7818242</v>
      </c>
      <c r="S261">
        <f>IFERROR(INDEX('Channel wise traffic'!$E:$E, MATCH(B261-7, 'Channel wise traffic'!$B:$B, 0)), "")</f>
        <v>5863681</v>
      </c>
      <c r="T261">
        <f>IFERROR(INDEX('Channel wise traffic'!$G:$G, MATCH(B261-7, 'Channel wise traffic'!$B:$B, 0)), "")</f>
        <v>2388907</v>
      </c>
      <c r="U261">
        <f>IFERROR(INDEX('Channel wise traffic'!$I:$I, MATCH(B261-7, 'Channel wise traffic'!$B:$B, 0)), "")</f>
        <v>5646508</v>
      </c>
      <c r="V261">
        <f t="shared" si="53"/>
        <v>21717338</v>
      </c>
      <c r="W261" t="str">
        <f>IF('Channel wise traffic'!J261 &gt; 'Session Details'!$V261, "Increase in traffic", IF('Channel wise traffic'!$J261 &lt; 'Session Details'!$V261, "Decrease in traffic", "No change in traffic"))</f>
        <v>Decrease in traffic</v>
      </c>
    </row>
    <row r="262" spans="1:23" x14ac:dyDescent="0.3">
      <c r="A262" s="3"/>
      <c r="B262" s="3">
        <v>43725</v>
      </c>
      <c r="C262" s="3" t="str">
        <f t="shared" si="45"/>
        <v>Tuesday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8">
        <f t="shared" si="46"/>
        <v>6.0886607542807281E-2</v>
      </c>
      <c r="J262" s="8">
        <f t="shared" si="43"/>
        <v>0.14906423033862848</v>
      </c>
      <c r="K262" s="13">
        <f t="shared" si="44"/>
        <v>0</v>
      </c>
      <c r="L262" s="13">
        <f t="shared" si="47"/>
        <v>0.1490642303386287</v>
      </c>
      <c r="M262" s="8">
        <f t="shared" si="48"/>
        <v>0.23749998882374873</v>
      </c>
      <c r="N262" s="8">
        <f t="shared" si="49"/>
        <v>0.41200002861120461</v>
      </c>
      <c r="O262" s="8">
        <f t="shared" si="50"/>
        <v>0.72269967968647564</v>
      </c>
      <c r="P262" s="8">
        <f t="shared" si="51"/>
        <v>0.86099984827795484</v>
      </c>
      <c r="Q262" t="str">
        <f t="shared" si="52"/>
        <v/>
      </c>
      <c r="R262">
        <f>IFERROR(INDEX('Channel wise traffic'!$C:$C, MATCH(B262-7, 'Channel wise traffic'!$B:$B, 0)), "")</f>
        <v>8052789</v>
      </c>
      <c r="S262">
        <f>IFERROR(INDEX('Channel wise traffic'!$E:$E, MATCH(B262-7, 'Channel wise traffic'!$B:$B, 0)), "")</f>
        <v>6039592</v>
      </c>
      <c r="T262">
        <f>IFERROR(INDEX('Channel wise traffic'!$G:$G, MATCH(B262-7, 'Channel wise traffic'!$B:$B, 0)), "")</f>
        <v>2460574</v>
      </c>
      <c r="U262">
        <f>IFERROR(INDEX('Channel wise traffic'!$I:$I, MATCH(B262-7, 'Channel wise traffic'!$B:$B, 0)), "")</f>
        <v>5815903</v>
      </c>
      <c r="V262">
        <f t="shared" si="53"/>
        <v>22368858</v>
      </c>
      <c r="W262" t="str">
        <f>IF('Channel wise traffic'!J262 &gt; 'Session Details'!$V262, "Increase in traffic", IF('Channel wise traffic'!$J262 &lt; 'Session Details'!$V262, "Decrease in traffic", "No change in traffic"))</f>
        <v>No change in traffic</v>
      </c>
    </row>
    <row r="263" spans="1:23" x14ac:dyDescent="0.3">
      <c r="A263" s="3"/>
      <c r="B263" s="3">
        <v>43726</v>
      </c>
      <c r="C263" s="3" t="str">
        <f t="shared" si="45"/>
        <v>Wednesday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8">
        <f t="shared" si="46"/>
        <v>5.5602265787051797E-2</v>
      </c>
      <c r="J263" s="8">
        <f t="shared" si="43"/>
        <v>-4.0671192642881215E-2</v>
      </c>
      <c r="K263" s="13">
        <f t="shared" si="44"/>
        <v>2.0618565999329652E-2</v>
      </c>
      <c r="L263" s="13">
        <f t="shared" si="47"/>
        <v>-6.0051581152846811E-2</v>
      </c>
      <c r="M263" s="8">
        <f t="shared" si="48"/>
        <v>0.26249996104681417</v>
      </c>
      <c r="N263" s="8">
        <f t="shared" si="49"/>
        <v>0.37999993975682667</v>
      </c>
      <c r="O263" s="8">
        <f t="shared" si="50"/>
        <v>0.70079980752023296</v>
      </c>
      <c r="P263" s="8">
        <f t="shared" si="51"/>
        <v>0.79540028902887894</v>
      </c>
      <c r="Q263" t="str">
        <f t="shared" si="52"/>
        <v/>
      </c>
      <c r="R263">
        <f>IFERROR(INDEX('Channel wise traffic'!$C:$C, MATCH(B263-7, 'Channel wise traffic'!$B:$B, 0)), "")</f>
        <v>7583695</v>
      </c>
      <c r="S263">
        <f>IFERROR(INDEX('Channel wise traffic'!$E:$E, MATCH(B263-7, 'Channel wise traffic'!$B:$B, 0)), "")</f>
        <v>5687771</v>
      </c>
      <c r="T263">
        <f>IFERROR(INDEX('Channel wise traffic'!$G:$G, MATCH(B263-7, 'Channel wise traffic'!$B:$B, 0)), "")</f>
        <v>2317240</v>
      </c>
      <c r="U263">
        <f>IFERROR(INDEX('Channel wise traffic'!$I:$I, MATCH(B263-7, 'Channel wise traffic'!$B:$B, 0)), "")</f>
        <v>5477113</v>
      </c>
      <c r="V263">
        <f t="shared" si="53"/>
        <v>21065819</v>
      </c>
      <c r="W263" t="str">
        <f>IF('Channel wise traffic'!J263 &gt; 'Session Details'!$V263, "Increase in traffic", IF('Channel wise traffic'!$J263 &lt; 'Session Details'!$V263, "Decrease in traffic", "No change in traffic"))</f>
        <v>Increase in traffic</v>
      </c>
    </row>
    <row r="264" spans="1:23" x14ac:dyDescent="0.3">
      <c r="A264" s="3"/>
      <c r="B264" s="3">
        <v>43727</v>
      </c>
      <c r="C264" s="3" t="str">
        <f t="shared" si="45"/>
        <v>Thursday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8">
        <f t="shared" si="46"/>
        <v>5.9164422973780051E-2</v>
      </c>
      <c r="J264" s="8">
        <f t="shared" si="43"/>
        <v>-3.849616412812662E-2</v>
      </c>
      <c r="K264" s="13">
        <f t="shared" si="44"/>
        <v>2.0833343325988629E-2</v>
      </c>
      <c r="L264" s="13">
        <f t="shared" si="47"/>
        <v>-5.8118700610633511E-2</v>
      </c>
      <c r="M264" s="8">
        <f t="shared" si="48"/>
        <v>0.2374999606493316</v>
      </c>
      <c r="N264" s="8">
        <f t="shared" si="49"/>
        <v>0.4080000633072916</v>
      </c>
      <c r="O264" s="8">
        <f t="shared" si="50"/>
        <v>0.74460001881374493</v>
      </c>
      <c r="P264" s="8">
        <f t="shared" si="51"/>
        <v>0.81999993487908673</v>
      </c>
      <c r="Q264" t="str">
        <f t="shared" si="52"/>
        <v/>
      </c>
      <c r="R264">
        <f>IFERROR(INDEX('Channel wise traffic'!$C:$C, MATCH(B264-7, 'Channel wise traffic'!$B:$B, 0)), "")</f>
        <v>7505512</v>
      </c>
      <c r="S264">
        <f>IFERROR(INDEX('Channel wise traffic'!$E:$E, MATCH(B264-7, 'Channel wise traffic'!$B:$B, 0)), "")</f>
        <v>5629134</v>
      </c>
      <c r="T264">
        <f>IFERROR(INDEX('Channel wise traffic'!$G:$G, MATCH(B264-7, 'Channel wise traffic'!$B:$B, 0)), "")</f>
        <v>2293351</v>
      </c>
      <c r="U264">
        <f>IFERROR(INDEX('Channel wise traffic'!$I:$I, MATCH(B264-7, 'Channel wise traffic'!$B:$B, 0)), "")</f>
        <v>5420648</v>
      </c>
      <c r="V264">
        <f t="shared" si="53"/>
        <v>20848645</v>
      </c>
      <c r="W264" t="str">
        <f>IF('Channel wise traffic'!J264 &gt; 'Session Details'!$V264, "Increase in traffic", IF('Channel wise traffic'!$J264 &lt; 'Session Details'!$V264, "Decrease in traffic", "No change in traffic"))</f>
        <v>Increase in traffic</v>
      </c>
    </row>
    <row r="265" spans="1:23" x14ac:dyDescent="0.3">
      <c r="A265" s="3"/>
      <c r="B265" s="3">
        <v>43728</v>
      </c>
      <c r="C265" s="3" t="str">
        <f t="shared" si="45"/>
        <v>Friday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8">
        <f t="shared" si="46"/>
        <v>5.8040238983304654E-2</v>
      </c>
      <c r="J265" s="8">
        <f t="shared" si="43"/>
        <v>-9.1954935524514836E-2</v>
      </c>
      <c r="K265" s="13">
        <f t="shared" si="44"/>
        <v>-6.6666675437362821E-2</v>
      </c>
      <c r="L265" s="13">
        <f t="shared" si="47"/>
        <v>-2.7094564633703744E-2</v>
      </c>
      <c r="M265" s="8">
        <f t="shared" si="48"/>
        <v>0.23999998496452074</v>
      </c>
      <c r="N265" s="8">
        <f t="shared" si="49"/>
        <v>0.39999996084510364</v>
      </c>
      <c r="O265" s="8">
        <f t="shared" si="50"/>
        <v>0.73729998575740507</v>
      </c>
      <c r="P265" s="8">
        <f t="shared" si="51"/>
        <v>0.8199999070648627</v>
      </c>
      <c r="Q265" t="str">
        <f t="shared" si="52"/>
        <v/>
      </c>
      <c r="R265">
        <f>IFERROR(INDEX('Channel wise traffic'!$C:$C, MATCH(B265-7, 'Channel wise traffic'!$B:$B, 0)), "")</f>
        <v>8209154</v>
      </c>
      <c r="S265">
        <f>IFERROR(INDEX('Channel wise traffic'!$E:$E, MATCH(B265-7, 'Channel wise traffic'!$B:$B, 0)), "")</f>
        <v>6156866</v>
      </c>
      <c r="T265">
        <f>IFERROR(INDEX('Channel wise traffic'!$G:$G, MATCH(B265-7, 'Channel wise traffic'!$B:$B, 0)), "")</f>
        <v>2508352</v>
      </c>
      <c r="U265">
        <f>IFERROR(INDEX('Channel wise traffic'!$I:$I, MATCH(B265-7, 'Channel wise traffic'!$B:$B, 0)), "")</f>
        <v>5928833</v>
      </c>
      <c r="V265">
        <f t="shared" si="53"/>
        <v>22803205</v>
      </c>
      <c r="W265" t="str">
        <f>IF('Channel wise traffic'!J265 &gt; 'Session Details'!$V265, "Increase in traffic", IF('Channel wise traffic'!$J265 &lt; 'Session Details'!$V265, "Decrease in traffic", "No change in traffic"))</f>
        <v>Decrease in traffic</v>
      </c>
    </row>
    <row r="266" spans="1:23" x14ac:dyDescent="0.3">
      <c r="A266" s="3"/>
      <c r="B266" s="3">
        <v>43729</v>
      </c>
      <c r="C266" s="3" t="str">
        <f t="shared" si="45"/>
        <v>Saturday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8">
        <f t="shared" si="46"/>
        <v>3.3487986610279082E-2</v>
      </c>
      <c r="J266" s="8">
        <f t="shared" si="43"/>
        <v>1.1152745531323451</v>
      </c>
      <c r="K266" s="13">
        <f t="shared" si="44"/>
        <v>-1.0101021238273722E-2</v>
      </c>
      <c r="L266" s="13">
        <f t="shared" si="47"/>
        <v>1.1368590113895878</v>
      </c>
      <c r="M266" s="8">
        <f t="shared" si="48"/>
        <v>0.2015999970903771</v>
      </c>
      <c r="N266" s="8">
        <f t="shared" si="49"/>
        <v>0.34339995882183544</v>
      </c>
      <c r="O266" s="8">
        <f t="shared" si="50"/>
        <v>0.6459998200646323</v>
      </c>
      <c r="P266" s="8">
        <f t="shared" si="51"/>
        <v>0.74880007644541036</v>
      </c>
      <c r="Q266" t="str">
        <f t="shared" si="52"/>
        <v>High</v>
      </c>
      <c r="R266">
        <f>IFERROR(INDEX('Channel wise traffic'!$C:$C, MATCH(B266-7, 'Channel wise traffic'!$B:$B, 0)), "")</f>
        <v>15998707</v>
      </c>
      <c r="S266">
        <f>IFERROR(INDEX('Channel wise traffic'!$E:$E, MATCH(B266-7, 'Channel wise traffic'!$B:$B, 0)), "")</f>
        <v>11999030</v>
      </c>
      <c r="T266">
        <f>IFERROR(INDEX('Channel wise traffic'!$G:$G, MATCH(B266-7, 'Channel wise traffic'!$B:$B, 0)), "")</f>
        <v>4888493</v>
      </c>
      <c r="U266">
        <f>IFERROR(INDEX('Channel wise traffic'!$I:$I, MATCH(B266-7, 'Channel wise traffic'!$B:$B, 0)), "")</f>
        <v>11554621</v>
      </c>
      <c r="V266">
        <f t="shared" si="53"/>
        <v>44440851</v>
      </c>
      <c r="W266" t="str">
        <f>IF('Channel wise traffic'!J266 &gt; 'Session Details'!$V266, "Increase in traffic", IF('Channel wise traffic'!$J266 &lt; 'Session Details'!$V266, "Decrease in traffic", "No change in traffic"))</f>
        <v>Decrease in traffic</v>
      </c>
    </row>
    <row r="267" spans="1:23" x14ac:dyDescent="0.3">
      <c r="A267" s="3"/>
      <c r="B267" s="3">
        <v>43730</v>
      </c>
      <c r="C267" s="3" t="str">
        <f t="shared" si="45"/>
        <v>Sunday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8">
        <f t="shared" si="46"/>
        <v>4.1326413110814308E-2</v>
      </c>
      <c r="J267" s="8">
        <f t="shared" ref="J267:J330" si="54">H267/(INDEX($H$3:$H$368,MATCH(B267-7,$B$3:$B$368,0)))-1</f>
        <v>1.9129463456197149E-2</v>
      </c>
      <c r="K267" s="13">
        <f t="shared" ref="K267:K330" si="55">D267/(INDEX($D$3:$D$368,MATCH(B267-7,$B$3:$B$368,0)))-1</f>
        <v>-9.7087485730682488E-3</v>
      </c>
      <c r="L267" s="13">
        <f t="shared" si="47"/>
        <v>2.9120939913092947E-2</v>
      </c>
      <c r="M267" s="8">
        <f t="shared" si="48"/>
        <v>0.20579998337975972</v>
      </c>
      <c r="N267" s="8">
        <f t="shared" si="49"/>
        <v>0.35699998599183536</v>
      </c>
      <c r="O267" s="8">
        <f t="shared" si="50"/>
        <v>0.71399996076144201</v>
      </c>
      <c r="P267" s="8">
        <f t="shared" si="51"/>
        <v>0.78780002522978465</v>
      </c>
      <c r="Q267" t="str">
        <f t="shared" si="52"/>
        <v/>
      </c>
      <c r="R267">
        <f>IFERROR(INDEX('Channel wise traffic'!$C:$C, MATCH(B267-7, 'Channel wise traffic'!$B:$B, 0)), "")</f>
        <v>16645119</v>
      </c>
      <c r="S267">
        <f>IFERROR(INDEX('Channel wise traffic'!$E:$E, MATCH(B267-7, 'Channel wise traffic'!$B:$B, 0)), "")</f>
        <v>12483839</v>
      </c>
      <c r="T267">
        <f>IFERROR(INDEX('Channel wise traffic'!$G:$G, MATCH(B267-7, 'Channel wise traffic'!$B:$B, 0)), "")</f>
        <v>5086008</v>
      </c>
      <c r="U267">
        <f>IFERROR(INDEX('Channel wise traffic'!$I:$I, MATCH(B267-7, 'Channel wise traffic'!$B:$B, 0)), "")</f>
        <v>12021475</v>
      </c>
      <c r="V267">
        <f t="shared" si="53"/>
        <v>46236441</v>
      </c>
      <c r="W267" t="str">
        <f>IF('Channel wise traffic'!J267 &gt; 'Session Details'!$V267, "Increase in traffic", IF('Channel wise traffic'!$J267 &lt; 'Session Details'!$V267, "Decrease in traffic", "No change in traffic"))</f>
        <v>Decrease in traffic</v>
      </c>
    </row>
    <row r="268" spans="1:23" x14ac:dyDescent="0.3">
      <c r="A268" s="3"/>
      <c r="B268" s="3">
        <v>43731</v>
      </c>
      <c r="C268" s="3" t="str">
        <f t="shared" si="45"/>
        <v>Monday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8">
        <f t="shared" si="46"/>
        <v>5.8538429785799997E-2</v>
      </c>
      <c r="J268" s="8">
        <f t="shared" si="54"/>
        <v>5.0505650425083815E-2</v>
      </c>
      <c r="K268" s="13">
        <f t="shared" si="55"/>
        <v>1.0526296401619062E-2</v>
      </c>
      <c r="L268" s="13">
        <f t="shared" si="47"/>
        <v>3.9562903178103515E-2</v>
      </c>
      <c r="M268" s="8">
        <f t="shared" si="48"/>
        <v>0.25249999448405425</v>
      </c>
      <c r="N268" s="8">
        <f t="shared" si="49"/>
        <v>0.41599986170956232</v>
      </c>
      <c r="O268" s="8">
        <f t="shared" si="50"/>
        <v>0.69349996187111895</v>
      </c>
      <c r="P268" s="8">
        <f t="shared" si="51"/>
        <v>0.80360025916493061</v>
      </c>
      <c r="Q268" t="str">
        <f t="shared" si="52"/>
        <v/>
      </c>
      <c r="R268">
        <f>IFERROR(INDEX('Channel wise traffic'!$C:$C, MATCH(B268-7, 'Channel wise traffic'!$B:$B, 0)), "")</f>
        <v>7427330</v>
      </c>
      <c r="S268">
        <f>IFERROR(INDEX('Channel wise traffic'!$E:$E, MATCH(B268-7, 'Channel wise traffic'!$B:$B, 0)), "")</f>
        <v>5570497</v>
      </c>
      <c r="T268">
        <f>IFERROR(INDEX('Channel wise traffic'!$G:$G, MATCH(B268-7, 'Channel wise traffic'!$B:$B, 0)), "")</f>
        <v>2269462</v>
      </c>
      <c r="U268">
        <f>IFERROR(INDEX('Channel wise traffic'!$I:$I, MATCH(B268-7, 'Channel wise traffic'!$B:$B, 0)), "")</f>
        <v>5364183</v>
      </c>
      <c r="V268">
        <f t="shared" si="53"/>
        <v>20631472</v>
      </c>
      <c r="W268" t="str">
        <f>IF('Channel wise traffic'!J268 &gt; 'Session Details'!$V268, "Increase in traffic", IF('Channel wise traffic'!$J268 &lt; 'Session Details'!$V268, "Decrease in traffic", "No change in traffic"))</f>
        <v>Increase in traffic</v>
      </c>
    </row>
    <row r="269" spans="1:23" x14ac:dyDescent="0.3">
      <c r="A269" s="3"/>
      <c r="B269" s="3">
        <v>43732</v>
      </c>
      <c r="C269" s="3" t="str">
        <f t="shared" si="45"/>
        <v>Tuesday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8">
        <f t="shared" si="46"/>
        <v>6.1003177959775085E-2</v>
      </c>
      <c r="J269" s="8">
        <f t="shared" si="54"/>
        <v>-1.7540111192366314E-2</v>
      </c>
      <c r="K269" s="13">
        <f t="shared" si="55"/>
        <v>-1.9417484842768062E-2</v>
      </c>
      <c r="L269" s="13">
        <f t="shared" si="47"/>
        <v>1.9145493840471151E-3</v>
      </c>
      <c r="M269" s="8">
        <f t="shared" si="48"/>
        <v>0.25999998267570379</v>
      </c>
      <c r="N269" s="8">
        <f t="shared" si="49"/>
        <v>0.39199992705559011</v>
      </c>
      <c r="O269" s="8">
        <f t="shared" si="50"/>
        <v>0.7227000780563303</v>
      </c>
      <c r="P269" s="8">
        <f t="shared" si="51"/>
        <v>0.82819967034796671</v>
      </c>
      <c r="Q269" t="str">
        <f t="shared" si="52"/>
        <v/>
      </c>
      <c r="R269">
        <f>IFERROR(INDEX('Channel wise traffic'!$C:$C, MATCH(B269-7, 'Channel wise traffic'!$B:$B, 0)), "")</f>
        <v>8052789</v>
      </c>
      <c r="S269">
        <f>IFERROR(INDEX('Channel wise traffic'!$E:$E, MATCH(B269-7, 'Channel wise traffic'!$B:$B, 0)), "")</f>
        <v>6039592</v>
      </c>
      <c r="T269">
        <f>IFERROR(INDEX('Channel wise traffic'!$G:$G, MATCH(B269-7, 'Channel wise traffic'!$B:$B, 0)), "")</f>
        <v>2460574</v>
      </c>
      <c r="U269">
        <f>IFERROR(INDEX('Channel wise traffic'!$I:$I, MATCH(B269-7, 'Channel wise traffic'!$B:$B, 0)), "")</f>
        <v>5815903</v>
      </c>
      <c r="V269">
        <f t="shared" si="53"/>
        <v>22368858</v>
      </c>
      <c r="W269" t="str">
        <f>IF('Channel wise traffic'!J269 &gt; 'Session Details'!$V269, "Increase in traffic", IF('Channel wise traffic'!$J269 &lt; 'Session Details'!$V269, "Decrease in traffic", "No change in traffic"))</f>
        <v>Decrease in traffic</v>
      </c>
    </row>
    <row r="270" spans="1:23" x14ac:dyDescent="0.3">
      <c r="A270" s="3"/>
      <c r="B270" s="3">
        <v>43733</v>
      </c>
      <c r="C270" s="3" t="str">
        <f t="shared" si="45"/>
        <v>Wednesday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8">
        <f t="shared" si="46"/>
        <v>6.5969245960847703E-2</v>
      </c>
      <c r="J270" s="8">
        <f t="shared" si="54"/>
        <v>0.17446451485539427</v>
      </c>
      <c r="K270" s="13">
        <f t="shared" si="55"/>
        <v>-1.0101037819845726E-2</v>
      </c>
      <c r="L270" s="13">
        <f t="shared" si="47"/>
        <v>0.18644887986219594</v>
      </c>
      <c r="M270" s="8">
        <f t="shared" si="48"/>
        <v>0.26249996887185933</v>
      </c>
      <c r="N270" s="8">
        <f t="shared" si="49"/>
        <v>0.40799994988172983</v>
      </c>
      <c r="O270" s="8">
        <f t="shared" si="50"/>
        <v>0.76649989821918674</v>
      </c>
      <c r="P270" s="8">
        <f t="shared" si="51"/>
        <v>0.80360023031583716</v>
      </c>
      <c r="Q270" t="str">
        <f t="shared" si="52"/>
        <v/>
      </c>
      <c r="R270">
        <f>IFERROR(INDEX('Channel wise traffic'!$C:$C, MATCH(B270-7, 'Channel wise traffic'!$B:$B, 0)), "")</f>
        <v>7740060</v>
      </c>
      <c r="S270">
        <f>IFERROR(INDEX('Channel wise traffic'!$E:$E, MATCH(B270-7, 'Channel wise traffic'!$B:$B, 0)), "")</f>
        <v>5805045</v>
      </c>
      <c r="T270">
        <f>IFERROR(INDEX('Channel wise traffic'!$G:$G, MATCH(B270-7, 'Channel wise traffic'!$B:$B, 0)), "")</f>
        <v>2365018</v>
      </c>
      <c r="U270">
        <f>IFERROR(INDEX('Channel wise traffic'!$I:$I, MATCH(B270-7, 'Channel wise traffic'!$B:$B, 0)), "")</f>
        <v>5590043</v>
      </c>
      <c r="V270">
        <f t="shared" si="53"/>
        <v>21500166</v>
      </c>
      <c r="W270" t="str">
        <f>IF('Channel wise traffic'!J270 &gt; 'Session Details'!$V270, "Increase in traffic", IF('Channel wise traffic'!$J270 &lt; 'Session Details'!$V270, "Decrease in traffic", "No change in traffic"))</f>
        <v>Decrease in traffic</v>
      </c>
    </row>
    <row r="271" spans="1:23" x14ac:dyDescent="0.3">
      <c r="A271" s="3"/>
      <c r="B271" s="3">
        <v>43734</v>
      </c>
      <c r="C271" s="3" t="str">
        <f t="shared" si="45"/>
        <v>Thursday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8">
        <f t="shared" si="46"/>
        <v>5.9805864044926743E-2</v>
      </c>
      <c r="J271" s="8">
        <f t="shared" si="54"/>
        <v>6.2415223682413146E-2</v>
      </c>
      <c r="K271" s="13">
        <f t="shared" si="55"/>
        <v>5.1020408642713067E-2</v>
      </c>
      <c r="L271" s="13">
        <f t="shared" si="47"/>
        <v>1.0841668673604143E-2</v>
      </c>
      <c r="M271" s="8">
        <f t="shared" si="48"/>
        <v>0.24249997541224722</v>
      </c>
      <c r="N271" s="8">
        <f t="shared" si="49"/>
        <v>0.40800003981971988</v>
      </c>
      <c r="O271" s="8">
        <f t="shared" si="50"/>
        <v>0.74459995255684708</v>
      </c>
      <c r="P271" s="8">
        <f t="shared" si="51"/>
        <v>0.81179965168423418</v>
      </c>
      <c r="Q271" t="str">
        <f t="shared" si="52"/>
        <v/>
      </c>
      <c r="R271">
        <f>IFERROR(INDEX('Channel wise traffic'!$C:$C, MATCH(B271-7, 'Channel wise traffic'!$B:$B, 0)), "")</f>
        <v>7661877</v>
      </c>
      <c r="S271">
        <f>IFERROR(INDEX('Channel wise traffic'!$E:$E, MATCH(B271-7, 'Channel wise traffic'!$B:$B, 0)), "")</f>
        <v>5746408</v>
      </c>
      <c r="T271">
        <f>IFERROR(INDEX('Channel wise traffic'!$G:$G, MATCH(B271-7, 'Channel wise traffic'!$B:$B, 0)), "")</f>
        <v>2341129</v>
      </c>
      <c r="U271">
        <f>IFERROR(INDEX('Channel wise traffic'!$I:$I, MATCH(B271-7, 'Channel wise traffic'!$B:$B, 0)), "")</f>
        <v>5533578</v>
      </c>
      <c r="V271">
        <f t="shared" si="53"/>
        <v>21282992</v>
      </c>
      <c r="W271" t="str">
        <f>IF('Channel wise traffic'!J271 &gt; 'Session Details'!$V271, "Increase in traffic", IF('Channel wise traffic'!$J271 &lt; 'Session Details'!$V271, "Decrease in traffic", "No change in traffic"))</f>
        <v>Increase in traffic</v>
      </c>
    </row>
    <row r="272" spans="1:23" x14ac:dyDescent="0.3">
      <c r="A272" s="3"/>
      <c r="B272" s="3">
        <v>43735</v>
      </c>
      <c r="C272" s="3" t="str">
        <f t="shared" si="45"/>
        <v>Friday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8">
        <f t="shared" si="46"/>
        <v>5.7431787176970631E-2</v>
      </c>
      <c r="J272" s="8">
        <f t="shared" si="54"/>
        <v>-3.0677503703643749E-2</v>
      </c>
      <c r="K272" s="13">
        <f t="shared" si="55"/>
        <v>-2.0408172854259776E-2</v>
      </c>
      <c r="L272" s="13">
        <f t="shared" si="47"/>
        <v>-1.0483275344697396E-2</v>
      </c>
      <c r="M272" s="8">
        <f t="shared" si="48"/>
        <v>0.24249996858309167</v>
      </c>
      <c r="N272" s="8">
        <f t="shared" si="49"/>
        <v>0.38800003006450418</v>
      </c>
      <c r="O272" s="8">
        <f t="shared" si="50"/>
        <v>0.75190005959272022</v>
      </c>
      <c r="P272" s="8">
        <f t="shared" si="51"/>
        <v>0.81179947442785039</v>
      </c>
      <c r="Q272" t="str">
        <f t="shared" si="52"/>
        <v/>
      </c>
      <c r="R272">
        <f>IFERROR(INDEX('Channel wise traffic'!$C:$C, MATCH(B272-7, 'Channel wise traffic'!$B:$B, 0)), "")</f>
        <v>7661877</v>
      </c>
      <c r="S272">
        <f>IFERROR(INDEX('Channel wise traffic'!$E:$E, MATCH(B272-7, 'Channel wise traffic'!$B:$B, 0)), "")</f>
        <v>5746408</v>
      </c>
      <c r="T272">
        <f>IFERROR(INDEX('Channel wise traffic'!$G:$G, MATCH(B272-7, 'Channel wise traffic'!$B:$B, 0)), "")</f>
        <v>2341129</v>
      </c>
      <c r="U272">
        <f>IFERROR(INDEX('Channel wise traffic'!$I:$I, MATCH(B272-7, 'Channel wise traffic'!$B:$B, 0)), "")</f>
        <v>5533578</v>
      </c>
      <c r="V272">
        <f t="shared" si="53"/>
        <v>21282992</v>
      </c>
      <c r="W272" t="str">
        <f>IF('Channel wise traffic'!J272 &gt; 'Session Details'!$V272, "Increase in traffic", IF('Channel wise traffic'!$J272 &lt; 'Session Details'!$V272, "Decrease in traffic", "No change in traffic"))</f>
        <v>Decrease in traffic</v>
      </c>
    </row>
    <row r="273" spans="1:23" x14ac:dyDescent="0.3">
      <c r="A273" s="3"/>
      <c r="B273" s="3">
        <v>43736</v>
      </c>
      <c r="C273" s="3" t="str">
        <f t="shared" si="45"/>
        <v>Saturday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8">
        <f t="shared" si="46"/>
        <v>3.5977032618804958E-2</v>
      </c>
      <c r="J273" s="8">
        <f t="shared" si="54"/>
        <v>7.4326534989770598E-2</v>
      </c>
      <c r="K273" s="13">
        <f t="shared" si="55"/>
        <v>0</v>
      </c>
      <c r="L273" s="13">
        <f t="shared" si="47"/>
        <v>7.4326534989770598E-2</v>
      </c>
      <c r="M273" s="8">
        <f t="shared" si="48"/>
        <v>0.20999998749771406</v>
      </c>
      <c r="N273" s="8">
        <f t="shared" si="49"/>
        <v>0.33999995670203748</v>
      </c>
      <c r="O273" s="8">
        <f t="shared" si="50"/>
        <v>0.68</v>
      </c>
      <c r="P273" s="8">
        <f t="shared" si="51"/>
        <v>0.74100015122452068</v>
      </c>
      <c r="Q273" t="str">
        <f t="shared" si="52"/>
        <v/>
      </c>
      <c r="R273">
        <f>IFERROR(INDEX('Channel wise traffic'!$C:$C, MATCH(B273-7, 'Channel wise traffic'!$B:$B, 0)), "")</f>
        <v>15837104</v>
      </c>
      <c r="S273">
        <f>IFERROR(INDEX('Channel wise traffic'!$E:$E, MATCH(B273-7, 'Channel wise traffic'!$B:$B, 0)), "")</f>
        <v>11877828</v>
      </c>
      <c r="T273">
        <f>IFERROR(INDEX('Channel wise traffic'!$G:$G, MATCH(B273-7, 'Channel wise traffic'!$B:$B, 0)), "")</f>
        <v>4839115</v>
      </c>
      <c r="U273">
        <f>IFERROR(INDEX('Channel wise traffic'!$I:$I, MATCH(B273-7, 'Channel wise traffic'!$B:$B, 0)), "")</f>
        <v>11437908</v>
      </c>
      <c r="V273">
        <f t="shared" si="53"/>
        <v>43991955</v>
      </c>
      <c r="W273" t="str">
        <f>IF('Channel wise traffic'!J273 &gt; 'Session Details'!$V273, "Increase in traffic", IF('Channel wise traffic'!$J273 &lt; 'Session Details'!$V273, "Decrease in traffic", "No change in traffic"))</f>
        <v>No change in traffic</v>
      </c>
    </row>
    <row r="274" spans="1:23" x14ac:dyDescent="0.3">
      <c r="A274" s="3"/>
      <c r="B274" s="3">
        <v>43737</v>
      </c>
      <c r="C274" s="3" t="str">
        <f t="shared" si="45"/>
        <v>Sunday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8">
        <f t="shared" si="46"/>
        <v>3.6701215795057938E-2</v>
      </c>
      <c r="J274" s="8">
        <f t="shared" si="54"/>
        <v>-0.17286542104971103</v>
      </c>
      <c r="K274" s="13">
        <f t="shared" si="55"/>
        <v>-6.8627440060392009E-2</v>
      </c>
      <c r="L274" s="13">
        <f t="shared" si="47"/>
        <v>-0.11191867301316905</v>
      </c>
      <c r="M274" s="8">
        <f t="shared" si="48"/>
        <v>0.20789999583306593</v>
      </c>
      <c r="N274" s="8">
        <f t="shared" si="49"/>
        <v>0.33659991315087495</v>
      </c>
      <c r="O274" s="8">
        <f t="shared" si="50"/>
        <v>0.65280010776475916</v>
      </c>
      <c r="P274" s="8">
        <f t="shared" si="51"/>
        <v>0.80339986356195692</v>
      </c>
      <c r="Q274" t="str">
        <f t="shared" si="52"/>
        <v/>
      </c>
      <c r="R274">
        <f>IFERROR(INDEX('Channel wise traffic'!$C:$C, MATCH(B274-7, 'Channel wise traffic'!$B:$B, 0)), "")</f>
        <v>16483516</v>
      </c>
      <c r="S274">
        <f>IFERROR(INDEX('Channel wise traffic'!$E:$E, MATCH(B274-7, 'Channel wise traffic'!$B:$B, 0)), "")</f>
        <v>12362637</v>
      </c>
      <c r="T274">
        <f>IFERROR(INDEX('Channel wise traffic'!$G:$G, MATCH(B274-7, 'Channel wise traffic'!$B:$B, 0)), "")</f>
        <v>5036630</v>
      </c>
      <c r="U274">
        <f>IFERROR(INDEX('Channel wise traffic'!$I:$I, MATCH(B274-7, 'Channel wise traffic'!$B:$B, 0)), "")</f>
        <v>11904761</v>
      </c>
      <c r="V274">
        <f t="shared" si="53"/>
        <v>45787544</v>
      </c>
      <c r="W274" t="str">
        <f>IF('Channel wise traffic'!J274 &gt; 'Session Details'!$V274, "Increase in traffic", IF('Channel wise traffic'!$J274 &lt; 'Session Details'!$V274, "Decrease in traffic", "No change in traffic"))</f>
        <v>Decrease in traffic</v>
      </c>
    </row>
    <row r="275" spans="1:23" x14ac:dyDescent="0.3">
      <c r="A275" s="3"/>
      <c r="B275" s="3">
        <v>43738</v>
      </c>
      <c r="C275" s="3" t="str">
        <f t="shared" si="45"/>
        <v>Monday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8">
        <f t="shared" si="46"/>
        <v>5.6908719023600493E-2</v>
      </c>
      <c r="J275" s="8">
        <f t="shared" si="54"/>
        <v>1.2666670490402376E-2</v>
      </c>
      <c r="K275" s="13">
        <f t="shared" si="55"/>
        <v>4.1666686651977258E-2</v>
      </c>
      <c r="L275" s="13">
        <f t="shared" si="47"/>
        <v>-2.7840014980976324E-2</v>
      </c>
      <c r="M275" s="8">
        <f t="shared" si="48"/>
        <v>0.24749997006999935</v>
      </c>
      <c r="N275" s="8">
        <f t="shared" si="49"/>
        <v>0.39999992558196301</v>
      </c>
      <c r="O275" s="8">
        <f t="shared" si="50"/>
        <v>0.72270020316127881</v>
      </c>
      <c r="P275" s="8">
        <f t="shared" si="51"/>
        <v>0.79539997309850519</v>
      </c>
      <c r="Q275" t="str">
        <f t="shared" si="52"/>
        <v/>
      </c>
      <c r="R275">
        <f>IFERROR(INDEX('Channel wise traffic'!$C:$C, MATCH(B275-7, 'Channel wise traffic'!$B:$B, 0)), "")</f>
        <v>7505512</v>
      </c>
      <c r="S275">
        <f>IFERROR(INDEX('Channel wise traffic'!$E:$E, MATCH(B275-7, 'Channel wise traffic'!$B:$B, 0)), "")</f>
        <v>5629134</v>
      </c>
      <c r="T275">
        <f>IFERROR(INDEX('Channel wise traffic'!$G:$G, MATCH(B275-7, 'Channel wise traffic'!$B:$B, 0)), "")</f>
        <v>2293351</v>
      </c>
      <c r="U275">
        <f>IFERROR(INDEX('Channel wise traffic'!$I:$I, MATCH(B275-7, 'Channel wise traffic'!$B:$B, 0)), "")</f>
        <v>5420648</v>
      </c>
      <c r="V275">
        <f t="shared" si="53"/>
        <v>20848645</v>
      </c>
      <c r="W275" t="str">
        <f>IF('Channel wise traffic'!J275 &gt; 'Session Details'!$V275, "Increase in traffic", IF('Channel wise traffic'!$J275 &lt; 'Session Details'!$V275, "Decrease in traffic", "No change in traffic"))</f>
        <v>Increase in traffic</v>
      </c>
    </row>
    <row r="276" spans="1:23" x14ac:dyDescent="0.3">
      <c r="A276" s="3"/>
      <c r="B276" s="3">
        <v>43739</v>
      </c>
      <c r="C276" s="3" t="str">
        <f t="shared" si="45"/>
        <v>Tuesday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8">
        <f t="shared" si="46"/>
        <v>5.3539916751285978E-2</v>
      </c>
      <c r="J276" s="8">
        <f t="shared" si="54"/>
        <v>-0.12234217065560604</v>
      </c>
      <c r="K276" s="13">
        <f t="shared" si="55"/>
        <v>0</v>
      </c>
      <c r="L276" s="13">
        <f t="shared" si="47"/>
        <v>-0.12234217065560604</v>
      </c>
      <c r="M276" s="8">
        <f t="shared" si="48"/>
        <v>0.24249998164992312</v>
      </c>
      <c r="N276" s="8">
        <f t="shared" si="49"/>
        <v>0.3919998781753144</v>
      </c>
      <c r="O276" s="8">
        <f t="shared" si="50"/>
        <v>0.70809997055288632</v>
      </c>
      <c r="P276" s="8">
        <f t="shared" si="51"/>
        <v>0.79539979206951783</v>
      </c>
      <c r="Q276" t="str">
        <f t="shared" si="52"/>
        <v/>
      </c>
      <c r="R276">
        <f>IFERROR(INDEX('Channel wise traffic'!$C:$C, MATCH(B276-7, 'Channel wise traffic'!$B:$B, 0)), "")</f>
        <v>7896424</v>
      </c>
      <c r="S276">
        <f>IFERROR(INDEX('Channel wise traffic'!$E:$E, MATCH(B276-7, 'Channel wise traffic'!$B:$B, 0)), "")</f>
        <v>5922318</v>
      </c>
      <c r="T276">
        <f>IFERROR(INDEX('Channel wise traffic'!$G:$G, MATCH(B276-7, 'Channel wise traffic'!$B:$B, 0)), "")</f>
        <v>2412796</v>
      </c>
      <c r="U276">
        <f>IFERROR(INDEX('Channel wise traffic'!$I:$I, MATCH(B276-7, 'Channel wise traffic'!$B:$B, 0)), "")</f>
        <v>5702973</v>
      </c>
      <c r="V276">
        <f t="shared" si="53"/>
        <v>21934511</v>
      </c>
      <c r="W276" t="str">
        <f>IF('Channel wise traffic'!J276 &gt; 'Session Details'!$V276, "Increase in traffic", IF('Channel wise traffic'!$J276 &lt; 'Session Details'!$V276, "Decrease in traffic", "No change in traffic"))</f>
        <v>No change in traffic</v>
      </c>
    </row>
    <row r="277" spans="1:23" x14ac:dyDescent="0.3">
      <c r="A277" s="3"/>
      <c r="B277" s="3">
        <v>43740</v>
      </c>
      <c r="C277" s="3" t="str">
        <f t="shared" si="45"/>
        <v>Wednesday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8">
        <f t="shared" si="46"/>
        <v>5.3522979612204875E-2</v>
      </c>
      <c r="J277" s="8">
        <f t="shared" si="54"/>
        <v>-0.18038878280484005</v>
      </c>
      <c r="K277" s="13">
        <f t="shared" si="55"/>
        <v>1.0204109920066262E-2</v>
      </c>
      <c r="L277" s="13">
        <f t="shared" si="47"/>
        <v>-0.18866770670729816</v>
      </c>
      <c r="M277" s="8">
        <f t="shared" si="48"/>
        <v>0.24499995744219102</v>
      </c>
      <c r="N277" s="8">
        <f t="shared" si="49"/>
        <v>0.39600003037471004</v>
      </c>
      <c r="O277" s="8">
        <f t="shared" si="50"/>
        <v>0.700800020710028</v>
      </c>
      <c r="P277" s="8">
        <f t="shared" si="51"/>
        <v>0.7871997515444672</v>
      </c>
      <c r="Q277" t="str">
        <f t="shared" si="52"/>
        <v/>
      </c>
      <c r="R277">
        <f>IFERROR(INDEX('Channel wise traffic'!$C:$C, MATCH(B277-7, 'Channel wise traffic'!$B:$B, 0)), "")</f>
        <v>7661877</v>
      </c>
      <c r="S277">
        <f>IFERROR(INDEX('Channel wise traffic'!$E:$E, MATCH(B277-7, 'Channel wise traffic'!$B:$B, 0)), "")</f>
        <v>5746408</v>
      </c>
      <c r="T277">
        <f>IFERROR(INDEX('Channel wise traffic'!$G:$G, MATCH(B277-7, 'Channel wise traffic'!$B:$B, 0)), "")</f>
        <v>2341129</v>
      </c>
      <c r="U277">
        <f>IFERROR(INDEX('Channel wise traffic'!$I:$I, MATCH(B277-7, 'Channel wise traffic'!$B:$B, 0)), "")</f>
        <v>5533578</v>
      </c>
      <c r="V277">
        <f t="shared" si="53"/>
        <v>21282992</v>
      </c>
      <c r="W277" t="str">
        <f>IF('Channel wise traffic'!J277 &gt; 'Session Details'!$V277, "Increase in traffic", IF('Channel wise traffic'!$J277 &lt; 'Session Details'!$V277, "Decrease in traffic", "No change in traffic"))</f>
        <v>Increase in traffic</v>
      </c>
    </row>
    <row r="278" spans="1:23" x14ac:dyDescent="0.3">
      <c r="A278" s="3"/>
      <c r="B278" s="3">
        <v>43741</v>
      </c>
      <c r="C278" s="3" t="str">
        <f t="shared" si="45"/>
        <v>Thursday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8">
        <f t="shared" si="46"/>
        <v>6.161224598438763E-2</v>
      </c>
      <c r="J278" s="8">
        <f t="shared" si="54"/>
        <v>-1.9805813921328408E-2</v>
      </c>
      <c r="K278" s="13">
        <f t="shared" si="55"/>
        <v>-4.8543689754417474E-2</v>
      </c>
      <c r="L278" s="13">
        <f t="shared" si="47"/>
        <v>3.0204094001616832E-2</v>
      </c>
      <c r="M278" s="8">
        <f t="shared" si="48"/>
        <v>0.2574999672273538</v>
      </c>
      <c r="N278" s="8">
        <f t="shared" si="49"/>
        <v>0.38799989781711819</v>
      </c>
      <c r="O278" s="8">
        <f t="shared" si="50"/>
        <v>0.73729991257454564</v>
      </c>
      <c r="P278" s="8">
        <f t="shared" si="51"/>
        <v>0.83640008623647932</v>
      </c>
      <c r="Q278" t="str">
        <f t="shared" si="52"/>
        <v/>
      </c>
      <c r="R278">
        <f>IFERROR(INDEX('Channel wise traffic'!$C:$C, MATCH(B278-7, 'Channel wise traffic'!$B:$B, 0)), "")</f>
        <v>8052789</v>
      </c>
      <c r="S278">
        <f>IFERROR(INDEX('Channel wise traffic'!$E:$E, MATCH(B278-7, 'Channel wise traffic'!$B:$B, 0)), "")</f>
        <v>6039592</v>
      </c>
      <c r="T278">
        <f>IFERROR(INDEX('Channel wise traffic'!$G:$G, MATCH(B278-7, 'Channel wise traffic'!$B:$B, 0)), "")</f>
        <v>2460574</v>
      </c>
      <c r="U278">
        <f>IFERROR(INDEX('Channel wise traffic'!$I:$I, MATCH(B278-7, 'Channel wise traffic'!$B:$B, 0)), "")</f>
        <v>5815903</v>
      </c>
      <c r="V278">
        <f t="shared" si="53"/>
        <v>22368858</v>
      </c>
      <c r="W278" t="str">
        <f>IF('Channel wise traffic'!J278 &gt; 'Session Details'!$V278, "Increase in traffic", IF('Channel wise traffic'!$J278 &lt; 'Session Details'!$V278, "Decrease in traffic", "No change in traffic"))</f>
        <v>Decrease in traffic</v>
      </c>
    </row>
    <row r="279" spans="1:23" x14ac:dyDescent="0.3">
      <c r="A279" s="3"/>
      <c r="B279" s="3">
        <v>43742</v>
      </c>
      <c r="C279" s="3" t="str">
        <f t="shared" si="45"/>
        <v>Friday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8">
        <f t="shared" si="46"/>
        <v>5.3505916218784741E-2</v>
      </c>
      <c r="J279" s="8">
        <f t="shared" si="54"/>
        <v>-5.8652468942478331E-2</v>
      </c>
      <c r="K279" s="13">
        <f t="shared" si="55"/>
        <v>1.0416695645367069E-2</v>
      </c>
      <c r="L279" s="13">
        <f t="shared" si="47"/>
        <v>-6.835710938419326E-2</v>
      </c>
      <c r="M279" s="8">
        <f t="shared" si="48"/>
        <v>0.247499978638382</v>
      </c>
      <c r="N279" s="8">
        <f t="shared" si="49"/>
        <v>0.39600003068784895</v>
      </c>
      <c r="O279" s="8">
        <f t="shared" si="50"/>
        <v>0.69349980456840132</v>
      </c>
      <c r="P279" s="8">
        <f t="shared" si="51"/>
        <v>0.78719998435581584</v>
      </c>
      <c r="Q279" t="str">
        <f t="shared" si="52"/>
        <v/>
      </c>
      <c r="R279">
        <f>IFERROR(INDEX('Channel wise traffic'!$C:$C, MATCH(B279-7, 'Channel wise traffic'!$B:$B, 0)), "")</f>
        <v>7505512</v>
      </c>
      <c r="S279">
        <f>IFERROR(INDEX('Channel wise traffic'!$E:$E, MATCH(B279-7, 'Channel wise traffic'!$B:$B, 0)), "")</f>
        <v>5629134</v>
      </c>
      <c r="T279">
        <f>IFERROR(INDEX('Channel wise traffic'!$G:$G, MATCH(B279-7, 'Channel wise traffic'!$B:$B, 0)), "")</f>
        <v>2293351</v>
      </c>
      <c r="U279">
        <f>IFERROR(INDEX('Channel wise traffic'!$I:$I, MATCH(B279-7, 'Channel wise traffic'!$B:$B, 0)), "")</f>
        <v>5420648</v>
      </c>
      <c r="V279">
        <f t="shared" si="53"/>
        <v>20848645</v>
      </c>
      <c r="W279" t="str">
        <f>IF('Channel wise traffic'!J279 &gt; 'Session Details'!$V279, "Increase in traffic", IF('Channel wise traffic'!$J279 &lt; 'Session Details'!$V279, "Decrease in traffic", "No change in traffic"))</f>
        <v>Increase in traffic</v>
      </c>
    </row>
    <row r="280" spans="1:23" x14ac:dyDescent="0.3">
      <c r="A280" s="3"/>
      <c r="B280" s="3">
        <v>43743</v>
      </c>
      <c r="C280" s="3" t="str">
        <f t="shared" si="45"/>
        <v>Saturday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8">
        <f t="shared" si="46"/>
        <v>3.5643377670726097E-2</v>
      </c>
      <c r="J280" s="8">
        <f t="shared" si="54"/>
        <v>4.1273140835281552E-2</v>
      </c>
      <c r="K280" s="13">
        <f t="shared" si="55"/>
        <v>5.1020419528979843E-2</v>
      </c>
      <c r="L280" s="13">
        <f t="shared" si="47"/>
        <v>-9.2741097247820425E-3</v>
      </c>
      <c r="M280" s="8">
        <f t="shared" si="48"/>
        <v>0.20789998919250774</v>
      </c>
      <c r="N280" s="8">
        <f t="shared" si="49"/>
        <v>0.33659996363090111</v>
      </c>
      <c r="O280" s="8">
        <f t="shared" si="50"/>
        <v>0.67319984695198953</v>
      </c>
      <c r="P280" s="8">
        <f t="shared" si="51"/>
        <v>0.75659995702866045</v>
      </c>
      <c r="Q280" t="str">
        <f t="shared" si="52"/>
        <v/>
      </c>
      <c r="R280">
        <f>IFERROR(INDEX('Channel wise traffic'!$C:$C, MATCH(B280-7, 'Channel wise traffic'!$B:$B, 0)), "")</f>
        <v>15837104</v>
      </c>
      <c r="S280">
        <f>IFERROR(INDEX('Channel wise traffic'!$E:$E, MATCH(B280-7, 'Channel wise traffic'!$B:$B, 0)), "")</f>
        <v>11877828</v>
      </c>
      <c r="T280">
        <f>IFERROR(INDEX('Channel wise traffic'!$G:$G, MATCH(B280-7, 'Channel wise traffic'!$B:$B, 0)), "")</f>
        <v>4839115</v>
      </c>
      <c r="U280">
        <f>IFERROR(INDEX('Channel wise traffic'!$I:$I, MATCH(B280-7, 'Channel wise traffic'!$B:$B, 0)), "")</f>
        <v>11437908</v>
      </c>
      <c r="V280">
        <f t="shared" si="53"/>
        <v>43991955</v>
      </c>
      <c r="W280" t="str">
        <f>IF('Channel wise traffic'!J280 &gt; 'Session Details'!$V280, "Increase in traffic", IF('Channel wise traffic'!$J280 &lt; 'Session Details'!$V280, "Decrease in traffic", "No change in traffic"))</f>
        <v>Increase in traffic</v>
      </c>
    </row>
    <row r="281" spans="1:23" x14ac:dyDescent="0.3">
      <c r="A281" s="3"/>
      <c r="B281" s="3">
        <v>43744</v>
      </c>
      <c r="C281" s="3" t="str">
        <f t="shared" si="45"/>
        <v>Sunday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8">
        <f t="shared" si="46"/>
        <v>3.9014232762430233E-2</v>
      </c>
      <c r="J281" s="8">
        <f t="shared" si="54"/>
        <v>8.5402326831010456E-2</v>
      </c>
      <c r="K281" s="13">
        <f t="shared" si="55"/>
        <v>2.1052631332113103E-2</v>
      </c>
      <c r="L281" s="13">
        <f t="shared" si="47"/>
        <v>6.3022897668794764E-2</v>
      </c>
      <c r="M281" s="8">
        <f t="shared" si="48"/>
        <v>0.2099999958661608</v>
      </c>
      <c r="N281" s="8">
        <f t="shared" si="49"/>
        <v>0.34339999750657313</v>
      </c>
      <c r="O281" s="8">
        <f t="shared" si="50"/>
        <v>0.67999983439827982</v>
      </c>
      <c r="P281" s="8">
        <f t="shared" si="51"/>
        <v>0.79559984507618098</v>
      </c>
      <c r="Q281" t="str">
        <f t="shared" si="52"/>
        <v/>
      </c>
      <c r="R281">
        <f>IFERROR(INDEX('Channel wise traffic'!$C:$C, MATCH(B281-7, 'Channel wise traffic'!$B:$B, 0)), "")</f>
        <v>15352294</v>
      </c>
      <c r="S281">
        <f>IFERROR(INDEX('Channel wise traffic'!$E:$E, MATCH(B281-7, 'Channel wise traffic'!$B:$B, 0)), "")</f>
        <v>11514221</v>
      </c>
      <c r="T281">
        <f>IFERROR(INDEX('Channel wise traffic'!$G:$G, MATCH(B281-7, 'Channel wise traffic'!$B:$B, 0)), "")</f>
        <v>4690978</v>
      </c>
      <c r="U281">
        <f>IFERROR(INDEX('Channel wise traffic'!$I:$I, MATCH(B281-7, 'Channel wise traffic'!$B:$B, 0)), "")</f>
        <v>11087768</v>
      </c>
      <c r="V281">
        <f t="shared" si="53"/>
        <v>42645261</v>
      </c>
      <c r="W281" t="str">
        <f>IF('Channel wise traffic'!J281 &gt; 'Session Details'!$V281, "Increase in traffic", IF('Channel wise traffic'!$J281 &lt; 'Session Details'!$V281, "Decrease in traffic", "No change in traffic"))</f>
        <v>Increase in traffic</v>
      </c>
    </row>
    <row r="282" spans="1:23" x14ac:dyDescent="0.3">
      <c r="A282" s="3"/>
      <c r="B282" s="3">
        <v>43745</v>
      </c>
      <c r="C282" s="3" t="str">
        <f t="shared" si="45"/>
        <v>Monday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8">
        <f t="shared" si="46"/>
        <v>6.4091176594116686E-2</v>
      </c>
      <c r="J282" s="8">
        <f t="shared" si="54"/>
        <v>0.11494806239309452</v>
      </c>
      <c r="K282" s="13">
        <f t="shared" si="55"/>
        <v>-9.9999815815380311E-3</v>
      </c>
      <c r="L282" s="13">
        <f t="shared" si="47"/>
        <v>0.12621014308084444</v>
      </c>
      <c r="M282" s="8">
        <f t="shared" si="48"/>
        <v>0.26249996104681417</v>
      </c>
      <c r="N282" s="8">
        <f t="shared" si="49"/>
        <v>0.39599999503879751</v>
      </c>
      <c r="O282" s="8">
        <f t="shared" si="50"/>
        <v>0.72999970469032305</v>
      </c>
      <c r="P282" s="8">
        <f t="shared" si="51"/>
        <v>0.84460011510830169</v>
      </c>
      <c r="Q282" t="str">
        <f t="shared" si="52"/>
        <v/>
      </c>
      <c r="R282">
        <f>IFERROR(INDEX('Channel wise traffic'!$C:$C, MATCH(B282-7, 'Channel wise traffic'!$B:$B, 0)), "")</f>
        <v>7818242</v>
      </c>
      <c r="S282">
        <f>IFERROR(INDEX('Channel wise traffic'!$E:$E, MATCH(B282-7, 'Channel wise traffic'!$B:$B, 0)), "")</f>
        <v>5863681</v>
      </c>
      <c r="T282">
        <f>IFERROR(INDEX('Channel wise traffic'!$G:$G, MATCH(B282-7, 'Channel wise traffic'!$B:$B, 0)), "")</f>
        <v>2388907</v>
      </c>
      <c r="U282">
        <f>IFERROR(INDEX('Channel wise traffic'!$I:$I, MATCH(B282-7, 'Channel wise traffic'!$B:$B, 0)), "")</f>
        <v>5646508</v>
      </c>
      <c r="V282">
        <f t="shared" si="53"/>
        <v>21717338</v>
      </c>
      <c r="W282" t="str">
        <f>IF('Channel wise traffic'!J282 &gt; 'Session Details'!$V282, "Increase in traffic", IF('Channel wise traffic'!$J282 &lt; 'Session Details'!$V282, "Decrease in traffic", "No change in traffic"))</f>
        <v>Decrease in traffic</v>
      </c>
    </row>
    <row r="283" spans="1:23" x14ac:dyDescent="0.3">
      <c r="A283" s="3"/>
      <c r="B283" s="3">
        <v>43746</v>
      </c>
      <c r="C283" s="3" t="str">
        <f t="shared" si="45"/>
        <v>Tuesday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8">
        <f t="shared" si="46"/>
        <v>5.6793730212447123E-2</v>
      </c>
      <c r="J283" s="8">
        <f t="shared" si="54"/>
        <v>8.1779027429128126E-2</v>
      </c>
      <c r="K283" s="13">
        <f t="shared" si="55"/>
        <v>1.9801989677181275E-2</v>
      </c>
      <c r="L283" s="13">
        <f t="shared" si="47"/>
        <v>6.077359956079853E-2</v>
      </c>
      <c r="M283" s="8">
        <f t="shared" si="48"/>
        <v>0.24750000670575076</v>
      </c>
      <c r="N283" s="8">
        <f t="shared" si="49"/>
        <v>0.41599983960386488</v>
      </c>
      <c r="O283" s="8">
        <f t="shared" si="50"/>
        <v>0.70810000620903069</v>
      </c>
      <c r="P283" s="8">
        <f t="shared" si="51"/>
        <v>0.77899992825708242</v>
      </c>
      <c r="Q283" t="str">
        <f t="shared" si="52"/>
        <v/>
      </c>
      <c r="R283">
        <f>IFERROR(INDEX('Channel wise traffic'!$C:$C, MATCH(B283-7, 'Channel wise traffic'!$B:$B, 0)), "")</f>
        <v>7896424</v>
      </c>
      <c r="S283">
        <f>IFERROR(INDEX('Channel wise traffic'!$E:$E, MATCH(B283-7, 'Channel wise traffic'!$B:$B, 0)), "")</f>
        <v>5922318</v>
      </c>
      <c r="T283">
        <f>IFERROR(INDEX('Channel wise traffic'!$G:$G, MATCH(B283-7, 'Channel wise traffic'!$B:$B, 0)), "")</f>
        <v>2412796</v>
      </c>
      <c r="U283">
        <f>IFERROR(INDEX('Channel wise traffic'!$I:$I, MATCH(B283-7, 'Channel wise traffic'!$B:$B, 0)), "")</f>
        <v>5702973</v>
      </c>
      <c r="V283">
        <f t="shared" si="53"/>
        <v>21934511</v>
      </c>
      <c r="W283" t="str">
        <f>IF('Channel wise traffic'!J283 &gt; 'Session Details'!$V283, "Increase in traffic", IF('Channel wise traffic'!$J283 &lt; 'Session Details'!$V283, "Decrease in traffic", "No change in traffic"))</f>
        <v>Increase in traffic</v>
      </c>
    </row>
    <row r="284" spans="1:23" x14ac:dyDescent="0.3">
      <c r="A284" s="3"/>
      <c r="B284" s="3">
        <v>43747</v>
      </c>
      <c r="C284" s="3" t="str">
        <f t="shared" si="45"/>
        <v>Wednesday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8">
        <f t="shared" si="46"/>
        <v>6.7975514884468013E-2</v>
      </c>
      <c r="J284" s="8">
        <f t="shared" si="54"/>
        <v>0.21871070507745793</v>
      </c>
      <c r="K284" s="13">
        <f t="shared" si="55"/>
        <v>-4.0404058256849784E-2</v>
      </c>
      <c r="L284" s="13">
        <f t="shared" si="47"/>
        <v>0.27002486365627365</v>
      </c>
      <c r="M284" s="8">
        <f t="shared" si="48"/>
        <v>0.2624999678888657</v>
      </c>
      <c r="N284" s="8">
        <f t="shared" si="49"/>
        <v>0.39999992614149699</v>
      </c>
      <c r="O284" s="8">
        <f t="shared" si="50"/>
        <v>0.76649999261414836</v>
      </c>
      <c r="P284" s="8">
        <f t="shared" si="51"/>
        <v>0.84460021006075381</v>
      </c>
      <c r="Q284" t="str">
        <f t="shared" si="52"/>
        <v>High</v>
      </c>
      <c r="R284">
        <f>IFERROR(INDEX('Channel wise traffic'!$C:$C, MATCH(B284-7, 'Channel wise traffic'!$B:$B, 0)), "")</f>
        <v>7740060</v>
      </c>
      <c r="S284">
        <f>IFERROR(INDEX('Channel wise traffic'!$E:$E, MATCH(B284-7, 'Channel wise traffic'!$B:$B, 0)), "")</f>
        <v>5805045</v>
      </c>
      <c r="T284">
        <f>IFERROR(INDEX('Channel wise traffic'!$G:$G, MATCH(B284-7, 'Channel wise traffic'!$B:$B, 0)), "")</f>
        <v>2365018</v>
      </c>
      <c r="U284">
        <f>IFERROR(INDEX('Channel wise traffic'!$I:$I, MATCH(B284-7, 'Channel wise traffic'!$B:$B, 0)), "")</f>
        <v>5590043</v>
      </c>
      <c r="V284">
        <f t="shared" si="53"/>
        <v>21500166</v>
      </c>
      <c r="W284" t="str">
        <f>IF('Channel wise traffic'!J284 &gt; 'Session Details'!$V284, "Increase in traffic", IF('Channel wise traffic'!$J284 &lt; 'Session Details'!$V284, "Decrease in traffic", "No change in traffic"))</f>
        <v>Decrease in traffic</v>
      </c>
    </row>
    <row r="285" spans="1:23" x14ac:dyDescent="0.3">
      <c r="A285" s="3"/>
      <c r="B285" s="3">
        <v>43748</v>
      </c>
      <c r="C285" s="3" t="str">
        <f t="shared" si="45"/>
        <v>Thursday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8">
        <f t="shared" si="46"/>
        <v>5.2965435829443727E-2</v>
      </c>
      <c r="J285" s="8">
        <f t="shared" si="54"/>
        <v>-0.14034239487284683</v>
      </c>
      <c r="K285" s="13">
        <f t="shared" si="55"/>
        <v>0</v>
      </c>
      <c r="L285" s="13">
        <f t="shared" si="47"/>
        <v>-0.14034239487284683</v>
      </c>
      <c r="M285" s="8">
        <f t="shared" si="48"/>
        <v>0.2474999639383427</v>
      </c>
      <c r="N285" s="8">
        <f t="shared" si="49"/>
        <v>0.38399993165690244</v>
      </c>
      <c r="O285" s="8">
        <f t="shared" si="50"/>
        <v>0.69350013719048709</v>
      </c>
      <c r="P285" s="8">
        <f t="shared" si="51"/>
        <v>0.80359959993355989</v>
      </c>
      <c r="Q285" t="str">
        <f t="shared" si="52"/>
        <v/>
      </c>
      <c r="R285">
        <f>IFERROR(INDEX('Channel wise traffic'!$C:$C, MATCH(B285-7, 'Channel wise traffic'!$B:$B, 0)), "")</f>
        <v>7661877</v>
      </c>
      <c r="S285">
        <f>IFERROR(INDEX('Channel wise traffic'!$E:$E, MATCH(B285-7, 'Channel wise traffic'!$B:$B, 0)), "")</f>
        <v>5746408</v>
      </c>
      <c r="T285">
        <f>IFERROR(INDEX('Channel wise traffic'!$G:$G, MATCH(B285-7, 'Channel wise traffic'!$B:$B, 0)), "")</f>
        <v>2341129</v>
      </c>
      <c r="U285">
        <f>IFERROR(INDEX('Channel wise traffic'!$I:$I, MATCH(B285-7, 'Channel wise traffic'!$B:$B, 0)), "")</f>
        <v>5533578</v>
      </c>
      <c r="V285">
        <f t="shared" si="53"/>
        <v>21282992</v>
      </c>
      <c r="W285" t="str">
        <f>IF('Channel wise traffic'!J285 &gt; 'Session Details'!$V285, "Increase in traffic", IF('Channel wise traffic'!$J285 &lt; 'Session Details'!$V285, "Decrease in traffic", "No change in traffic"))</f>
        <v>No change in traffic</v>
      </c>
    </row>
    <row r="286" spans="1:23" x14ac:dyDescent="0.3">
      <c r="A286" s="3"/>
      <c r="B286" s="3">
        <v>43749</v>
      </c>
      <c r="C286" s="3" t="str">
        <f t="shared" si="45"/>
        <v>Friday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8">
        <f t="shared" si="46"/>
        <v>5.8023887899601341E-2</v>
      </c>
      <c r="J286" s="8">
        <f t="shared" si="54"/>
        <v>9.5618491304586994E-2</v>
      </c>
      <c r="K286" s="13">
        <f t="shared" si="55"/>
        <v>1.0309259264533743E-2</v>
      </c>
      <c r="L286" s="13">
        <f t="shared" si="47"/>
        <v>8.443873126744883E-2</v>
      </c>
      <c r="M286" s="8">
        <f t="shared" si="48"/>
        <v>0.2474999639383427</v>
      </c>
      <c r="N286" s="8">
        <f t="shared" si="49"/>
        <v>0.38799990128219247</v>
      </c>
      <c r="O286" s="8">
        <f t="shared" si="50"/>
        <v>0.75190001003031115</v>
      </c>
      <c r="P286" s="8">
        <f t="shared" si="51"/>
        <v>0.80360009552708112</v>
      </c>
      <c r="Q286" t="str">
        <f t="shared" si="52"/>
        <v/>
      </c>
      <c r="R286">
        <f>IFERROR(INDEX('Channel wise traffic'!$C:$C, MATCH(B286-7, 'Channel wise traffic'!$B:$B, 0)), "")</f>
        <v>7583695</v>
      </c>
      <c r="S286">
        <f>IFERROR(INDEX('Channel wise traffic'!$E:$E, MATCH(B286-7, 'Channel wise traffic'!$B:$B, 0)), "")</f>
        <v>5687771</v>
      </c>
      <c r="T286">
        <f>IFERROR(INDEX('Channel wise traffic'!$G:$G, MATCH(B286-7, 'Channel wise traffic'!$B:$B, 0)), "")</f>
        <v>2317240</v>
      </c>
      <c r="U286">
        <f>IFERROR(INDEX('Channel wise traffic'!$I:$I, MATCH(B286-7, 'Channel wise traffic'!$B:$B, 0)), "")</f>
        <v>5477113</v>
      </c>
      <c r="V286">
        <f t="shared" si="53"/>
        <v>21065819</v>
      </c>
      <c r="W286" t="str">
        <f>IF('Channel wise traffic'!J286 &gt; 'Session Details'!$V286, "Increase in traffic", IF('Channel wise traffic'!$J286 &lt; 'Session Details'!$V286, "Decrease in traffic", "No change in traffic"))</f>
        <v>Increase in traffic</v>
      </c>
    </row>
    <row r="287" spans="1:23" x14ac:dyDescent="0.3">
      <c r="A287" s="3"/>
      <c r="B287" s="3">
        <v>43750</v>
      </c>
      <c r="C287" s="3" t="str">
        <f t="shared" si="45"/>
        <v>Saturday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8">
        <f t="shared" si="46"/>
        <v>3.6293627458851445E-2</v>
      </c>
      <c r="J287" s="8">
        <f t="shared" si="54"/>
        <v>-1.5284980852815488E-3</v>
      </c>
      <c r="K287" s="13">
        <f t="shared" si="55"/>
        <v>-1.9417475518175187E-2</v>
      </c>
      <c r="L287" s="13">
        <f t="shared" si="47"/>
        <v>1.824321460587619E-2</v>
      </c>
      <c r="M287" s="8">
        <f t="shared" si="48"/>
        <v>0.19949999391247838</v>
      </c>
      <c r="N287" s="8">
        <f t="shared" si="49"/>
        <v>0.3297999128806221</v>
      </c>
      <c r="O287" s="8">
        <f t="shared" si="50"/>
        <v>0.68000006704524885</v>
      </c>
      <c r="P287" s="8">
        <f t="shared" si="51"/>
        <v>0.81120010490608485</v>
      </c>
      <c r="Q287" t="str">
        <f t="shared" si="52"/>
        <v/>
      </c>
      <c r="R287">
        <f>IFERROR(INDEX('Channel wise traffic'!$C:$C, MATCH(B287-7, 'Channel wise traffic'!$B:$B, 0)), "")</f>
        <v>16645119</v>
      </c>
      <c r="S287">
        <f>IFERROR(INDEX('Channel wise traffic'!$E:$E, MATCH(B287-7, 'Channel wise traffic'!$B:$B, 0)), "")</f>
        <v>12483839</v>
      </c>
      <c r="T287">
        <f>IFERROR(INDEX('Channel wise traffic'!$G:$G, MATCH(B287-7, 'Channel wise traffic'!$B:$B, 0)), "")</f>
        <v>5086008</v>
      </c>
      <c r="U287">
        <f>IFERROR(INDEX('Channel wise traffic'!$I:$I, MATCH(B287-7, 'Channel wise traffic'!$B:$B, 0)), "")</f>
        <v>12021475</v>
      </c>
      <c r="V287">
        <f t="shared" si="53"/>
        <v>46236441</v>
      </c>
      <c r="W287" t="str">
        <f>IF('Channel wise traffic'!J287 &gt; 'Session Details'!$V287, "Increase in traffic", IF('Channel wise traffic'!$J287 &lt; 'Session Details'!$V287, "Decrease in traffic", "No change in traffic"))</f>
        <v>Decrease in traffic</v>
      </c>
    </row>
    <row r="288" spans="1:23" x14ac:dyDescent="0.3">
      <c r="A288" s="3"/>
      <c r="B288" s="3">
        <v>43751</v>
      </c>
      <c r="C288" s="3" t="str">
        <f t="shared" si="45"/>
        <v>Sunday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8">
        <f t="shared" si="46"/>
        <v>3.8554802467020116E-2</v>
      </c>
      <c r="J288" s="8">
        <f t="shared" si="54"/>
        <v>-1.1775966432756357E-2</v>
      </c>
      <c r="K288" s="13">
        <f t="shared" si="55"/>
        <v>0</v>
      </c>
      <c r="L288" s="13">
        <f t="shared" si="47"/>
        <v>-1.1775966432756246E-2</v>
      </c>
      <c r="M288" s="8">
        <f t="shared" si="48"/>
        <v>0.21839998008408137</v>
      </c>
      <c r="N288" s="8">
        <f t="shared" si="49"/>
        <v>0.32640003163051851</v>
      </c>
      <c r="O288" s="8">
        <f t="shared" si="50"/>
        <v>0.67319974226804125</v>
      </c>
      <c r="P288" s="8">
        <f t="shared" si="51"/>
        <v>0.80339986562098609</v>
      </c>
      <c r="Q288" t="str">
        <f t="shared" si="52"/>
        <v/>
      </c>
      <c r="R288">
        <f>IFERROR(INDEX('Channel wise traffic'!$C:$C, MATCH(B288-7, 'Channel wise traffic'!$B:$B, 0)), "")</f>
        <v>15675500</v>
      </c>
      <c r="S288">
        <f>IFERROR(INDEX('Channel wise traffic'!$E:$E, MATCH(B288-7, 'Channel wise traffic'!$B:$B, 0)), "")</f>
        <v>11756625</v>
      </c>
      <c r="T288">
        <f>IFERROR(INDEX('Channel wise traffic'!$G:$G, MATCH(B288-7, 'Channel wise traffic'!$B:$B, 0)), "")</f>
        <v>4789736</v>
      </c>
      <c r="U288">
        <f>IFERROR(INDEX('Channel wise traffic'!$I:$I, MATCH(B288-7, 'Channel wise traffic'!$B:$B, 0)), "")</f>
        <v>11321195</v>
      </c>
      <c r="V288">
        <f t="shared" si="53"/>
        <v>43543056</v>
      </c>
      <c r="W288" t="str">
        <f>IF('Channel wise traffic'!J288 &gt; 'Session Details'!$V288, "Increase in traffic", IF('Channel wise traffic'!$J288 &lt; 'Session Details'!$V288, "Decrease in traffic", "No change in traffic"))</f>
        <v>No change in traffic</v>
      </c>
    </row>
    <row r="289" spans="1:23" x14ac:dyDescent="0.3">
      <c r="A289" s="3"/>
      <c r="B289" s="3">
        <v>43752</v>
      </c>
      <c r="C289" s="3" t="str">
        <f t="shared" si="45"/>
        <v>Monday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8">
        <f t="shared" si="46"/>
        <v>5.2987997398008482E-2</v>
      </c>
      <c r="J289" s="8">
        <f t="shared" si="54"/>
        <v>-0.19829372316253391</v>
      </c>
      <c r="K289" s="13">
        <f t="shared" si="55"/>
        <v>-3.0303066948270674E-2</v>
      </c>
      <c r="L289" s="13">
        <f t="shared" si="47"/>
        <v>-0.17324037076778254</v>
      </c>
      <c r="M289" s="8">
        <f t="shared" si="48"/>
        <v>0.2449999870495187</v>
      </c>
      <c r="N289" s="8">
        <f t="shared" si="49"/>
        <v>0.38799996397749531</v>
      </c>
      <c r="O289" s="8">
        <f t="shared" si="50"/>
        <v>0.70809971582423081</v>
      </c>
      <c r="P289" s="8">
        <f t="shared" si="51"/>
        <v>0.78720046060783988</v>
      </c>
      <c r="Q289" t="str">
        <f t="shared" si="52"/>
        <v/>
      </c>
      <c r="R289">
        <f>IFERROR(INDEX('Channel wise traffic'!$C:$C, MATCH(B289-7, 'Channel wise traffic'!$B:$B, 0)), "")</f>
        <v>7740060</v>
      </c>
      <c r="S289">
        <f>IFERROR(INDEX('Channel wise traffic'!$E:$E, MATCH(B289-7, 'Channel wise traffic'!$B:$B, 0)), "")</f>
        <v>5805045</v>
      </c>
      <c r="T289">
        <f>IFERROR(INDEX('Channel wise traffic'!$G:$G, MATCH(B289-7, 'Channel wise traffic'!$B:$B, 0)), "")</f>
        <v>2365018</v>
      </c>
      <c r="U289">
        <f>IFERROR(INDEX('Channel wise traffic'!$I:$I, MATCH(B289-7, 'Channel wise traffic'!$B:$B, 0)), "")</f>
        <v>5590043</v>
      </c>
      <c r="V289">
        <f t="shared" si="53"/>
        <v>21500166</v>
      </c>
      <c r="W289" t="str">
        <f>IF('Channel wise traffic'!J289 &gt; 'Session Details'!$V289, "Increase in traffic", IF('Channel wise traffic'!$J289 &lt; 'Session Details'!$V289, "Decrease in traffic", "No change in traffic"))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Tuesday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8">
        <f t="shared" si="46"/>
        <v>5.1365899940427215E-2</v>
      </c>
      <c r="J290" s="8">
        <f t="shared" si="54"/>
        <v>-0.11313267910935909</v>
      </c>
      <c r="K290" s="13">
        <f t="shared" si="55"/>
        <v>-1.9417484842768062E-2</v>
      </c>
      <c r="L290" s="13">
        <f t="shared" si="47"/>
        <v>-9.557094157605317E-2</v>
      </c>
      <c r="M290" s="8">
        <f t="shared" si="48"/>
        <v>0.23750000740841615</v>
      </c>
      <c r="N290" s="8">
        <f t="shared" si="49"/>
        <v>0.38399987561059745</v>
      </c>
      <c r="O290" s="8">
        <f t="shared" si="50"/>
        <v>0.70809982068828303</v>
      </c>
      <c r="P290" s="8">
        <f t="shared" si="51"/>
        <v>0.79540021828419583</v>
      </c>
      <c r="Q290" t="str">
        <f t="shared" si="52"/>
        <v/>
      </c>
      <c r="R290">
        <f>IFERROR(INDEX('Channel wise traffic'!$C:$C, MATCH(B290-7, 'Channel wise traffic'!$B:$B, 0)), "")</f>
        <v>8052789</v>
      </c>
      <c r="S290">
        <f>IFERROR(INDEX('Channel wise traffic'!$E:$E, MATCH(B290-7, 'Channel wise traffic'!$B:$B, 0)), "")</f>
        <v>6039592</v>
      </c>
      <c r="T290">
        <f>IFERROR(INDEX('Channel wise traffic'!$G:$G, MATCH(B290-7, 'Channel wise traffic'!$B:$B, 0)), "")</f>
        <v>2460574</v>
      </c>
      <c r="U290">
        <f>IFERROR(INDEX('Channel wise traffic'!$I:$I, MATCH(B290-7, 'Channel wise traffic'!$B:$B, 0)), "")</f>
        <v>5815903</v>
      </c>
      <c r="V290">
        <f t="shared" si="53"/>
        <v>22368858</v>
      </c>
      <c r="W290" t="str">
        <f>IF('Channel wise traffic'!J290 &gt; 'Session Details'!$V290, "Increase in traffic", IF('Channel wise traffic'!$J290 &lt; 'Session Details'!$V290, "Decrease in traffic", "No change in traffic"))</f>
        <v>Decrease in traffic</v>
      </c>
    </row>
    <row r="291" spans="1:23" x14ac:dyDescent="0.3">
      <c r="A291" s="3"/>
      <c r="B291" s="3">
        <v>43754</v>
      </c>
      <c r="C291" s="3" t="str">
        <f t="shared" si="45"/>
        <v>Wednesday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8">
        <f t="shared" si="46"/>
        <v>6.3406088358305773E-2</v>
      </c>
      <c r="J291" s="8">
        <f t="shared" si="54"/>
        <v>-6.7221653766484701E-2</v>
      </c>
      <c r="K291" s="13">
        <f t="shared" si="55"/>
        <v>0</v>
      </c>
      <c r="L291" s="13">
        <f t="shared" si="47"/>
        <v>-6.7221653766484812E-2</v>
      </c>
      <c r="M291" s="8">
        <f t="shared" si="48"/>
        <v>0.26000000096939274</v>
      </c>
      <c r="N291" s="8">
        <f t="shared" si="49"/>
        <v>0.41999983967735627</v>
      </c>
      <c r="O291" s="8">
        <f t="shared" si="50"/>
        <v>0.73000005326335715</v>
      </c>
      <c r="P291" s="8">
        <f t="shared" si="51"/>
        <v>0.79540001629518109</v>
      </c>
      <c r="Q291" t="str">
        <f t="shared" si="52"/>
        <v/>
      </c>
      <c r="R291">
        <f>IFERROR(INDEX('Channel wise traffic'!$C:$C, MATCH(B291-7, 'Channel wise traffic'!$B:$B, 0)), "")</f>
        <v>7427330</v>
      </c>
      <c r="S291">
        <f>IFERROR(INDEX('Channel wise traffic'!$E:$E, MATCH(B291-7, 'Channel wise traffic'!$B:$B, 0)), "")</f>
        <v>5570497</v>
      </c>
      <c r="T291">
        <f>IFERROR(INDEX('Channel wise traffic'!$G:$G, MATCH(B291-7, 'Channel wise traffic'!$B:$B, 0)), "")</f>
        <v>2269462</v>
      </c>
      <c r="U291">
        <f>IFERROR(INDEX('Channel wise traffic'!$I:$I, MATCH(B291-7, 'Channel wise traffic'!$B:$B, 0)), "")</f>
        <v>5364183</v>
      </c>
      <c r="V291">
        <f t="shared" si="53"/>
        <v>20631472</v>
      </c>
      <c r="W291" t="str">
        <f>IF('Channel wise traffic'!J291 &gt; 'Session Details'!$V291, "Increase in traffic", IF('Channel wise traffic'!$J291 &lt; 'Session Details'!$V291, "Decrease in traffic", "No change in traffic"))</f>
        <v>No change in traffic</v>
      </c>
    </row>
    <row r="292" spans="1:23" x14ac:dyDescent="0.3">
      <c r="A292" s="3"/>
      <c r="B292" s="3">
        <v>43755</v>
      </c>
      <c r="C292" s="3" t="str">
        <f t="shared" si="45"/>
        <v>Thursday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8">
        <f t="shared" si="46"/>
        <v>5.4013628849125576E-2</v>
      </c>
      <c r="J292" s="8">
        <f t="shared" si="54"/>
        <v>6.1414239622874067E-2</v>
      </c>
      <c r="K292" s="13">
        <f t="shared" si="55"/>
        <v>4.0816345708519552E-2</v>
      </c>
      <c r="L292" s="13">
        <f t="shared" si="47"/>
        <v>1.9790133004043975E-2</v>
      </c>
      <c r="M292" s="8">
        <f t="shared" si="48"/>
        <v>0.25499999164849158</v>
      </c>
      <c r="N292" s="8">
        <f t="shared" si="49"/>
        <v>0.37999992918699588</v>
      </c>
      <c r="O292" s="8">
        <f t="shared" si="50"/>
        <v>0.70080009392042297</v>
      </c>
      <c r="P292" s="8">
        <f t="shared" si="51"/>
        <v>0.79539988273350593</v>
      </c>
      <c r="Q292" t="str">
        <f t="shared" si="52"/>
        <v/>
      </c>
      <c r="R292">
        <f>IFERROR(INDEX('Channel wise traffic'!$C:$C, MATCH(B292-7, 'Channel wise traffic'!$B:$B, 0)), "")</f>
        <v>7661877</v>
      </c>
      <c r="S292">
        <f>IFERROR(INDEX('Channel wise traffic'!$E:$E, MATCH(B292-7, 'Channel wise traffic'!$B:$B, 0)), "")</f>
        <v>5746408</v>
      </c>
      <c r="T292">
        <f>IFERROR(INDEX('Channel wise traffic'!$G:$G, MATCH(B292-7, 'Channel wise traffic'!$B:$B, 0)), "")</f>
        <v>2341129</v>
      </c>
      <c r="U292">
        <f>IFERROR(INDEX('Channel wise traffic'!$I:$I, MATCH(B292-7, 'Channel wise traffic'!$B:$B, 0)), "")</f>
        <v>5533578</v>
      </c>
      <c r="V292">
        <f t="shared" si="53"/>
        <v>21282992</v>
      </c>
      <c r="W292" t="str">
        <f>IF('Channel wise traffic'!J292 &gt; 'Session Details'!$V292, "Increase in traffic", IF('Channel wise traffic'!$J292 &lt; 'Session Details'!$V292, "Decrease in traffic", "No change in traffic"))</f>
        <v>Increase in traffic</v>
      </c>
    </row>
    <row r="293" spans="1:23" x14ac:dyDescent="0.3">
      <c r="A293" s="3"/>
      <c r="B293" s="3">
        <v>43756</v>
      </c>
      <c r="C293" s="3" t="str">
        <f t="shared" si="45"/>
        <v>Friday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8">
        <f t="shared" si="46"/>
        <v>6.3480045658600562E-2</v>
      </c>
      <c r="J293" s="8">
        <f t="shared" si="54"/>
        <v>7.1705743358689844E-2</v>
      </c>
      <c r="K293" s="13">
        <f t="shared" si="55"/>
        <v>-2.0408172854259776E-2</v>
      </c>
      <c r="L293" s="13">
        <f t="shared" si="47"/>
        <v>9.4032957054515309E-2</v>
      </c>
      <c r="M293" s="8">
        <f t="shared" si="48"/>
        <v>0.25499996498573574</v>
      </c>
      <c r="N293" s="8">
        <f t="shared" si="49"/>
        <v>0.41199991573251393</v>
      </c>
      <c r="O293" s="8">
        <f t="shared" si="50"/>
        <v>0.7153999483189506</v>
      </c>
      <c r="P293" s="8">
        <f t="shared" si="51"/>
        <v>0.84460000178687433</v>
      </c>
      <c r="Q293" t="str">
        <f t="shared" si="52"/>
        <v/>
      </c>
      <c r="R293">
        <f>IFERROR(INDEX('Channel wise traffic'!$C:$C, MATCH(B293-7, 'Channel wise traffic'!$B:$B, 0)), "")</f>
        <v>7661877</v>
      </c>
      <c r="S293">
        <f>IFERROR(INDEX('Channel wise traffic'!$E:$E, MATCH(B293-7, 'Channel wise traffic'!$B:$B, 0)), "")</f>
        <v>5746408</v>
      </c>
      <c r="T293">
        <f>IFERROR(INDEX('Channel wise traffic'!$G:$G, MATCH(B293-7, 'Channel wise traffic'!$B:$B, 0)), "")</f>
        <v>2341129</v>
      </c>
      <c r="U293">
        <f>IFERROR(INDEX('Channel wise traffic'!$I:$I, MATCH(B293-7, 'Channel wise traffic'!$B:$B, 0)), "")</f>
        <v>5533578</v>
      </c>
      <c r="V293">
        <f t="shared" si="53"/>
        <v>21282992</v>
      </c>
      <c r="W293" t="str">
        <f>IF('Channel wise traffic'!J293 &gt; 'Session Details'!$V293, "Increase in traffic", IF('Channel wise traffic'!$J293 &lt; 'Session Details'!$V293, "Decrease in traffic", "No change in traffic"))</f>
        <v>Decrease in traffic</v>
      </c>
    </row>
    <row r="294" spans="1:23" x14ac:dyDescent="0.3">
      <c r="A294" s="3"/>
      <c r="B294" s="3">
        <v>43757</v>
      </c>
      <c r="C294" s="3" t="str">
        <f t="shared" si="45"/>
        <v>Saturday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8">
        <f t="shared" si="46"/>
        <v>3.671973642090072E-2</v>
      </c>
      <c r="J294" s="8">
        <f t="shared" si="54"/>
        <v>3.177506709190614E-2</v>
      </c>
      <c r="K294" s="13">
        <f t="shared" si="55"/>
        <v>1.9801979979641171E-2</v>
      </c>
      <c r="L294" s="13">
        <f t="shared" si="47"/>
        <v>1.1740599986385547E-2</v>
      </c>
      <c r="M294" s="8">
        <f t="shared" si="48"/>
        <v>0.2036999905031622</v>
      </c>
      <c r="N294" s="8">
        <f t="shared" si="49"/>
        <v>0.33999995540626327</v>
      </c>
      <c r="O294" s="8">
        <f t="shared" si="50"/>
        <v>0.69360007969413939</v>
      </c>
      <c r="P294" s="8">
        <f t="shared" si="51"/>
        <v>0.76439977740518561</v>
      </c>
      <c r="Q294" t="str">
        <f t="shared" si="52"/>
        <v/>
      </c>
      <c r="R294">
        <f>IFERROR(INDEX('Channel wise traffic'!$C:$C, MATCH(B294-7, 'Channel wise traffic'!$B:$B, 0)), "")</f>
        <v>16321913</v>
      </c>
      <c r="S294">
        <f>IFERROR(INDEX('Channel wise traffic'!$E:$E, MATCH(B294-7, 'Channel wise traffic'!$B:$B, 0)), "")</f>
        <v>12241435</v>
      </c>
      <c r="T294">
        <f>IFERROR(INDEX('Channel wise traffic'!$G:$G, MATCH(B294-7, 'Channel wise traffic'!$B:$B, 0)), "")</f>
        <v>4987251</v>
      </c>
      <c r="U294">
        <f>IFERROR(INDEX('Channel wise traffic'!$I:$I, MATCH(B294-7, 'Channel wise traffic'!$B:$B, 0)), "")</f>
        <v>11788048</v>
      </c>
      <c r="V294">
        <f t="shared" si="53"/>
        <v>45338647</v>
      </c>
      <c r="W294" t="str">
        <f>IF('Channel wise traffic'!J294 &gt; 'Session Details'!$V294, "Increase in traffic", IF('Channel wise traffic'!$J294 &lt; 'Session Details'!$V294, "Decrease in traffic", "No change in traffic"))</f>
        <v>Increase in traffic</v>
      </c>
    </row>
    <row r="295" spans="1:23" x14ac:dyDescent="0.3">
      <c r="A295" s="3"/>
      <c r="B295" s="3">
        <v>43758</v>
      </c>
      <c r="C295" s="3" t="str">
        <f t="shared" si="45"/>
        <v>Sunday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8">
        <f t="shared" si="46"/>
        <v>3.9326349556413211E-2</v>
      </c>
      <c r="J295" s="8">
        <f t="shared" si="54"/>
        <v>9.4961025593371939E-3</v>
      </c>
      <c r="K295" s="13">
        <f t="shared" si="55"/>
        <v>-1.0309289715021874E-2</v>
      </c>
      <c r="L295" s="13">
        <f t="shared" si="47"/>
        <v>2.0011698673675582E-2</v>
      </c>
      <c r="M295" s="8">
        <f t="shared" si="48"/>
        <v>0.21209999220311987</v>
      </c>
      <c r="N295" s="8">
        <f t="shared" si="49"/>
        <v>0.34680000188178228</v>
      </c>
      <c r="O295" s="8">
        <f t="shared" si="50"/>
        <v>0.65279985210637992</v>
      </c>
      <c r="P295" s="8">
        <f t="shared" si="51"/>
        <v>0.81899989126626471</v>
      </c>
      <c r="Q295" t="str">
        <f t="shared" si="52"/>
        <v/>
      </c>
      <c r="R295">
        <f>IFERROR(INDEX('Channel wise traffic'!$C:$C, MATCH(B295-7, 'Channel wise traffic'!$B:$B, 0)), "")</f>
        <v>15675500</v>
      </c>
      <c r="S295">
        <f>IFERROR(INDEX('Channel wise traffic'!$E:$E, MATCH(B295-7, 'Channel wise traffic'!$B:$B, 0)), "")</f>
        <v>11756625</v>
      </c>
      <c r="T295">
        <f>IFERROR(INDEX('Channel wise traffic'!$G:$G, MATCH(B295-7, 'Channel wise traffic'!$B:$B, 0)), "")</f>
        <v>4789736</v>
      </c>
      <c r="U295">
        <f>IFERROR(INDEX('Channel wise traffic'!$I:$I, MATCH(B295-7, 'Channel wise traffic'!$B:$B, 0)), "")</f>
        <v>11321195</v>
      </c>
      <c r="V295">
        <f t="shared" si="53"/>
        <v>43543056</v>
      </c>
      <c r="W295" t="str">
        <f>IF('Channel wise traffic'!J295 &gt; 'Session Details'!$V295, "Increase in traffic", IF('Channel wise traffic'!$J295 &lt; 'Session Details'!$V295, "Decrease in traffic", "No change in traffic"))</f>
        <v>Decrease in traffic</v>
      </c>
    </row>
    <row r="296" spans="1:23" x14ac:dyDescent="0.3">
      <c r="A296" s="3"/>
      <c r="B296" s="3">
        <v>43759</v>
      </c>
      <c r="C296" s="3" t="str">
        <f t="shared" si="45"/>
        <v>Monday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8">
        <f t="shared" si="46"/>
        <v>6.4134443896422116E-2</v>
      </c>
      <c r="J296" s="8">
        <f t="shared" si="54"/>
        <v>0.32382903302894461</v>
      </c>
      <c r="K296" s="13">
        <f t="shared" si="55"/>
        <v>9.3750020984576077E-2</v>
      </c>
      <c r="L296" s="13">
        <f t="shared" si="47"/>
        <v>0.21035794983323086</v>
      </c>
      <c r="M296" s="8">
        <f t="shared" si="48"/>
        <v>0.24999996710988942</v>
      </c>
      <c r="N296" s="8">
        <f t="shared" si="49"/>
        <v>0.4159999621105876</v>
      </c>
      <c r="O296" s="8">
        <f t="shared" si="50"/>
        <v>0.73729988155340875</v>
      </c>
      <c r="P296" s="8">
        <f t="shared" si="51"/>
        <v>0.83639981218519999</v>
      </c>
      <c r="Q296" t="str">
        <f t="shared" si="52"/>
        <v>High</v>
      </c>
      <c r="R296">
        <f>IFERROR(INDEX('Channel wise traffic'!$C:$C, MATCH(B296-7, 'Channel wise traffic'!$B:$B, 0)), "")</f>
        <v>7505512</v>
      </c>
      <c r="S296">
        <f>IFERROR(INDEX('Channel wise traffic'!$E:$E, MATCH(B296-7, 'Channel wise traffic'!$B:$B, 0)), "")</f>
        <v>5629134</v>
      </c>
      <c r="T296">
        <f>IFERROR(INDEX('Channel wise traffic'!$G:$G, MATCH(B296-7, 'Channel wise traffic'!$B:$B, 0)), "")</f>
        <v>2293351</v>
      </c>
      <c r="U296">
        <f>IFERROR(INDEX('Channel wise traffic'!$I:$I, MATCH(B296-7, 'Channel wise traffic'!$B:$B, 0)), "")</f>
        <v>5420648</v>
      </c>
      <c r="V296">
        <f t="shared" si="53"/>
        <v>20848645</v>
      </c>
      <c r="W296" t="str">
        <f>IF('Channel wise traffic'!J296 &gt; 'Session Details'!$V296, "Increase in traffic", IF('Channel wise traffic'!$J296 &lt; 'Session Details'!$V296, "Decrease in traffic", "No change in traffic"))</f>
        <v>Increase in traffic</v>
      </c>
    </row>
    <row r="297" spans="1:23" x14ac:dyDescent="0.3">
      <c r="A297" s="3"/>
      <c r="B297" s="3">
        <v>43760</v>
      </c>
      <c r="C297" s="3" t="str">
        <f t="shared" si="45"/>
        <v>Tuesday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8">
        <f t="shared" si="46"/>
        <v>6.2186759520272743E-2</v>
      </c>
      <c r="J297" s="8">
        <f t="shared" si="54"/>
        <v>0.19867558485682779</v>
      </c>
      <c r="K297" s="13">
        <f t="shared" si="55"/>
        <v>-9.9009720434640736E-3</v>
      </c>
      <c r="L297" s="13">
        <f t="shared" si="47"/>
        <v>0.21066231862763574</v>
      </c>
      <c r="M297" s="8">
        <f t="shared" si="48"/>
        <v>0.25</v>
      </c>
      <c r="N297" s="8">
        <f t="shared" si="49"/>
        <v>0.38800000368369236</v>
      </c>
      <c r="O297" s="8">
        <f t="shared" si="50"/>
        <v>0.74459954561464969</v>
      </c>
      <c r="P297" s="8">
        <f t="shared" si="51"/>
        <v>0.86100053552302747</v>
      </c>
      <c r="Q297" t="str">
        <f t="shared" si="52"/>
        <v/>
      </c>
      <c r="R297">
        <f>IFERROR(INDEX('Channel wise traffic'!$C:$C, MATCH(B297-7, 'Channel wise traffic'!$B:$B, 0)), "")</f>
        <v>7896424</v>
      </c>
      <c r="S297">
        <f>IFERROR(INDEX('Channel wise traffic'!$E:$E, MATCH(B297-7, 'Channel wise traffic'!$B:$B, 0)), "")</f>
        <v>5922318</v>
      </c>
      <c r="T297">
        <f>IFERROR(INDEX('Channel wise traffic'!$G:$G, MATCH(B297-7, 'Channel wise traffic'!$B:$B, 0)), "")</f>
        <v>2412796</v>
      </c>
      <c r="U297">
        <f>IFERROR(INDEX('Channel wise traffic'!$I:$I, MATCH(B297-7, 'Channel wise traffic'!$B:$B, 0)), "")</f>
        <v>5702973</v>
      </c>
      <c r="V297">
        <f t="shared" si="53"/>
        <v>21934511</v>
      </c>
      <c r="W297" t="str">
        <f>IF('Channel wise traffic'!J297 &gt; 'Session Details'!$V297, "Increase in traffic", IF('Channel wise traffic'!$J297 &lt; 'Session Details'!$V297, "Decrease in traffic", "No change in traffic"))</f>
        <v>Decrease in traffic</v>
      </c>
    </row>
    <row r="298" spans="1:23" x14ac:dyDescent="0.3">
      <c r="A298" s="3"/>
      <c r="B298" s="3">
        <v>43761</v>
      </c>
      <c r="C298" s="3" t="str">
        <f t="shared" si="45"/>
        <v>Wednesday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8">
        <f t="shared" si="46"/>
        <v>6.0990618556416208E-2</v>
      </c>
      <c r="J298" s="8">
        <f t="shared" si="54"/>
        <v>1.2531332152540875E-2</v>
      </c>
      <c r="K298" s="13">
        <f t="shared" si="55"/>
        <v>5.2631578947368363E-2</v>
      </c>
      <c r="L298" s="13">
        <f t="shared" si="47"/>
        <v>-3.8095234455086113E-2</v>
      </c>
      <c r="M298" s="8">
        <f t="shared" si="48"/>
        <v>0.24499998618615354</v>
      </c>
      <c r="N298" s="8">
        <f t="shared" si="49"/>
        <v>0.39199995940420407</v>
      </c>
      <c r="O298" s="8">
        <f t="shared" si="50"/>
        <v>0.75189969185892924</v>
      </c>
      <c r="P298" s="8">
        <f t="shared" si="51"/>
        <v>0.84459994567234298</v>
      </c>
      <c r="Q298" t="str">
        <f t="shared" si="52"/>
        <v/>
      </c>
      <c r="R298">
        <f>IFERROR(INDEX('Channel wise traffic'!$C:$C, MATCH(B298-7, 'Channel wise traffic'!$B:$B, 0)), "")</f>
        <v>7427330</v>
      </c>
      <c r="S298">
        <f>IFERROR(INDEX('Channel wise traffic'!$E:$E, MATCH(B298-7, 'Channel wise traffic'!$B:$B, 0)), "")</f>
        <v>5570497</v>
      </c>
      <c r="T298">
        <f>IFERROR(INDEX('Channel wise traffic'!$G:$G, MATCH(B298-7, 'Channel wise traffic'!$B:$B, 0)), "")</f>
        <v>2269462</v>
      </c>
      <c r="U298">
        <f>IFERROR(INDEX('Channel wise traffic'!$I:$I, MATCH(B298-7, 'Channel wise traffic'!$B:$B, 0)), "")</f>
        <v>5364183</v>
      </c>
      <c r="V298">
        <f t="shared" si="53"/>
        <v>20631472</v>
      </c>
      <c r="W298" t="str">
        <f>IF('Channel wise traffic'!J298 &gt; 'Session Details'!$V298, "Increase in traffic", IF('Channel wise traffic'!$J298 &lt; 'Session Details'!$V298, "Decrease in traffic", "No change in traffic"))</f>
        <v>Increase in traffic</v>
      </c>
    </row>
    <row r="299" spans="1:23" x14ac:dyDescent="0.3">
      <c r="A299" s="3"/>
      <c r="B299" s="3">
        <v>43762</v>
      </c>
      <c r="C299" s="3" t="str">
        <f t="shared" si="45"/>
        <v>Thursday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8">
        <f t="shared" si="46"/>
        <v>6.2161074195070498E-2</v>
      </c>
      <c r="J299" s="8">
        <f t="shared" si="54"/>
        <v>9.4426795643601791E-2</v>
      </c>
      <c r="K299" s="13">
        <f t="shared" si="55"/>
        <v>-4.9019607400555998E-2</v>
      </c>
      <c r="L299" s="13">
        <f t="shared" si="47"/>
        <v>0.15084054746076969</v>
      </c>
      <c r="M299" s="8">
        <f t="shared" si="48"/>
        <v>0.25249997389135576</v>
      </c>
      <c r="N299" s="8">
        <f t="shared" si="49"/>
        <v>0.42000000376002117</v>
      </c>
      <c r="O299" s="8">
        <f t="shared" si="50"/>
        <v>0.74459966965528668</v>
      </c>
      <c r="P299" s="8">
        <f t="shared" si="51"/>
        <v>0.7871999172807489</v>
      </c>
      <c r="Q299" t="str">
        <f t="shared" si="52"/>
        <v/>
      </c>
      <c r="R299">
        <f>IFERROR(INDEX('Channel wise traffic'!$C:$C, MATCH(B299-7, 'Channel wise traffic'!$B:$B, 0)), "")</f>
        <v>7974607</v>
      </c>
      <c r="S299">
        <f>IFERROR(INDEX('Channel wise traffic'!$E:$E, MATCH(B299-7, 'Channel wise traffic'!$B:$B, 0)), "")</f>
        <v>5980955</v>
      </c>
      <c r="T299">
        <f>IFERROR(INDEX('Channel wise traffic'!$G:$G, MATCH(B299-7, 'Channel wise traffic'!$B:$B, 0)), "")</f>
        <v>2436685</v>
      </c>
      <c r="U299">
        <f>IFERROR(INDEX('Channel wise traffic'!$I:$I, MATCH(B299-7, 'Channel wise traffic'!$B:$B, 0)), "")</f>
        <v>5759438</v>
      </c>
      <c r="V299">
        <f t="shared" si="53"/>
        <v>22151685</v>
      </c>
      <c r="W299" t="str">
        <f>IF('Channel wise traffic'!J299 &gt; 'Session Details'!$V299, "Increase in traffic", IF('Channel wise traffic'!$J299 &lt; 'Session Details'!$V299, "Decrease in traffic", "No change in traffic"))</f>
        <v>Decrease in traffic</v>
      </c>
    </row>
    <row r="300" spans="1:23" x14ac:dyDescent="0.3">
      <c r="A300" s="3"/>
      <c r="B300" s="3">
        <v>43763</v>
      </c>
      <c r="C300" s="3" t="str">
        <f t="shared" si="45"/>
        <v>Friday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8">
        <f t="shared" si="46"/>
        <v>5.5195571271609192E-2</v>
      </c>
      <c r="J300" s="8">
        <f t="shared" si="54"/>
        <v>-0.10333342652249045</v>
      </c>
      <c r="K300" s="13">
        <f t="shared" si="55"/>
        <v>3.1250038971355698E-2</v>
      </c>
      <c r="L300" s="13">
        <f t="shared" si="47"/>
        <v>-0.13050517372885584</v>
      </c>
      <c r="M300" s="8">
        <f t="shared" si="48"/>
        <v>0.24749998453500385</v>
      </c>
      <c r="N300" s="8">
        <f t="shared" si="49"/>
        <v>0.39599995564986018</v>
      </c>
      <c r="O300" s="8">
        <f t="shared" si="50"/>
        <v>0.71539997276046152</v>
      </c>
      <c r="P300" s="8">
        <f t="shared" si="51"/>
        <v>0.78719984504279561</v>
      </c>
      <c r="Q300" t="str">
        <f t="shared" si="52"/>
        <v/>
      </c>
      <c r="R300">
        <f>IFERROR(INDEX('Channel wise traffic'!$C:$C, MATCH(B300-7, 'Channel wise traffic'!$B:$B, 0)), "")</f>
        <v>7505512</v>
      </c>
      <c r="S300">
        <f>IFERROR(INDEX('Channel wise traffic'!$E:$E, MATCH(B300-7, 'Channel wise traffic'!$B:$B, 0)), "")</f>
        <v>5629134</v>
      </c>
      <c r="T300">
        <f>IFERROR(INDEX('Channel wise traffic'!$G:$G, MATCH(B300-7, 'Channel wise traffic'!$B:$B, 0)), "")</f>
        <v>2293351</v>
      </c>
      <c r="U300">
        <f>IFERROR(INDEX('Channel wise traffic'!$I:$I, MATCH(B300-7, 'Channel wise traffic'!$B:$B, 0)), "")</f>
        <v>5420648</v>
      </c>
      <c r="V300">
        <f t="shared" si="53"/>
        <v>20848645</v>
      </c>
      <c r="W300" t="str">
        <f>IF('Channel wise traffic'!J300 &gt; 'Session Details'!$V300, "Increase in traffic", IF('Channel wise traffic'!$J300 &lt; 'Session Details'!$V300, "Decrease in traffic", "No change in traffic"))</f>
        <v>Increase in traffic</v>
      </c>
    </row>
    <row r="301" spans="1:23" x14ac:dyDescent="0.3">
      <c r="A301" s="3"/>
      <c r="B301" s="3">
        <v>43764</v>
      </c>
      <c r="C301" s="3" t="str">
        <f t="shared" si="45"/>
        <v>Saturday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8">
        <f t="shared" si="46"/>
        <v>3.5966166995760933E-2</v>
      </c>
      <c r="J301" s="8">
        <f t="shared" si="54"/>
        <v>-6.8069667037737314E-2</v>
      </c>
      <c r="K301" s="13">
        <f t="shared" si="55"/>
        <v>-4.8543699609418511E-2</v>
      </c>
      <c r="L301" s="13">
        <f t="shared" si="47"/>
        <v>-2.0522190478220792E-2</v>
      </c>
      <c r="M301" s="8">
        <f t="shared" si="48"/>
        <v>0.2120999850995483</v>
      </c>
      <c r="N301" s="8">
        <f t="shared" si="49"/>
        <v>0.34340000255072156</v>
      </c>
      <c r="O301" s="8">
        <f t="shared" si="50"/>
        <v>0.64599988764606009</v>
      </c>
      <c r="P301" s="8">
        <f t="shared" si="51"/>
        <v>0.76440018223217021</v>
      </c>
      <c r="Q301" t="str">
        <f t="shared" si="52"/>
        <v/>
      </c>
      <c r="R301">
        <f>IFERROR(INDEX('Channel wise traffic'!$C:$C, MATCH(B301-7, 'Channel wise traffic'!$B:$B, 0)), "")</f>
        <v>16645119</v>
      </c>
      <c r="S301">
        <f>IFERROR(INDEX('Channel wise traffic'!$E:$E, MATCH(B301-7, 'Channel wise traffic'!$B:$B, 0)), "")</f>
        <v>12483839</v>
      </c>
      <c r="T301">
        <f>IFERROR(INDEX('Channel wise traffic'!$G:$G, MATCH(B301-7, 'Channel wise traffic'!$B:$B, 0)), "")</f>
        <v>5086008</v>
      </c>
      <c r="U301">
        <f>IFERROR(INDEX('Channel wise traffic'!$I:$I, MATCH(B301-7, 'Channel wise traffic'!$B:$B, 0)), "")</f>
        <v>12021475</v>
      </c>
      <c r="V301">
        <f t="shared" si="53"/>
        <v>46236441</v>
      </c>
      <c r="W301" t="str">
        <f>IF('Channel wise traffic'!J301 &gt; 'Session Details'!$V301, "Increase in traffic", IF('Channel wise traffic'!$J301 &lt; 'Session Details'!$V301, "Decrease in traffic", "No change in traffic"))</f>
        <v>Decrease in traffic</v>
      </c>
    </row>
    <row r="302" spans="1:23" x14ac:dyDescent="0.3">
      <c r="A302" s="3"/>
      <c r="B302" s="3">
        <v>43765</v>
      </c>
      <c r="C302" s="3" t="str">
        <f t="shared" si="45"/>
        <v>Sunday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8">
        <f t="shared" si="46"/>
        <v>3.7442660444013759E-2</v>
      </c>
      <c r="J302" s="8">
        <f t="shared" si="54"/>
        <v>-4.7898905788276158E-2</v>
      </c>
      <c r="K302" s="13">
        <f t="shared" si="55"/>
        <v>0</v>
      </c>
      <c r="L302" s="13">
        <f t="shared" si="47"/>
        <v>-4.7898905788276158E-2</v>
      </c>
      <c r="M302" s="8">
        <f t="shared" si="48"/>
        <v>0.21629998125035968</v>
      </c>
      <c r="N302" s="8">
        <f t="shared" si="49"/>
        <v>0.33659998545261982</v>
      </c>
      <c r="O302" s="8">
        <f t="shared" si="50"/>
        <v>0.68679996863782999</v>
      </c>
      <c r="P302" s="8">
        <f t="shared" si="51"/>
        <v>0.74880003861037903</v>
      </c>
      <c r="Q302" t="str">
        <f t="shared" si="52"/>
        <v/>
      </c>
      <c r="R302">
        <f>IFERROR(INDEX('Channel wise traffic'!$C:$C, MATCH(B302-7, 'Channel wise traffic'!$B:$B, 0)), "")</f>
        <v>15513897</v>
      </c>
      <c r="S302">
        <f>IFERROR(INDEX('Channel wise traffic'!$E:$E, MATCH(B302-7, 'Channel wise traffic'!$B:$B, 0)), "")</f>
        <v>11635423</v>
      </c>
      <c r="T302">
        <f>IFERROR(INDEX('Channel wise traffic'!$G:$G, MATCH(B302-7, 'Channel wise traffic'!$B:$B, 0)), "")</f>
        <v>4740357</v>
      </c>
      <c r="U302">
        <f>IFERROR(INDEX('Channel wise traffic'!$I:$I, MATCH(B302-7, 'Channel wise traffic'!$B:$B, 0)), "")</f>
        <v>11204481</v>
      </c>
      <c r="V302">
        <f t="shared" si="53"/>
        <v>43094158</v>
      </c>
      <c r="W302" t="str">
        <f>IF('Channel wise traffic'!J302 &gt; 'Session Details'!$V302, "Increase in traffic", IF('Channel wise traffic'!$J302 &lt; 'Session Details'!$V302, "Decrease in traffic", "No change in traffic"))</f>
        <v>No change in traffic</v>
      </c>
    </row>
    <row r="303" spans="1:23" x14ac:dyDescent="0.3">
      <c r="A303" s="3"/>
      <c r="B303" s="3">
        <v>43766</v>
      </c>
      <c r="C303" s="3" t="str">
        <f t="shared" si="45"/>
        <v>Monday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8">
        <f t="shared" si="46"/>
        <v>5.8011935922741197E-2</v>
      </c>
      <c r="J303" s="8">
        <f t="shared" si="54"/>
        <v>-0.16438069541208</v>
      </c>
      <c r="K303" s="13">
        <f t="shared" si="55"/>
        <v>-7.6190467419780084E-2</v>
      </c>
      <c r="L303" s="13">
        <f t="shared" si="47"/>
        <v>-9.5463647951307462E-2</v>
      </c>
      <c r="M303" s="8">
        <f t="shared" si="48"/>
        <v>0.25749996914432954</v>
      </c>
      <c r="N303" s="8">
        <f t="shared" si="49"/>
        <v>0.3880000324456977</v>
      </c>
      <c r="O303" s="8">
        <f t="shared" si="50"/>
        <v>0.70809992559460178</v>
      </c>
      <c r="P303" s="8">
        <f t="shared" si="51"/>
        <v>0.82000002683972928</v>
      </c>
      <c r="Q303" t="str">
        <f t="shared" si="52"/>
        <v/>
      </c>
      <c r="R303">
        <f>IFERROR(INDEX('Channel wise traffic'!$C:$C, MATCH(B303-7, 'Channel wise traffic'!$B:$B, 0)), "")</f>
        <v>8209154</v>
      </c>
      <c r="S303">
        <f>IFERROR(INDEX('Channel wise traffic'!$E:$E, MATCH(B303-7, 'Channel wise traffic'!$B:$B, 0)), "")</f>
        <v>6156866</v>
      </c>
      <c r="T303">
        <f>IFERROR(INDEX('Channel wise traffic'!$G:$G, MATCH(B303-7, 'Channel wise traffic'!$B:$B, 0)), "")</f>
        <v>2508352</v>
      </c>
      <c r="U303">
        <f>IFERROR(INDEX('Channel wise traffic'!$I:$I, MATCH(B303-7, 'Channel wise traffic'!$B:$B, 0)), "")</f>
        <v>5928833</v>
      </c>
      <c r="V303">
        <f t="shared" si="53"/>
        <v>22803205</v>
      </c>
      <c r="W303" t="str">
        <f>IF('Channel wise traffic'!J303 &gt; 'Session Details'!$V303, "Increase in traffic", IF('Channel wise traffic'!$J303 &lt; 'Session Details'!$V303, "Decrease in traffic", "No change in traffic"))</f>
        <v>Decrease in traffic</v>
      </c>
    </row>
    <row r="304" spans="1:23" x14ac:dyDescent="0.3">
      <c r="A304" s="3"/>
      <c r="B304" s="3">
        <v>43767</v>
      </c>
      <c r="C304" s="3" t="str">
        <f t="shared" si="45"/>
        <v>Tuesday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8">
        <f t="shared" si="46"/>
        <v>5.2954522154452614E-2</v>
      </c>
      <c r="J304" s="8">
        <f t="shared" si="54"/>
        <v>-0.13142904531624966</v>
      </c>
      <c r="K304" s="13">
        <f t="shared" si="55"/>
        <v>2.0000009209230951E-2</v>
      </c>
      <c r="L304" s="13">
        <f t="shared" si="47"/>
        <v>-0.14845985603752898</v>
      </c>
      <c r="M304" s="8">
        <f t="shared" si="48"/>
        <v>0.23749997009257129</v>
      </c>
      <c r="N304" s="8">
        <f t="shared" si="49"/>
        <v>0.38399988595378276</v>
      </c>
      <c r="O304" s="8">
        <f t="shared" si="50"/>
        <v>0.70810000628640357</v>
      </c>
      <c r="P304" s="8">
        <f t="shared" si="51"/>
        <v>0.81999990213396878</v>
      </c>
      <c r="Q304" t="str">
        <f t="shared" si="52"/>
        <v/>
      </c>
      <c r="R304">
        <f>IFERROR(INDEX('Channel wise traffic'!$C:$C, MATCH(B304-7, 'Channel wise traffic'!$B:$B, 0)), "")</f>
        <v>7818242</v>
      </c>
      <c r="S304">
        <f>IFERROR(INDEX('Channel wise traffic'!$E:$E, MATCH(B304-7, 'Channel wise traffic'!$B:$B, 0)), "")</f>
        <v>5863681</v>
      </c>
      <c r="T304">
        <f>IFERROR(INDEX('Channel wise traffic'!$G:$G, MATCH(B304-7, 'Channel wise traffic'!$B:$B, 0)), "")</f>
        <v>2388907</v>
      </c>
      <c r="U304">
        <f>IFERROR(INDEX('Channel wise traffic'!$I:$I, MATCH(B304-7, 'Channel wise traffic'!$B:$B, 0)), "")</f>
        <v>5646508</v>
      </c>
      <c r="V304">
        <f t="shared" si="53"/>
        <v>21717338</v>
      </c>
      <c r="W304" t="str">
        <f>IF('Channel wise traffic'!J304 &gt; 'Session Details'!$V304, "Increase in traffic", IF('Channel wise traffic'!$J304 &lt; 'Session Details'!$V304, "Decrease in traffic", "No change in traffic"))</f>
        <v>Increase in traffic</v>
      </c>
    </row>
    <row r="305" spans="1:23" x14ac:dyDescent="0.3">
      <c r="A305" s="3"/>
      <c r="B305" s="3">
        <v>43768</v>
      </c>
      <c r="C305" s="3" t="str">
        <f t="shared" si="45"/>
        <v>Wednesday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8">
        <f t="shared" si="46"/>
        <v>6.4013502778838882E-2</v>
      </c>
      <c r="J305" s="8">
        <f t="shared" si="54"/>
        <v>3.906748988716191E-2</v>
      </c>
      <c r="K305" s="13">
        <f t="shared" si="55"/>
        <v>-9.9999815815380311E-3</v>
      </c>
      <c r="L305" s="13">
        <f t="shared" si="47"/>
        <v>4.9563101571539425E-2</v>
      </c>
      <c r="M305" s="8">
        <f t="shared" si="48"/>
        <v>0.26249996104681417</v>
      </c>
      <c r="N305" s="8">
        <f t="shared" si="49"/>
        <v>0.41200005032076831</v>
      </c>
      <c r="O305" s="8">
        <f t="shared" si="50"/>
        <v>0.70079987338957694</v>
      </c>
      <c r="P305" s="8">
        <f t="shared" si="51"/>
        <v>0.84459997668039255</v>
      </c>
      <c r="Q305" t="str">
        <f t="shared" si="52"/>
        <v/>
      </c>
      <c r="R305">
        <f>IFERROR(INDEX('Channel wise traffic'!$C:$C, MATCH(B305-7, 'Channel wise traffic'!$B:$B, 0)), "")</f>
        <v>7818242</v>
      </c>
      <c r="S305">
        <f>IFERROR(INDEX('Channel wise traffic'!$E:$E, MATCH(B305-7, 'Channel wise traffic'!$B:$B, 0)), "")</f>
        <v>5863681</v>
      </c>
      <c r="T305">
        <f>IFERROR(INDEX('Channel wise traffic'!$G:$G, MATCH(B305-7, 'Channel wise traffic'!$B:$B, 0)), "")</f>
        <v>2388907</v>
      </c>
      <c r="U305">
        <f>IFERROR(INDEX('Channel wise traffic'!$I:$I, MATCH(B305-7, 'Channel wise traffic'!$B:$B, 0)), "")</f>
        <v>5646508</v>
      </c>
      <c r="V305">
        <f t="shared" si="53"/>
        <v>21717338</v>
      </c>
      <c r="W305" t="str">
        <f>IF('Channel wise traffic'!J305 &gt; 'Session Details'!$V305, "Increase in traffic", IF('Channel wise traffic'!$J305 &lt; 'Session Details'!$V305, "Decrease in traffic", "No change in traffic"))</f>
        <v>Decrease in traffic</v>
      </c>
    </row>
    <row r="306" spans="1:23" x14ac:dyDescent="0.3">
      <c r="A306" s="3"/>
      <c r="B306" s="3">
        <v>43769</v>
      </c>
      <c r="C306" s="3" t="str">
        <f t="shared" si="45"/>
        <v>Thursday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8">
        <f t="shared" si="46"/>
        <v>5.1895422105828315E-2</v>
      </c>
      <c r="J306" s="8">
        <f t="shared" si="54"/>
        <v>-0.18235948174610572</v>
      </c>
      <c r="K306" s="13">
        <f t="shared" si="55"/>
        <v>-2.0618565999329763E-2</v>
      </c>
      <c r="L306" s="13">
        <f t="shared" si="47"/>
        <v>-0.16514598922513912</v>
      </c>
      <c r="M306" s="8">
        <f t="shared" si="48"/>
        <v>0.24249999018489857</v>
      </c>
      <c r="N306" s="8">
        <f t="shared" si="49"/>
        <v>0.38399986248613871</v>
      </c>
      <c r="O306" s="8">
        <f t="shared" si="50"/>
        <v>0.6935002149695868</v>
      </c>
      <c r="P306" s="8">
        <f t="shared" si="51"/>
        <v>0.80359949382821683</v>
      </c>
      <c r="Q306" t="str">
        <f t="shared" si="52"/>
        <v/>
      </c>
      <c r="R306">
        <f>IFERROR(INDEX('Channel wise traffic'!$C:$C, MATCH(B306-7, 'Channel wise traffic'!$B:$B, 0)), "")</f>
        <v>7583695</v>
      </c>
      <c r="S306">
        <f>IFERROR(INDEX('Channel wise traffic'!$E:$E, MATCH(B306-7, 'Channel wise traffic'!$B:$B, 0)), "")</f>
        <v>5687771</v>
      </c>
      <c r="T306">
        <f>IFERROR(INDEX('Channel wise traffic'!$G:$G, MATCH(B306-7, 'Channel wise traffic'!$B:$B, 0)), "")</f>
        <v>2317240</v>
      </c>
      <c r="U306">
        <f>IFERROR(INDEX('Channel wise traffic'!$I:$I, MATCH(B306-7, 'Channel wise traffic'!$B:$B, 0)), "")</f>
        <v>5477113</v>
      </c>
      <c r="V306">
        <f t="shared" si="53"/>
        <v>21065819</v>
      </c>
      <c r="W306" t="str">
        <f>IF('Channel wise traffic'!J306 &gt; 'Session Details'!$V306, "Increase in traffic", IF('Channel wise traffic'!$J306 &lt; 'Session Details'!$V306, "Decrease in traffic", "No change in traffic"))</f>
        <v>Decrease in traffic</v>
      </c>
    </row>
    <row r="307" spans="1:23" x14ac:dyDescent="0.3">
      <c r="A307" s="3"/>
      <c r="B307" s="3">
        <v>43770</v>
      </c>
      <c r="C307" s="3" t="str">
        <f t="shared" si="45"/>
        <v>Friday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8">
        <f t="shared" si="46"/>
        <v>6.0325968796847214E-2</v>
      </c>
      <c r="J307" s="8">
        <f t="shared" si="54"/>
        <v>7.0869645087190403E-2</v>
      </c>
      <c r="K307" s="13">
        <f t="shared" si="55"/>
        <v>-2.0202029128424948E-2</v>
      </c>
      <c r="L307" s="13">
        <f t="shared" si="47"/>
        <v>9.2949441541099409E-2</v>
      </c>
      <c r="M307" s="8">
        <f t="shared" si="48"/>
        <v>0.2399999620237902</v>
      </c>
      <c r="N307" s="8">
        <f t="shared" si="49"/>
        <v>0.41599997310018044</v>
      </c>
      <c r="O307" s="8">
        <f t="shared" si="50"/>
        <v>0.75189983315986841</v>
      </c>
      <c r="P307" s="8">
        <f t="shared" si="51"/>
        <v>0.80359983913029187</v>
      </c>
      <c r="Q307" t="str">
        <f t="shared" si="52"/>
        <v/>
      </c>
      <c r="R307">
        <f>IFERROR(INDEX('Channel wise traffic'!$C:$C, MATCH(B307-7, 'Channel wise traffic'!$B:$B, 0)), "")</f>
        <v>7740060</v>
      </c>
      <c r="S307">
        <f>IFERROR(INDEX('Channel wise traffic'!$E:$E, MATCH(B307-7, 'Channel wise traffic'!$B:$B, 0)), "")</f>
        <v>5805045</v>
      </c>
      <c r="T307">
        <f>IFERROR(INDEX('Channel wise traffic'!$G:$G, MATCH(B307-7, 'Channel wise traffic'!$B:$B, 0)), "")</f>
        <v>2365018</v>
      </c>
      <c r="U307">
        <f>IFERROR(INDEX('Channel wise traffic'!$I:$I, MATCH(B307-7, 'Channel wise traffic'!$B:$B, 0)), "")</f>
        <v>5590043</v>
      </c>
      <c r="V307">
        <f t="shared" si="53"/>
        <v>21500166</v>
      </c>
      <c r="W307" t="str">
        <f>IF('Channel wise traffic'!J307 &gt; 'Session Details'!$V307, "Increase in traffic", IF('Channel wise traffic'!$J307 &lt; 'Session Details'!$V307, "Decrease in traffic", "No change in traffic"))</f>
        <v>Decrease in traffic</v>
      </c>
    </row>
    <row r="308" spans="1:23" x14ac:dyDescent="0.3">
      <c r="A308" s="3"/>
      <c r="B308" s="3">
        <v>43771</v>
      </c>
      <c r="C308" s="3" t="str">
        <f t="shared" si="45"/>
        <v>Saturday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8">
        <f t="shared" si="46"/>
        <v>3.4171837561419192E-2</v>
      </c>
      <c r="J308" s="8">
        <f t="shared" si="54"/>
        <v>-7.8974379069435274E-2</v>
      </c>
      <c r="K308" s="13">
        <f t="shared" si="55"/>
        <v>-3.0612233532244737E-2</v>
      </c>
      <c r="L308" s="13">
        <f t="shared" si="47"/>
        <v>-4.9889370600798899E-2</v>
      </c>
      <c r="M308" s="8">
        <f t="shared" si="48"/>
        <v>0.2141999921538765</v>
      </c>
      <c r="N308" s="8">
        <f t="shared" si="49"/>
        <v>0.32639996321684056</v>
      </c>
      <c r="O308" s="8">
        <f t="shared" si="50"/>
        <v>0.64599981620224189</v>
      </c>
      <c r="P308" s="8">
        <f t="shared" si="51"/>
        <v>0.75660008732794659</v>
      </c>
      <c r="Q308" t="str">
        <f t="shared" si="52"/>
        <v/>
      </c>
      <c r="R308">
        <f>IFERROR(INDEX('Channel wise traffic'!$C:$C, MATCH(B308-7, 'Channel wise traffic'!$B:$B, 0)), "")</f>
        <v>15837104</v>
      </c>
      <c r="S308">
        <f>IFERROR(INDEX('Channel wise traffic'!$E:$E, MATCH(B308-7, 'Channel wise traffic'!$B:$B, 0)), "")</f>
        <v>11877828</v>
      </c>
      <c r="T308">
        <f>IFERROR(INDEX('Channel wise traffic'!$G:$G, MATCH(B308-7, 'Channel wise traffic'!$B:$B, 0)), "")</f>
        <v>4839115</v>
      </c>
      <c r="U308">
        <f>IFERROR(INDEX('Channel wise traffic'!$I:$I, MATCH(B308-7, 'Channel wise traffic'!$B:$B, 0)), "")</f>
        <v>11437908</v>
      </c>
      <c r="V308">
        <f t="shared" si="53"/>
        <v>43991955</v>
      </c>
      <c r="W308" t="str">
        <f>IF('Channel wise traffic'!J308 &gt; 'Session Details'!$V308, "Increase in traffic", IF('Channel wise traffic'!$J308 &lt; 'Session Details'!$V308, "Decrease in traffic", "No change in traffic"))</f>
        <v>Decrease in traffic</v>
      </c>
    </row>
    <row r="309" spans="1:23" x14ac:dyDescent="0.3">
      <c r="A309" s="3"/>
      <c r="B309" s="3">
        <v>43772</v>
      </c>
      <c r="C309" s="3" t="str">
        <f t="shared" si="45"/>
        <v>Sunday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8">
        <f t="shared" si="46"/>
        <v>3.5996142619133656E-2</v>
      </c>
      <c r="J309" s="8">
        <f t="shared" si="54"/>
        <v>2.14525645157293E-2</v>
      </c>
      <c r="K309" s="13">
        <f t="shared" si="55"/>
        <v>6.25E-2</v>
      </c>
      <c r="L309" s="13">
        <f t="shared" si="47"/>
        <v>-3.8632880455784169E-2</v>
      </c>
      <c r="M309" s="8">
        <f t="shared" si="48"/>
        <v>0.2120999935681199</v>
      </c>
      <c r="N309" s="8">
        <f t="shared" si="49"/>
        <v>0.33659992886811541</v>
      </c>
      <c r="O309" s="8">
        <f t="shared" si="50"/>
        <v>0.65959987188362579</v>
      </c>
      <c r="P309" s="8">
        <f t="shared" si="51"/>
        <v>0.76440008385246416</v>
      </c>
      <c r="Q309" t="str">
        <f t="shared" si="52"/>
        <v/>
      </c>
      <c r="R309">
        <f>IFERROR(INDEX('Channel wise traffic'!$C:$C, MATCH(B309-7, 'Channel wise traffic'!$B:$B, 0)), "")</f>
        <v>15513897</v>
      </c>
      <c r="S309">
        <f>IFERROR(INDEX('Channel wise traffic'!$E:$E, MATCH(B309-7, 'Channel wise traffic'!$B:$B, 0)), "")</f>
        <v>11635423</v>
      </c>
      <c r="T309">
        <f>IFERROR(INDEX('Channel wise traffic'!$G:$G, MATCH(B309-7, 'Channel wise traffic'!$B:$B, 0)), "")</f>
        <v>4740357</v>
      </c>
      <c r="U309">
        <f>IFERROR(INDEX('Channel wise traffic'!$I:$I, MATCH(B309-7, 'Channel wise traffic'!$B:$B, 0)), "")</f>
        <v>11204481</v>
      </c>
      <c r="V309">
        <f t="shared" si="53"/>
        <v>43094158</v>
      </c>
      <c r="W309" t="str">
        <f>IF('Channel wise traffic'!J309 &gt; 'Session Details'!$V309, "Increase in traffic", IF('Channel wise traffic'!$J309 &lt; 'Session Details'!$V309, "Decrease in traffic", "No change in traffic"))</f>
        <v>Increase in traffic</v>
      </c>
    </row>
    <row r="310" spans="1:23" x14ac:dyDescent="0.3">
      <c r="A310" s="3"/>
      <c r="B310" s="3">
        <v>43773</v>
      </c>
      <c r="C310" s="3" t="str">
        <f t="shared" si="45"/>
        <v>Monday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8">
        <f t="shared" si="46"/>
        <v>5.0312237569217828E-2</v>
      </c>
      <c r="J310" s="8">
        <f t="shared" si="54"/>
        <v>-0.12378515452073491</v>
      </c>
      <c r="K310" s="13">
        <f t="shared" si="55"/>
        <v>1.0309259264533743E-2</v>
      </c>
      <c r="L310" s="13">
        <f t="shared" si="47"/>
        <v>-0.13272610594787992</v>
      </c>
      <c r="M310" s="8">
        <f t="shared" si="48"/>
        <v>0.23999998496452074</v>
      </c>
      <c r="N310" s="8">
        <f t="shared" si="49"/>
        <v>0.38000003132391708</v>
      </c>
      <c r="O310" s="8">
        <f t="shared" si="50"/>
        <v>0.70079994477099283</v>
      </c>
      <c r="P310" s="8">
        <f t="shared" si="51"/>
        <v>0.78719934953563986</v>
      </c>
      <c r="Q310" t="str">
        <f t="shared" si="52"/>
        <v/>
      </c>
      <c r="R310">
        <f>IFERROR(INDEX('Channel wise traffic'!$C:$C, MATCH(B310-7, 'Channel wise traffic'!$B:$B, 0)), "")</f>
        <v>7583695</v>
      </c>
      <c r="S310">
        <f>IFERROR(INDEX('Channel wise traffic'!$E:$E, MATCH(B310-7, 'Channel wise traffic'!$B:$B, 0)), "")</f>
        <v>5687771</v>
      </c>
      <c r="T310">
        <f>IFERROR(INDEX('Channel wise traffic'!$G:$G, MATCH(B310-7, 'Channel wise traffic'!$B:$B, 0)), "")</f>
        <v>2317240</v>
      </c>
      <c r="U310">
        <f>IFERROR(INDEX('Channel wise traffic'!$I:$I, MATCH(B310-7, 'Channel wise traffic'!$B:$B, 0)), "")</f>
        <v>5477113</v>
      </c>
      <c r="V310">
        <f t="shared" si="53"/>
        <v>21065819</v>
      </c>
      <c r="W310" t="str">
        <f>IF('Channel wise traffic'!J310 &gt; 'Session Details'!$V310, "Increase in traffic", IF('Channel wise traffic'!$J310 &lt; 'Session Details'!$V310, "Decrease in traffic", "No change in traffic"))</f>
        <v>Increase in traffic</v>
      </c>
    </row>
    <row r="311" spans="1:23" x14ac:dyDescent="0.3">
      <c r="A311" s="3"/>
      <c r="B311" s="3">
        <v>43774</v>
      </c>
      <c r="C311" s="3" t="str">
        <f t="shared" si="45"/>
        <v>Tuesday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8">
        <f t="shared" si="46"/>
        <v>6.0399174123825596E-2</v>
      </c>
      <c r="J311" s="8">
        <f t="shared" si="54"/>
        <v>7.3492453743802422E-2</v>
      </c>
      <c r="K311" s="13">
        <f t="shared" si="55"/>
        <v>-5.8823555966640351E-2</v>
      </c>
      <c r="L311" s="13">
        <f t="shared" si="47"/>
        <v>0.14058576428391034</v>
      </c>
      <c r="M311" s="8">
        <f t="shared" si="48"/>
        <v>0.2600000019185898</v>
      </c>
      <c r="N311" s="8">
        <f t="shared" si="49"/>
        <v>0.39999996310404218</v>
      </c>
      <c r="O311" s="8">
        <f t="shared" si="50"/>
        <v>0.7226996405872177</v>
      </c>
      <c r="P311" s="8">
        <f t="shared" si="51"/>
        <v>0.80359987236758135</v>
      </c>
      <c r="Q311" t="str">
        <f t="shared" si="52"/>
        <v/>
      </c>
      <c r="R311">
        <f>IFERROR(INDEX('Channel wise traffic'!$C:$C, MATCH(B311-7, 'Channel wise traffic'!$B:$B, 0)), "")</f>
        <v>7974607</v>
      </c>
      <c r="S311">
        <f>IFERROR(INDEX('Channel wise traffic'!$E:$E, MATCH(B311-7, 'Channel wise traffic'!$B:$B, 0)), "")</f>
        <v>5980955</v>
      </c>
      <c r="T311">
        <f>IFERROR(INDEX('Channel wise traffic'!$G:$G, MATCH(B311-7, 'Channel wise traffic'!$B:$B, 0)), "")</f>
        <v>2436685</v>
      </c>
      <c r="U311">
        <f>IFERROR(INDEX('Channel wise traffic'!$I:$I, MATCH(B311-7, 'Channel wise traffic'!$B:$B, 0)), "")</f>
        <v>5759438</v>
      </c>
      <c r="V311">
        <f t="shared" si="53"/>
        <v>22151685</v>
      </c>
      <c r="W311" t="str">
        <f>IF('Channel wise traffic'!J311 &gt; 'Session Details'!$V311, "Increase in traffic", IF('Channel wise traffic'!$J311 &lt; 'Session Details'!$V311, "Decrease in traffic", "No change in traffic"))</f>
        <v>Decrease in traffic</v>
      </c>
    </row>
    <row r="312" spans="1:23" x14ac:dyDescent="0.3">
      <c r="A312" s="3"/>
      <c r="B312" s="3">
        <v>43775</v>
      </c>
      <c r="C312" s="3" t="str">
        <f t="shared" si="45"/>
        <v>Wednesday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8">
        <f t="shared" si="46"/>
        <v>5.4063254485418648E-2</v>
      </c>
      <c r="J312" s="8">
        <f t="shared" si="54"/>
        <v>-0.15543983474545175</v>
      </c>
      <c r="K312" s="13">
        <f t="shared" si="55"/>
        <v>0</v>
      </c>
      <c r="L312" s="13">
        <f t="shared" si="47"/>
        <v>-0.15543983474545175</v>
      </c>
      <c r="M312" s="8">
        <f t="shared" si="48"/>
        <v>0.23749996918628585</v>
      </c>
      <c r="N312" s="8">
        <f t="shared" si="49"/>
        <v>0.39599991304839971</v>
      </c>
      <c r="O312" s="8">
        <f t="shared" si="50"/>
        <v>0.72269978091974141</v>
      </c>
      <c r="P312" s="8">
        <f t="shared" si="51"/>
        <v>0.79540005091134036</v>
      </c>
      <c r="Q312" t="str">
        <f t="shared" si="52"/>
        <v/>
      </c>
      <c r="R312">
        <f>IFERROR(INDEX('Channel wise traffic'!$C:$C, MATCH(B312-7, 'Channel wise traffic'!$B:$B, 0)), "")</f>
        <v>7740060</v>
      </c>
      <c r="S312">
        <f>IFERROR(INDEX('Channel wise traffic'!$E:$E, MATCH(B312-7, 'Channel wise traffic'!$B:$B, 0)), "")</f>
        <v>5805045</v>
      </c>
      <c r="T312">
        <f>IFERROR(INDEX('Channel wise traffic'!$G:$G, MATCH(B312-7, 'Channel wise traffic'!$B:$B, 0)), "")</f>
        <v>2365018</v>
      </c>
      <c r="U312">
        <f>IFERROR(INDEX('Channel wise traffic'!$I:$I, MATCH(B312-7, 'Channel wise traffic'!$B:$B, 0)), "")</f>
        <v>5590043</v>
      </c>
      <c r="V312">
        <f t="shared" si="53"/>
        <v>21500166</v>
      </c>
      <c r="W312" t="str">
        <f>IF('Channel wise traffic'!J312 &gt; 'Session Details'!$V312, "Increase in traffic", IF('Channel wise traffic'!$J312 &lt; 'Session Details'!$V312, "Decrease in traffic", "No change in traffic"))</f>
        <v>No change in traffic</v>
      </c>
    </row>
    <row r="313" spans="1:23" x14ac:dyDescent="0.3">
      <c r="A313" s="3"/>
      <c r="B313" s="3">
        <v>43776</v>
      </c>
      <c r="C313" s="3" t="str">
        <f t="shared" si="45"/>
        <v>Thursday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8">
        <f t="shared" si="46"/>
        <v>5.7998538610133245E-2</v>
      </c>
      <c r="J313" s="8">
        <f t="shared" si="54"/>
        <v>0.1293683727802637</v>
      </c>
      <c r="K313" s="13">
        <f t="shared" si="55"/>
        <v>1.0526296401619062E-2</v>
      </c>
      <c r="L313" s="13">
        <f t="shared" si="47"/>
        <v>0.11760414033937483</v>
      </c>
      <c r="M313" s="8">
        <f t="shared" si="48"/>
        <v>0.25249999448405425</v>
      </c>
      <c r="N313" s="8">
        <f t="shared" si="49"/>
        <v>0.37999989742192813</v>
      </c>
      <c r="O313" s="8">
        <f t="shared" si="50"/>
        <v>0.74460002789404467</v>
      </c>
      <c r="P313" s="8">
        <f t="shared" si="51"/>
        <v>0.81180019308259455</v>
      </c>
      <c r="Q313" t="str">
        <f t="shared" si="52"/>
        <v/>
      </c>
      <c r="R313">
        <f>IFERROR(INDEX('Channel wise traffic'!$C:$C, MATCH(B313-7, 'Channel wise traffic'!$B:$B, 0)), "")</f>
        <v>7427330</v>
      </c>
      <c r="S313">
        <f>IFERROR(INDEX('Channel wise traffic'!$E:$E, MATCH(B313-7, 'Channel wise traffic'!$B:$B, 0)), "")</f>
        <v>5570497</v>
      </c>
      <c r="T313">
        <f>IFERROR(INDEX('Channel wise traffic'!$G:$G, MATCH(B313-7, 'Channel wise traffic'!$B:$B, 0)), "")</f>
        <v>2269462</v>
      </c>
      <c r="U313">
        <f>IFERROR(INDEX('Channel wise traffic'!$I:$I, MATCH(B313-7, 'Channel wise traffic'!$B:$B, 0)), "")</f>
        <v>5364183</v>
      </c>
      <c r="V313">
        <f t="shared" si="53"/>
        <v>20631472</v>
      </c>
      <c r="W313" t="str">
        <f>IF('Channel wise traffic'!J313 &gt; 'Session Details'!$V313, "Increase in traffic", IF('Channel wise traffic'!$J313 &lt; 'Session Details'!$V313, "Decrease in traffic", "No change in traffic"))</f>
        <v>Increase in traffic</v>
      </c>
    </row>
    <row r="314" spans="1:23" x14ac:dyDescent="0.3">
      <c r="A314" s="3"/>
      <c r="B314" s="3">
        <v>43777</v>
      </c>
      <c r="C314" s="3" t="str">
        <f t="shared" si="45"/>
        <v>Friday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8">
        <f t="shared" si="46"/>
        <v>5.8514740940537803E-2</v>
      </c>
      <c r="J314" s="8">
        <f t="shared" si="54"/>
        <v>-3.0024016065268277E-2</v>
      </c>
      <c r="K314" s="13">
        <f t="shared" si="55"/>
        <v>0</v>
      </c>
      <c r="L314" s="13">
        <f t="shared" si="47"/>
        <v>-3.0024016065268277E-2</v>
      </c>
      <c r="M314" s="8">
        <f t="shared" si="48"/>
        <v>0.24249998338540821</v>
      </c>
      <c r="N314" s="8">
        <f t="shared" si="49"/>
        <v>0.40799998277367683</v>
      </c>
      <c r="O314" s="8">
        <f t="shared" si="50"/>
        <v>0.69349963440121443</v>
      </c>
      <c r="P314" s="8">
        <f t="shared" si="51"/>
        <v>0.85280000110693854</v>
      </c>
      <c r="Q314" t="str">
        <f t="shared" si="52"/>
        <v/>
      </c>
      <c r="R314">
        <f>IFERROR(INDEX('Channel wise traffic'!$C:$C, MATCH(B314-7, 'Channel wise traffic'!$B:$B, 0)), "")</f>
        <v>7583695</v>
      </c>
      <c r="S314">
        <f>IFERROR(INDEX('Channel wise traffic'!$E:$E, MATCH(B314-7, 'Channel wise traffic'!$B:$B, 0)), "")</f>
        <v>5687771</v>
      </c>
      <c r="T314">
        <f>IFERROR(INDEX('Channel wise traffic'!$G:$G, MATCH(B314-7, 'Channel wise traffic'!$B:$B, 0)), "")</f>
        <v>2317240</v>
      </c>
      <c r="U314">
        <f>IFERROR(INDEX('Channel wise traffic'!$I:$I, MATCH(B314-7, 'Channel wise traffic'!$B:$B, 0)), "")</f>
        <v>5477113</v>
      </c>
      <c r="V314">
        <f t="shared" si="53"/>
        <v>21065819</v>
      </c>
      <c r="W314" t="str">
        <f>IF('Channel wise traffic'!J314 &gt; 'Session Details'!$V314, "Increase in traffic", IF('Channel wise traffic'!$J314 &lt; 'Session Details'!$V314, "Decrease in traffic", "No change in traffic"))</f>
        <v>No change in traffic</v>
      </c>
    </row>
    <row r="315" spans="1:23" x14ac:dyDescent="0.3">
      <c r="A315" s="3"/>
      <c r="B315" s="3">
        <v>43778</v>
      </c>
      <c r="C315" s="3" t="str">
        <f t="shared" si="45"/>
        <v>Saturday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8">
        <f t="shared" si="46"/>
        <v>4.0184661571176179E-2</v>
      </c>
      <c r="J315" s="8">
        <f t="shared" si="54"/>
        <v>0.26260801898348074</v>
      </c>
      <c r="K315" s="13">
        <f t="shared" si="55"/>
        <v>7.3684197937763818E-2</v>
      </c>
      <c r="L315" s="13">
        <f t="shared" si="47"/>
        <v>0.17595846284092165</v>
      </c>
      <c r="M315" s="8">
        <f t="shared" si="48"/>
        <v>0.2120999935681199</v>
      </c>
      <c r="N315" s="8">
        <f t="shared" si="49"/>
        <v>0.34679996103603777</v>
      </c>
      <c r="O315" s="8">
        <f t="shared" si="50"/>
        <v>0.67999985748053493</v>
      </c>
      <c r="P315" s="8">
        <f t="shared" si="51"/>
        <v>0.80339994576923635</v>
      </c>
      <c r="Q315" t="str">
        <f t="shared" si="52"/>
        <v>High</v>
      </c>
      <c r="R315">
        <f>IFERROR(INDEX('Channel wise traffic'!$C:$C, MATCH(B315-7, 'Channel wise traffic'!$B:$B, 0)), "")</f>
        <v>15352294</v>
      </c>
      <c r="S315">
        <f>IFERROR(INDEX('Channel wise traffic'!$E:$E, MATCH(B315-7, 'Channel wise traffic'!$B:$B, 0)), "")</f>
        <v>11514221</v>
      </c>
      <c r="T315">
        <f>IFERROR(INDEX('Channel wise traffic'!$G:$G, MATCH(B315-7, 'Channel wise traffic'!$B:$B, 0)), "")</f>
        <v>4690978</v>
      </c>
      <c r="U315">
        <f>IFERROR(INDEX('Channel wise traffic'!$I:$I, MATCH(B315-7, 'Channel wise traffic'!$B:$B, 0)), "")</f>
        <v>11087768</v>
      </c>
      <c r="V315">
        <f t="shared" si="53"/>
        <v>42645261</v>
      </c>
      <c r="W315" t="str">
        <f>IF('Channel wise traffic'!J315 &gt; 'Session Details'!$V315, "Increase in traffic", IF('Channel wise traffic'!$J315 &lt; 'Session Details'!$V315, "Decrease in traffic", "No change in traffic"))</f>
        <v>Increase in traffic</v>
      </c>
    </row>
    <row r="316" spans="1:23" x14ac:dyDescent="0.3">
      <c r="A316" s="3"/>
      <c r="B316" s="3">
        <v>43779</v>
      </c>
      <c r="C316" s="3" t="str">
        <f t="shared" si="45"/>
        <v>Sunday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8">
        <f t="shared" si="46"/>
        <v>3.4524118115582987E-2</v>
      </c>
      <c r="J316" s="8">
        <f t="shared" si="54"/>
        <v>-1.2684939402672679E-2</v>
      </c>
      <c r="K316" s="13">
        <f t="shared" si="55"/>
        <v>2.9411775625882486E-2</v>
      </c>
      <c r="L316" s="13">
        <f t="shared" si="47"/>
        <v>-4.0893951308222043E-2</v>
      </c>
      <c r="M316" s="8">
        <f t="shared" si="48"/>
        <v>0.21419998346000629</v>
      </c>
      <c r="N316" s="8">
        <f t="shared" si="49"/>
        <v>0.32299995849904412</v>
      </c>
      <c r="O316" s="8">
        <f t="shared" si="50"/>
        <v>0.66639988200144917</v>
      </c>
      <c r="P316" s="8">
        <f t="shared" si="51"/>
        <v>0.74879990870471125</v>
      </c>
      <c r="Q316" t="str">
        <f t="shared" si="52"/>
        <v/>
      </c>
      <c r="R316">
        <f>IFERROR(INDEX('Channel wise traffic'!$C:$C, MATCH(B316-7, 'Channel wise traffic'!$B:$B, 0)), "")</f>
        <v>16483516</v>
      </c>
      <c r="S316">
        <f>IFERROR(INDEX('Channel wise traffic'!$E:$E, MATCH(B316-7, 'Channel wise traffic'!$B:$B, 0)), "")</f>
        <v>12362637</v>
      </c>
      <c r="T316">
        <f>IFERROR(INDEX('Channel wise traffic'!$G:$G, MATCH(B316-7, 'Channel wise traffic'!$B:$B, 0)), "")</f>
        <v>5036630</v>
      </c>
      <c r="U316">
        <f>IFERROR(INDEX('Channel wise traffic'!$I:$I, MATCH(B316-7, 'Channel wise traffic'!$B:$B, 0)), "")</f>
        <v>11904761</v>
      </c>
      <c r="V316">
        <f t="shared" si="53"/>
        <v>45787544</v>
      </c>
      <c r="W316" t="str">
        <f>IF('Channel wise traffic'!J316 &gt; 'Session Details'!$V316, "Increase in traffic", IF('Channel wise traffic'!$J316 &lt; 'Session Details'!$V316, "Decrease in traffic", "No change in traffic"))</f>
        <v>Increase in traffic</v>
      </c>
    </row>
    <row r="317" spans="1:23" x14ac:dyDescent="0.3">
      <c r="A317" s="3"/>
      <c r="B317" s="3">
        <v>43780</v>
      </c>
      <c r="C317" s="3" t="str">
        <f t="shared" si="45"/>
        <v>Monday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8">
        <f t="shared" si="46"/>
        <v>5.79521079999053E-2</v>
      </c>
      <c r="J317" s="8">
        <f t="shared" si="54"/>
        <v>0.16360274375580763</v>
      </c>
      <c r="K317" s="13">
        <f t="shared" si="55"/>
        <v>1.0204109920066262E-2</v>
      </c>
      <c r="L317" s="13">
        <f t="shared" si="47"/>
        <v>0.15184914843385378</v>
      </c>
      <c r="M317" s="8">
        <f t="shared" si="48"/>
        <v>0.25499997279090902</v>
      </c>
      <c r="N317" s="8">
        <f t="shared" si="49"/>
        <v>0.38000000729588573</v>
      </c>
      <c r="O317" s="8">
        <f t="shared" si="50"/>
        <v>0.75190005020721273</v>
      </c>
      <c r="P317" s="8">
        <f t="shared" si="51"/>
        <v>0.79539963089289833</v>
      </c>
      <c r="Q317" t="str">
        <f t="shared" si="52"/>
        <v/>
      </c>
      <c r="R317">
        <f>IFERROR(INDEX('Channel wise traffic'!$C:$C, MATCH(B317-7, 'Channel wise traffic'!$B:$B, 0)), "")</f>
        <v>7661877</v>
      </c>
      <c r="S317">
        <f>IFERROR(INDEX('Channel wise traffic'!$E:$E, MATCH(B317-7, 'Channel wise traffic'!$B:$B, 0)), "")</f>
        <v>5746408</v>
      </c>
      <c r="T317">
        <f>IFERROR(INDEX('Channel wise traffic'!$G:$G, MATCH(B317-7, 'Channel wise traffic'!$B:$B, 0)), "")</f>
        <v>2341129</v>
      </c>
      <c r="U317">
        <f>IFERROR(INDEX('Channel wise traffic'!$I:$I, MATCH(B317-7, 'Channel wise traffic'!$B:$B, 0)), "")</f>
        <v>5533578</v>
      </c>
      <c r="V317">
        <f t="shared" si="53"/>
        <v>21282992</v>
      </c>
      <c r="W317" t="str">
        <f>IF('Channel wise traffic'!J317 &gt; 'Session Details'!$V317, "Increase in traffic", IF('Channel wise traffic'!$J317 &lt; 'Session Details'!$V317, "Decrease in traffic", "No change in traffic"))</f>
        <v>Increase in traffic</v>
      </c>
    </row>
    <row r="318" spans="1:23" x14ac:dyDescent="0.3">
      <c r="A318" s="3"/>
      <c r="B318" s="3">
        <v>43781</v>
      </c>
      <c r="C318" s="3" t="str">
        <f t="shared" si="45"/>
        <v>Tuesday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8">
        <f t="shared" si="46"/>
        <v>5.9656574205826214E-2</v>
      </c>
      <c r="J318" s="8">
        <f t="shared" si="54"/>
        <v>-2.2583445107012823E-2</v>
      </c>
      <c r="K318" s="13">
        <f t="shared" si="55"/>
        <v>-1.041664768062156E-2</v>
      </c>
      <c r="L318" s="13">
        <f t="shared" si="47"/>
        <v>-1.2294868742359966E-2</v>
      </c>
      <c r="M318" s="8">
        <f t="shared" si="48"/>
        <v>0.23749995940667931</v>
      </c>
      <c r="N318" s="8">
        <f t="shared" si="49"/>
        <v>0.41199994122417793</v>
      </c>
      <c r="O318" s="8">
        <f t="shared" si="50"/>
        <v>0.76650011467270729</v>
      </c>
      <c r="P318" s="8">
        <f t="shared" si="51"/>
        <v>0.79539964404854069</v>
      </c>
      <c r="Q318" t="str">
        <f t="shared" si="52"/>
        <v/>
      </c>
      <c r="R318">
        <f>IFERROR(INDEX('Channel wise traffic'!$C:$C, MATCH(B318-7, 'Channel wise traffic'!$B:$B, 0)), "")</f>
        <v>7505512</v>
      </c>
      <c r="S318">
        <f>IFERROR(INDEX('Channel wise traffic'!$E:$E, MATCH(B318-7, 'Channel wise traffic'!$B:$B, 0)), "")</f>
        <v>5629134</v>
      </c>
      <c r="T318">
        <f>IFERROR(INDEX('Channel wise traffic'!$G:$G, MATCH(B318-7, 'Channel wise traffic'!$B:$B, 0)), "")</f>
        <v>2293351</v>
      </c>
      <c r="U318">
        <f>IFERROR(INDEX('Channel wise traffic'!$I:$I, MATCH(B318-7, 'Channel wise traffic'!$B:$B, 0)), "")</f>
        <v>5420648</v>
      </c>
      <c r="V318">
        <f t="shared" si="53"/>
        <v>20848645</v>
      </c>
      <c r="W318" t="str">
        <f>IF('Channel wise traffic'!J318 &gt; 'Session Details'!$V318, "Increase in traffic", IF('Channel wise traffic'!$J318 &lt; 'Session Details'!$V318, "Decrease in traffic", "No change in traffic"))</f>
        <v>Decrease in traffic</v>
      </c>
    </row>
    <row r="319" spans="1:23" x14ac:dyDescent="0.3">
      <c r="A319" s="3"/>
      <c r="B319" s="3">
        <v>43782</v>
      </c>
      <c r="C319" s="3" t="str">
        <f t="shared" si="45"/>
        <v>Wednesday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8">
        <f t="shared" si="46"/>
        <v>6.3340717306986496E-2</v>
      </c>
      <c r="J319" s="8">
        <f t="shared" si="54"/>
        <v>0.17160385385363863</v>
      </c>
      <c r="K319" s="13">
        <f t="shared" si="55"/>
        <v>0</v>
      </c>
      <c r="L319" s="13">
        <f t="shared" si="47"/>
        <v>0.17160385385363841</v>
      </c>
      <c r="M319" s="8">
        <f t="shared" si="48"/>
        <v>0.26249996104681417</v>
      </c>
      <c r="N319" s="8">
        <f t="shared" si="49"/>
        <v>0.40799990361092264</v>
      </c>
      <c r="O319" s="8">
        <f t="shared" si="50"/>
        <v>0.75920009276200162</v>
      </c>
      <c r="P319" s="8">
        <f t="shared" si="51"/>
        <v>0.77899993421748848</v>
      </c>
      <c r="Q319" t="str">
        <f t="shared" si="52"/>
        <v/>
      </c>
      <c r="R319">
        <f>IFERROR(INDEX('Channel wise traffic'!$C:$C, MATCH(B319-7, 'Channel wise traffic'!$B:$B, 0)), "")</f>
        <v>7740060</v>
      </c>
      <c r="S319">
        <f>IFERROR(INDEX('Channel wise traffic'!$E:$E, MATCH(B319-7, 'Channel wise traffic'!$B:$B, 0)), "")</f>
        <v>5805045</v>
      </c>
      <c r="T319">
        <f>IFERROR(INDEX('Channel wise traffic'!$G:$G, MATCH(B319-7, 'Channel wise traffic'!$B:$B, 0)), "")</f>
        <v>2365018</v>
      </c>
      <c r="U319">
        <f>IFERROR(INDEX('Channel wise traffic'!$I:$I, MATCH(B319-7, 'Channel wise traffic'!$B:$B, 0)), "")</f>
        <v>5590043</v>
      </c>
      <c r="V319">
        <f t="shared" si="53"/>
        <v>21500166</v>
      </c>
      <c r="W319" t="str">
        <f>IF('Channel wise traffic'!J319 &gt; 'Session Details'!$V319, "Increase in traffic", IF('Channel wise traffic'!$J319 &lt; 'Session Details'!$V319, "Decrease in traffic", "No change in traffic"))</f>
        <v>No change in traffic</v>
      </c>
    </row>
    <row r="320" spans="1:23" x14ac:dyDescent="0.3">
      <c r="A320" s="3"/>
      <c r="B320" s="3">
        <v>43783</v>
      </c>
      <c r="C320" s="3" t="str">
        <f t="shared" si="45"/>
        <v>Thursday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8">
        <f t="shared" si="46"/>
        <v>6.4732117375871798E-2</v>
      </c>
      <c r="J320" s="8">
        <f t="shared" si="54"/>
        <v>0.11609911089315084</v>
      </c>
      <c r="K320" s="13">
        <f t="shared" si="55"/>
        <v>0</v>
      </c>
      <c r="L320" s="13">
        <f t="shared" si="47"/>
        <v>0.11609911089315084</v>
      </c>
      <c r="M320" s="8">
        <f t="shared" si="48"/>
        <v>0.24750000551594573</v>
      </c>
      <c r="N320" s="8">
        <f t="shared" si="49"/>
        <v>0.4119999069774653</v>
      </c>
      <c r="O320" s="8">
        <f t="shared" si="50"/>
        <v>0.76650002634133863</v>
      </c>
      <c r="P320" s="8">
        <f t="shared" si="51"/>
        <v>0.82820015587316587</v>
      </c>
      <c r="Q320" t="str">
        <f t="shared" si="52"/>
        <v/>
      </c>
      <c r="R320">
        <f>IFERROR(INDEX('Channel wise traffic'!$C:$C, MATCH(B320-7, 'Channel wise traffic'!$B:$B, 0)), "")</f>
        <v>7505512</v>
      </c>
      <c r="S320">
        <f>IFERROR(INDEX('Channel wise traffic'!$E:$E, MATCH(B320-7, 'Channel wise traffic'!$B:$B, 0)), "")</f>
        <v>5629134</v>
      </c>
      <c r="T320">
        <f>IFERROR(INDEX('Channel wise traffic'!$G:$G, MATCH(B320-7, 'Channel wise traffic'!$B:$B, 0)), "")</f>
        <v>2293351</v>
      </c>
      <c r="U320">
        <f>IFERROR(INDEX('Channel wise traffic'!$I:$I, MATCH(B320-7, 'Channel wise traffic'!$B:$B, 0)), "")</f>
        <v>5420648</v>
      </c>
      <c r="V320">
        <f t="shared" si="53"/>
        <v>20848645</v>
      </c>
      <c r="W320" t="str">
        <f>IF('Channel wise traffic'!J320 &gt; 'Session Details'!$V320, "Increase in traffic", IF('Channel wise traffic'!$J320 &lt; 'Session Details'!$V320, "Decrease in traffic", "No change in traffic"))</f>
        <v>No change in traffic</v>
      </c>
    </row>
    <row r="321" spans="1:23" x14ac:dyDescent="0.3">
      <c r="A321" s="3"/>
      <c r="B321" s="3">
        <v>43784</v>
      </c>
      <c r="C321" s="3" t="str">
        <f t="shared" si="45"/>
        <v>Friday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8">
        <f t="shared" si="46"/>
        <v>6.0977080986898025E-2</v>
      </c>
      <c r="J321" s="8">
        <f t="shared" si="54"/>
        <v>7.4309968434143725E-2</v>
      </c>
      <c r="K321" s="13">
        <f t="shared" si="55"/>
        <v>3.0927825263863395E-2</v>
      </c>
      <c r="L321" s="13">
        <f t="shared" si="47"/>
        <v>4.2080679274687949E-2</v>
      </c>
      <c r="M321" s="8">
        <f t="shared" si="48"/>
        <v>0.23999997237230711</v>
      </c>
      <c r="N321" s="8">
        <f t="shared" si="49"/>
        <v>0.40799986800100763</v>
      </c>
      <c r="O321" s="8">
        <f t="shared" si="50"/>
        <v>0.73730027024853739</v>
      </c>
      <c r="P321" s="8">
        <f t="shared" si="51"/>
        <v>0.84459989514731038</v>
      </c>
      <c r="Q321" t="str">
        <f t="shared" si="52"/>
        <v/>
      </c>
      <c r="R321">
        <f>IFERROR(INDEX('Channel wise traffic'!$C:$C, MATCH(B321-7, 'Channel wise traffic'!$B:$B, 0)), "")</f>
        <v>7583695</v>
      </c>
      <c r="S321">
        <f>IFERROR(INDEX('Channel wise traffic'!$E:$E, MATCH(B321-7, 'Channel wise traffic'!$B:$B, 0)), "")</f>
        <v>5687771</v>
      </c>
      <c r="T321">
        <f>IFERROR(INDEX('Channel wise traffic'!$G:$G, MATCH(B321-7, 'Channel wise traffic'!$B:$B, 0)), "")</f>
        <v>2317240</v>
      </c>
      <c r="U321">
        <f>IFERROR(INDEX('Channel wise traffic'!$I:$I, MATCH(B321-7, 'Channel wise traffic'!$B:$B, 0)), "")</f>
        <v>5477113</v>
      </c>
      <c r="V321">
        <f t="shared" si="53"/>
        <v>21065819</v>
      </c>
      <c r="W321" t="str">
        <f>IF('Channel wise traffic'!J321 &gt; 'Session Details'!$V321, "Increase in traffic", IF('Channel wise traffic'!$J321 &lt; 'Session Details'!$V321, "Decrease in traffic", "No change in traffic"))</f>
        <v>Increase in traffic</v>
      </c>
    </row>
    <row r="322" spans="1:23" x14ac:dyDescent="0.3">
      <c r="A322" s="3"/>
      <c r="B322" s="3">
        <v>43785</v>
      </c>
      <c r="C322" s="3" t="str">
        <f t="shared" si="45"/>
        <v>Saturday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8">
        <f t="shared" si="46"/>
        <v>3.2821300728358017E-2</v>
      </c>
      <c r="J322" s="8">
        <f t="shared" si="54"/>
        <v>-0.15921567732289399</v>
      </c>
      <c r="K322" s="13">
        <f t="shared" si="55"/>
        <v>2.9411775625882486E-2</v>
      </c>
      <c r="L322" s="13">
        <f t="shared" si="47"/>
        <v>-0.18323809520645018</v>
      </c>
      <c r="M322" s="8">
        <f t="shared" si="48"/>
        <v>0.19949998979510394</v>
      </c>
      <c r="N322" s="8">
        <f t="shared" si="49"/>
        <v>0.32299995320781683</v>
      </c>
      <c r="O322" s="8">
        <f t="shared" si="50"/>
        <v>0.65959998801551001</v>
      </c>
      <c r="P322" s="8">
        <f t="shared" si="51"/>
        <v>0.77220002635551188</v>
      </c>
      <c r="Q322" t="str">
        <f t="shared" si="52"/>
        <v/>
      </c>
      <c r="R322">
        <f>IFERROR(INDEX('Channel wise traffic'!$C:$C, MATCH(B322-7, 'Channel wise traffic'!$B:$B, 0)), "")</f>
        <v>16483516</v>
      </c>
      <c r="S322">
        <f>IFERROR(INDEX('Channel wise traffic'!$E:$E, MATCH(B322-7, 'Channel wise traffic'!$B:$B, 0)), "")</f>
        <v>12362637</v>
      </c>
      <c r="T322">
        <f>IFERROR(INDEX('Channel wise traffic'!$G:$G, MATCH(B322-7, 'Channel wise traffic'!$B:$B, 0)), "")</f>
        <v>5036630</v>
      </c>
      <c r="U322">
        <f>IFERROR(INDEX('Channel wise traffic'!$I:$I, MATCH(B322-7, 'Channel wise traffic'!$B:$B, 0)), "")</f>
        <v>11904761</v>
      </c>
      <c r="V322">
        <f t="shared" si="53"/>
        <v>45787544</v>
      </c>
      <c r="W322" t="str">
        <f>IF('Channel wise traffic'!J322 &gt; 'Session Details'!$V322, "Increase in traffic", IF('Channel wise traffic'!$J322 &lt; 'Session Details'!$V322, "Decrease in traffic", "No change in traffic"))</f>
        <v>Increase in traffic</v>
      </c>
    </row>
    <row r="323" spans="1:23" x14ac:dyDescent="0.3">
      <c r="A323" s="3"/>
      <c r="B323" s="3">
        <v>43786</v>
      </c>
      <c r="C323" s="3" t="str">
        <f t="shared" si="45"/>
        <v>Sunday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8">
        <f t="shared" si="46"/>
        <v>1.5904044273549561E-2</v>
      </c>
      <c r="J323" s="8">
        <f t="shared" si="54"/>
        <v>-0.57004623700582813</v>
      </c>
      <c r="K323" s="13">
        <f t="shared" si="55"/>
        <v>-6.6666676567466721E-2</v>
      </c>
      <c r="L323" s="13">
        <f t="shared" si="47"/>
        <v>-0.53933524904808428</v>
      </c>
      <c r="M323" s="8">
        <f t="shared" si="48"/>
        <v>0.2120999850995483</v>
      </c>
      <c r="N323" s="8">
        <f t="shared" si="49"/>
        <v>0.13599997342105244</v>
      </c>
      <c r="O323" s="8">
        <f t="shared" si="50"/>
        <v>0.71399965641534024</v>
      </c>
      <c r="P323" s="8">
        <f t="shared" si="51"/>
        <v>0.77220055913214214</v>
      </c>
      <c r="Q323" t="str">
        <f t="shared" si="52"/>
        <v>Low</v>
      </c>
      <c r="R323">
        <f>IFERROR(INDEX('Channel wise traffic'!$C:$C, MATCH(B323-7, 'Channel wise traffic'!$B:$B, 0)), "")</f>
        <v>16968325</v>
      </c>
      <c r="S323">
        <f>IFERROR(INDEX('Channel wise traffic'!$E:$E, MATCH(B323-7, 'Channel wise traffic'!$B:$B, 0)), "")</f>
        <v>12726244</v>
      </c>
      <c r="T323">
        <f>IFERROR(INDEX('Channel wise traffic'!$G:$G, MATCH(B323-7, 'Channel wise traffic'!$B:$B, 0)), "")</f>
        <v>5184766</v>
      </c>
      <c r="U323">
        <f>IFERROR(INDEX('Channel wise traffic'!$I:$I, MATCH(B323-7, 'Channel wise traffic'!$B:$B, 0)), "")</f>
        <v>12254901</v>
      </c>
      <c r="V323">
        <f t="shared" si="53"/>
        <v>47134236</v>
      </c>
      <c r="W323" t="str">
        <f>IF('Channel wise traffic'!J323 &gt; 'Session Details'!$V323, "Increase in traffic", IF('Channel wise traffic'!$J323 &lt; 'Session Details'!$V323, "Decrease in traffic", "No change in traffic"))</f>
        <v>Decrease in traffic</v>
      </c>
    </row>
    <row r="324" spans="1:23" x14ac:dyDescent="0.3">
      <c r="A324" s="3"/>
      <c r="B324" s="3">
        <v>43787</v>
      </c>
      <c r="C324" s="3" t="str">
        <f t="shared" ref="C324:C368" si="56">TEXT(B324,"DDDD")</f>
        <v>Monday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8">
        <f t="shared" ref="I324:I368" si="57">$H324/$D324</f>
        <v>6.3989376581986918E-2</v>
      </c>
      <c r="J324" s="8">
        <f t="shared" si="54"/>
        <v>0.17109664681616077</v>
      </c>
      <c r="K324" s="13">
        <f t="shared" si="55"/>
        <v>6.0606040874008116E-2</v>
      </c>
      <c r="L324" s="13">
        <f t="shared" ref="L324:L368" si="58">I324/(INDEX($H$3:$H$368,MATCH(B324-7,$B$3:$B$368,0))/INDEX($D$3:$D$368,MATCH(B324-7,$B$3:$B$368,0)))-1</f>
        <v>0.10417685896933171</v>
      </c>
      <c r="M324" s="8">
        <f t="shared" ref="M324:M368" si="59">$E324/$D324</f>
        <v>0.26249996327270986</v>
      </c>
      <c r="N324" s="8">
        <f t="shared" ref="N324:N368" si="60">$F324/$E324</f>
        <v>0.38400000935541057</v>
      </c>
      <c r="O324" s="8">
        <f t="shared" ref="O324:O368" si="61">$G324/$F324</f>
        <v>0.76649976528813868</v>
      </c>
      <c r="P324" s="8">
        <f t="shared" ref="P324:P368" si="62">$H324/$G324</f>
        <v>0.8282002760737589</v>
      </c>
      <c r="Q324" t="str">
        <f t="shared" ref="Q324:Q368" si="63">IF(OR($J324 &gt; 0.2, $J324 &lt; -0.2), IF($J324 &gt; 0, "High", "Low"), "")</f>
        <v/>
      </c>
      <c r="R324">
        <f>IFERROR(INDEX('Channel wise traffic'!$C:$C, MATCH(B324-7, 'Channel wise traffic'!$B:$B, 0)), "")</f>
        <v>7740060</v>
      </c>
      <c r="S324">
        <f>IFERROR(INDEX('Channel wise traffic'!$E:$E, MATCH(B324-7, 'Channel wise traffic'!$B:$B, 0)), "")</f>
        <v>5805045</v>
      </c>
      <c r="T324">
        <f>IFERROR(INDEX('Channel wise traffic'!$G:$G, MATCH(B324-7, 'Channel wise traffic'!$B:$B, 0)), "")</f>
        <v>2365018</v>
      </c>
      <c r="U324">
        <f>IFERROR(INDEX('Channel wise traffic'!$I:$I, MATCH(B324-7, 'Channel wise traffic'!$B:$B, 0)), "")</f>
        <v>5590043</v>
      </c>
      <c r="V324">
        <f t="shared" ref="V324:V368" si="64">SUM(R324:U324)</f>
        <v>21500166</v>
      </c>
      <c r="W324" t="str">
        <f>IF('Channel wise traffic'!J324 &gt; 'Session Details'!$V324, "Increase in traffic", IF('Channel wise traffic'!$J324 &lt; 'Session Details'!$V324, "Decrease in traffic", "No change in traffic"))</f>
        <v>Increase in traffic</v>
      </c>
    </row>
    <row r="325" spans="1:23" x14ac:dyDescent="0.3">
      <c r="A325" s="3"/>
      <c r="B325" s="3">
        <v>43788</v>
      </c>
      <c r="C325" s="3" t="str">
        <f t="shared" si="56"/>
        <v>Tuesday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8">
        <f t="shared" si="57"/>
        <v>5.6286914157233428E-2</v>
      </c>
      <c r="J325" s="8">
        <f t="shared" si="54"/>
        <v>-2.6689080218361472E-2</v>
      </c>
      <c r="K325" s="13">
        <f t="shared" si="55"/>
        <v>3.1578937674493712E-2</v>
      </c>
      <c r="L325" s="13">
        <f t="shared" si="58"/>
        <v>-5.6484303590193408E-2</v>
      </c>
      <c r="M325" s="8">
        <f t="shared" si="59"/>
        <v>0.25249996558284826</v>
      </c>
      <c r="N325" s="8">
        <f t="shared" si="60"/>
        <v>0.4</v>
      </c>
      <c r="O325" s="8">
        <f t="shared" si="61"/>
        <v>0.71540001730569014</v>
      </c>
      <c r="P325" s="8">
        <f t="shared" si="62"/>
        <v>0.778999499938549</v>
      </c>
      <c r="Q325" t="str">
        <f t="shared" si="63"/>
        <v/>
      </c>
      <c r="R325">
        <f>IFERROR(INDEX('Channel wise traffic'!$C:$C, MATCH(B325-7, 'Channel wise traffic'!$B:$B, 0)), "")</f>
        <v>7427330</v>
      </c>
      <c r="S325">
        <f>IFERROR(INDEX('Channel wise traffic'!$E:$E, MATCH(B325-7, 'Channel wise traffic'!$B:$B, 0)), "")</f>
        <v>5570497</v>
      </c>
      <c r="T325">
        <f>IFERROR(INDEX('Channel wise traffic'!$G:$G, MATCH(B325-7, 'Channel wise traffic'!$B:$B, 0)), "")</f>
        <v>2269462</v>
      </c>
      <c r="U325">
        <f>IFERROR(INDEX('Channel wise traffic'!$I:$I, MATCH(B325-7, 'Channel wise traffic'!$B:$B, 0)), "")</f>
        <v>5364183</v>
      </c>
      <c r="V325">
        <f t="shared" si="64"/>
        <v>20631472</v>
      </c>
      <c r="W325" t="str">
        <f>IF('Channel wise traffic'!J325 &gt; 'Session Details'!$V325, "Increase in traffic", IF('Channel wise traffic'!$J325 &lt; 'Session Details'!$V325, "Decrease in traffic", "No change in traffic"))</f>
        <v>Increase in traffic</v>
      </c>
    </row>
    <row r="326" spans="1:23" x14ac:dyDescent="0.3">
      <c r="A326" s="3"/>
      <c r="B326" s="3">
        <v>43789</v>
      </c>
      <c r="C326" s="3" t="str">
        <f t="shared" si="56"/>
        <v>Wednesday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8">
        <f t="shared" si="57"/>
        <v>5.9848020864719971E-2</v>
      </c>
      <c r="J326" s="8">
        <f t="shared" si="54"/>
        <v>-1.6965332095788321E-2</v>
      </c>
      <c r="K326" s="13">
        <f t="shared" si="55"/>
        <v>4.0404011745583279E-2</v>
      </c>
      <c r="L326" s="13">
        <f t="shared" si="58"/>
        <v>-5.5141409677109565E-2</v>
      </c>
      <c r="M326" s="8">
        <f t="shared" si="59"/>
        <v>0.25249999329424921</v>
      </c>
      <c r="N326" s="8">
        <f t="shared" si="60"/>
        <v>0.40399993838676362</v>
      </c>
      <c r="O326" s="8">
        <f t="shared" si="61"/>
        <v>0.72270007585959972</v>
      </c>
      <c r="P326" s="8">
        <f t="shared" si="62"/>
        <v>0.81179995524807302</v>
      </c>
      <c r="Q326" t="str">
        <f t="shared" si="63"/>
        <v/>
      </c>
      <c r="R326">
        <f>IFERROR(INDEX('Channel wise traffic'!$C:$C, MATCH(B326-7, 'Channel wise traffic'!$B:$B, 0)), "")</f>
        <v>7740060</v>
      </c>
      <c r="S326">
        <f>IFERROR(INDEX('Channel wise traffic'!$E:$E, MATCH(B326-7, 'Channel wise traffic'!$B:$B, 0)), "")</f>
        <v>5805045</v>
      </c>
      <c r="T326">
        <f>IFERROR(INDEX('Channel wise traffic'!$G:$G, MATCH(B326-7, 'Channel wise traffic'!$B:$B, 0)), "")</f>
        <v>2365018</v>
      </c>
      <c r="U326">
        <f>IFERROR(INDEX('Channel wise traffic'!$I:$I, MATCH(B326-7, 'Channel wise traffic'!$B:$B, 0)), "")</f>
        <v>5590043</v>
      </c>
      <c r="V326">
        <f t="shared" si="64"/>
        <v>21500166</v>
      </c>
      <c r="W326" t="str">
        <f>IF('Channel wise traffic'!J326 &gt; 'Session Details'!$V326, "Increase in traffic", IF('Channel wise traffic'!$J326 &lt; 'Session Details'!$V326, "Decrease in traffic", "No change in traffic"))</f>
        <v>Increase in traffic</v>
      </c>
    </row>
    <row r="327" spans="1:23" x14ac:dyDescent="0.3">
      <c r="A327" s="3"/>
      <c r="B327" s="3">
        <v>43790</v>
      </c>
      <c r="C327" s="3" t="str">
        <f t="shared" si="56"/>
        <v>Thursday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8">
        <f t="shared" si="57"/>
        <v>5.7343767392114449E-2</v>
      </c>
      <c r="J327" s="8">
        <f t="shared" si="54"/>
        <v>-9.5681832159261737E-2</v>
      </c>
      <c r="K327" s="13">
        <f t="shared" si="55"/>
        <v>2.0833343325988629E-2</v>
      </c>
      <c r="L327" s="13">
        <f t="shared" si="58"/>
        <v>-0.11413731364380297</v>
      </c>
      <c r="M327" s="8">
        <f t="shared" si="59"/>
        <v>0.2374999606493316</v>
      </c>
      <c r="N327" s="8">
        <f t="shared" si="60"/>
        <v>0.41599992877929692</v>
      </c>
      <c r="O327" s="8">
        <f t="shared" si="61"/>
        <v>0.73729989979831256</v>
      </c>
      <c r="P327" s="8">
        <f t="shared" si="62"/>
        <v>0.78720029618850795</v>
      </c>
      <c r="Q327" t="str">
        <f t="shared" si="63"/>
        <v/>
      </c>
      <c r="R327">
        <f>IFERROR(INDEX('Channel wise traffic'!$C:$C, MATCH(B327-7, 'Channel wise traffic'!$B:$B, 0)), "")</f>
        <v>7505512</v>
      </c>
      <c r="S327">
        <f>IFERROR(INDEX('Channel wise traffic'!$E:$E, MATCH(B327-7, 'Channel wise traffic'!$B:$B, 0)), "")</f>
        <v>5629134</v>
      </c>
      <c r="T327">
        <f>IFERROR(INDEX('Channel wise traffic'!$G:$G, MATCH(B327-7, 'Channel wise traffic'!$B:$B, 0)), "")</f>
        <v>2293351</v>
      </c>
      <c r="U327">
        <f>IFERROR(INDEX('Channel wise traffic'!$I:$I, MATCH(B327-7, 'Channel wise traffic'!$B:$B, 0)), "")</f>
        <v>5420648</v>
      </c>
      <c r="V327">
        <f t="shared" si="64"/>
        <v>20848645</v>
      </c>
      <c r="W327" t="str">
        <f>IF('Channel wise traffic'!J327 &gt; 'Session Details'!$V327, "Increase in traffic", IF('Channel wise traffic'!$J327 &lt; 'Session Details'!$V327, "Decrease in traffic", "No change in traffic"))</f>
        <v>Increase in traffic</v>
      </c>
    </row>
    <row r="328" spans="1:23" x14ac:dyDescent="0.3">
      <c r="A328" s="3"/>
      <c r="B328" s="3">
        <v>43791</v>
      </c>
      <c r="C328" s="3" t="str">
        <f t="shared" si="56"/>
        <v>Friday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8">
        <f t="shared" si="57"/>
        <v>6.6576381120427491E-2</v>
      </c>
      <c r="J328" s="8">
        <f t="shared" si="54"/>
        <v>0.14641762191714625</v>
      </c>
      <c r="K328" s="13">
        <f t="shared" si="55"/>
        <v>5.0000000000000044E-2</v>
      </c>
      <c r="L328" s="13">
        <f t="shared" si="58"/>
        <v>9.1826306587758255E-2</v>
      </c>
      <c r="M328" s="8">
        <f t="shared" si="59"/>
        <v>0.24249996941219715</v>
      </c>
      <c r="N328" s="8">
        <f t="shared" si="60"/>
        <v>0.41599995804532441</v>
      </c>
      <c r="O328" s="8">
        <f t="shared" si="61"/>
        <v>0.76650015845159969</v>
      </c>
      <c r="P328" s="8">
        <f t="shared" si="62"/>
        <v>0.86099962172060973</v>
      </c>
      <c r="Q328" t="str">
        <f t="shared" si="63"/>
        <v/>
      </c>
      <c r="R328">
        <f>IFERROR(INDEX('Channel wise traffic'!$C:$C, MATCH(B328-7, 'Channel wise traffic'!$B:$B, 0)), "")</f>
        <v>7818242</v>
      </c>
      <c r="S328">
        <f>IFERROR(INDEX('Channel wise traffic'!$E:$E, MATCH(B328-7, 'Channel wise traffic'!$B:$B, 0)), "")</f>
        <v>5863681</v>
      </c>
      <c r="T328">
        <f>IFERROR(INDEX('Channel wise traffic'!$G:$G, MATCH(B328-7, 'Channel wise traffic'!$B:$B, 0)), "")</f>
        <v>2388907</v>
      </c>
      <c r="U328">
        <f>IFERROR(INDEX('Channel wise traffic'!$I:$I, MATCH(B328-7, 'Channel wise traffic'!$B:$B, 0)), "")</f>
        <v>5646508</v>
      </c>
      <c r="V328">
        <f t="shared" si="64"/>
        <v>21717338</v>
      </c>
      <c r="W328" t="str">
        <f>IF('Channel wise traffic'!J328 &gt; 'Session Details'!$V328, "Increase in traffic", IF('Channel wise traffic'!$J328 &lt; 'Session Details'!$V328, "Decrease in traffic", "No change in traffic"))</f>
        <v>Increase in traffic</v>
      </c>
    </row>
    <row r="329" spans="1:23" x14ac:dyDescent="0.3">
      <c r="A329" s="3"/>
      <c r="B329" s="3">
        <v>43792</v>
      </c>
      <c r="C329" s="3" t="str">
        <f t="shared" si="56"/>
        <v>Saturday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8">
        <f t="shared" si="57"/>
        <v>3.5625059172751015E-2</v>
      </c>
      <c r="J329" s="8">
        <f t="shared" si="54"/>
        <v>5.4412811318888643E-2</v>
      </c>
      <c r="K329" s="13">
        <f t="shared" si="55"/>
        <v>-2.8571438876342947E-2</v>
      </c>
      <c r="L329" s="13">
        <f t="shared" si="58"/>
        <v>8.5424964342455612E-2</v>
      </c>
      <c r="M329" s="8">
        <f t="shared" si="59"/>
        <v>0.20789998677587979</v>
      </c>
      <c r="N329" s="8">
        <f t="shared" si="60"/>
        <v>0.34339993886060111</v>
      </c>
      <c r="O329" s="8">
        <f t="shared" si="61"/>
        <v>0.65280003719902369</v>
      </c>
      <c r="P329" s="8">
        <f t="shared" si="62"/>
        <v>0.76440012371481858</v>
      </c>
      <c r="Q329" t="str">
        <f t="shared" si="63"/>
        <v/>
      </c>
      <c r="R329">
        <f>IFERROR(INDEX('Channel wise traffic'!$C:$C, MATCH(B329-7, 'Channel wise traffic'!$B:$B, 0)), "")</f>
        <v>16968325</v>
      </c>
      <c r="S329">
        <f>IFERROR(INDEX('Channel wise traffic'!$E:$E, MATCH(B329-7, 'Channel wise traffic'!$B:$B, 0)), "")</f>
        <v>12726244</v>
      </c>
      <c r="T329">
        <f>IFERROR(INDEX('Channel wise traffic'!$G:$G, MATCH(B329-7, 'Channel wise traffic'!$B:$B, 0)), "")</f>
        <v>5184766</v>
      </c>
      <c r="U329">
        <f>IFERROR(INDEX('Channel wise traffic'!$I:$I, MATCH(B329-7, 'Channel wise traffic'!$B:$B, 0)), "")</f>
        <v>12254901</v>
      </c>
      <c r="V329">
        <f t="shared" si="64"/>
        <v>47134236</v>
      </c>
      <c r="W329" t="str">
        <f>IF('Channel wise traffic'!J329 &gt; 'Session Details'!$V329, "Increase in traffic", IF('Channel wise traffic'!$J329 &lt; 'Session Details'!$V329, "Decrease in traffic", "No change in traffic"))</f>
        <v>Decrease in traffic</v>
      </c>
    </row>
    <row r="330" spans="1:23" x14ac:dyDescent="0.3">
      <c r="A330" s="3"/>
      <c r="B330" s="3">
        <v>43793</v>
      </c>
      <c r="C330" s="3" t="str">
        <f t="shared" si="56"/>
        <v>Sunday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8">
        <f t="shared" si="57"/>
        <v>3.5632390666384087E-2</v>
      </c>
      <c r="J330" s="8">
        <f t="shared" si="54"/>
        <v>1.3547702422639891</v>
      </c>
      <c r="K330" s="13">
        <f t="shared" si="55"/>
        <v>5.1020419528979843E-2</v>
      </c>
      <c r="L330" s="13">
        <f t="shared" si="58"/>
        <v>1.2404609829743283</v>
      </c>
      <c r="M330" s="8">
        <f t="shared" si="59"/>
        <v>0.20999999935116115</v>
      </c>
      <c r="N330" s="8">
        <f t="shared" si="60"/>
        <v>0.33999999794019414</v>
      </c>
      <c r="O330" s="8">
        <f t="shared" si="61"/>
        <v>0.65959981607145346</v>
      </c>
      <c r="P330" s="8">
        <f t="shared" si="62"/>
        <v>0.75659980941665428</v>
      </c>
      <c r="Q330" t="str">
        <f t="shared" si="63"/>
        <v>High</v>
      </c>
      <c r="R330">
        <f>IFERROR(INDEX('Channel wise traffic'!$C:$C, MATCH(B330-7, 'Channel wise traffic'!$B:$B, 0)), "")</f>
        <v>15837104</v>
      </c>
      <c r="S330">
        <f>IFERROR(INDEX('Channel wise traffic'!$E:$E, MATCH(B330-7, 'Channel wise traffic'!$B:$B, 0)), "")</f>
        <v>11877828</v>
      </c>
      <c r="T330">
        <f>IFERROR(INDEX('Channel wise traffic'!$G:$G, MATCH(B330-7, 'Channel wise traffic'!$B:$B, 0)), "")</f>
        <v>4839115</v>
      </c>
      <c r="U330">
        <f>IFERROR(INDEX('Channel wise traffic'!$I:$I, MATCH(B330-7, 'Channel wise traffic'!$B:$B, 0)), "")</f>
        <v>11437908</v>
      </c>
      <c r="V330">
        <f t="shared" si="64"/>
        <v>43991955</v>
      </c>
      <c r="W330" t="str">
        <f>IF('Channel wise traffic'!J330 &gt; 'Session Details'!$V330, "Increase in traffic", IF('Channel wise traffic'!$J330 &lt; 'Session Details'!$V330, "Decrease in traffic", "No change in traffic"))</f>
        <v>Increase in traffic</v>
      </c>
    </row>
    <row r="331" spans="1:23" x14ac:dyDescent="0.3">
      <c r="A331" s="3"/>
      <c r="B331" s="3">
        <v>43794</v>
      </c>
      <c r="C331" s="3" t="str">
        <f t="shared" si="56"/>
        <v>Monday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8">
        <f t="shared" si="57"/>
        <v>6.1619370118402267E-2</v>
      </c>
      <c r="J331" s="8">
        <f t="shared" ref="J331:J368" si="65">H331/(INDEX($H$3:$H$368,MATCH(B331-7,$B$3:$B$368,0)))-1</f>
        <v>-6.4550704753341459E-2</v>
      </c>
      <c r="K331" s="13">
        <f t="shared" ref="K331:K368" si="66">D331/(INDEX($D$3:$D$368,MATCH(B331-7,$B$3:$B$368,0)))-1</f>
        <v>-2.8571419800732412E-2</v>
      </c>
      <c r="L331" s="13">
        <f t="shared" si="58"/>
        <v>-3.7037498881522302E-2</v>
      </c>
      <c r="M331" s="8">
        <f t="shared" si="59"/>
        <v>0.2525000014671569</v>
      </c>
      <c r="N331" s="8">
        <f t="shared" si="60"/>
        <v>0.39999992848587979</v>
      </c>
      <c r="O331" s="8">
        <f t="shared" si="61"/>
        <v>0.75919984624461412</v>
      </c>
      <c r="P331" s="8">
        <f t="shared" si="62"/>
        <v>0.80359984528189254</v>
      </c>
      <c r="Q331" t="str">
        <f t="shared" si="63"/>
        <v/>
      </c>
      <c r="R331">
        <f>IFERROR(INDEX('Channel wise traffic'!$C:$C, MATCH(B331-7, 'Channel wise traffic'!$B:$B, 0)), "")</f>
        <v>8209154</v>
      </c>
      <c r="S331">
        <f>IFERROR(INDEX('Channel wise traffic'!$E:$E, MATCH(B331-7, 'Channel wise traffic'!$B:$B, 0)), "")</f>
        <v>6156866</v>
      </c>
      <c r="T331">
        <f>IFERROR(INDEX('Channel wise traffic'!$G:$G, MATCH(B331-7, 'Channel wise traffic'!$B:$B, 0)), "")</f>
        <v>2508352</v>
      </c>
      <c r="U331">
        <f>IFERROR(INDEX('Channel wise traffic'!$I:$I, MATCH(B331-7, 'Channel wise traffic'!$B:$B, 0)), "")</f>
        <v>5928833</v>
      </c>
      <c r="V331">
        <f t="shared" si="64"/>
        <v>22803205</v>
      </c>
      <c r="W331" t="str">
        <f>IF('Channel wise traffic'!J331 &gt; 'Session Details'!$V331, "Increase in traffic", IF('Channel wise traffic'!$J331 &lt; 'Session Details'!$V331, "Decrease in traffic", "No change in traffic"))</f>
        <v>Decrease in traffic</v>
      </c>
    </row>
    <row r="332" spans="1:23" x14ac:dyDescent="0.3">
      <c r="A332" s="3"/>
      <c r="B332" s="3">
        <v>43795</v>
      </c>
      <c r="C332" s="3" t="str">
        <f t="shared" si="56"/>
        <v>Tuesday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8">
        <f t="shared" si="57"/>
        <v>5.97502969264904E-2</v>
      </c>
      <c r="J332" s="8">
        <f t="shared" si="65"/>
        <v>5.0698941695590971E-2</v>
      </c>
      <c r="K332" s="13">
        <f t="shared" si="66"/>
        <v>-1.0204062934193514E-2</v>
      </c>
      <c r="L332" s="13">
        <f t="shared" si="58"/>
        <v>6.1530869494502038E-2</v>
      </c>
      <c r="M332" s="8">
        <f t="shared" si="59"/>
        <v>0.25749996914432954</v>
      </c>
      <c r="N332" s="8">
        <f t="shared" si="60"/>
        <v>0.40400000147480442</v>
      </c>
      <c r="O332" s="8">
        <f t="shared" si="61"/>
        <v>0.69349986333418057</v>
      </c>
      <c r="P332" s="8">
        <f t="shared" si="62"/>
        <v>0.82819983563507826</v>
      </c>
      <c r="Q332" t="str">
        <f t="shared" si="63"/>
        <v/>
      </c>
      <c r="R332">
        <f>IFERROR(INDEX('Channel wise traffic'!$C:$C, MATCH(B332-7, 'Channel wise traffic'!$B:$B, 0)), "")</f>
        <v>7661877</v>
      </c>
      <c r="S332">
        <f>IFERROR(INDEX('Channel wise traffic'!$E:$E, MATCH(B332-7, 'Channel wise traffic'!$B:$B, 0)), "")</f>
        <v>5746408</v>
      </c>
      <c r="T332">
        <f>IFERROR(INDEX('Channel wise traffic'!$G:$G, MATCH(B332-7, 'Channel wise traffic'!$B:$B, 0)), "")</f>
        <v>2341129</v>
      </c>
      <c r="U332">
        <f>IFERROR(INDEX('Channel wise traffic'!$I:$I, MATCH(B332-7, 'Channel wise traffic'!$B:$B, 0)), "")</f>
        <v>5533578</v>
      </c>
      <c r="V332">
        <f t="shared" si="64"/>
        <v>21282992</v>
      </c>
      <c r="W332" t="str">
        <f>IF('Channel wise traffic'!J332 &gt; 'Session Details'!$V332, "Increase in traffic", IF('Channel wise traffic'!$J332 &lt; 'Session Details'!$V332, "Decrease in traffic", "No change in traffic"))</f>
        <v>Decrease in traffic</v>
      </c>
    </row>
    <row r="333" spans="1:23" x14ac:dyDescent="0.3">
      <c r="A333" s="3"/>
      <c r="B333" s="3">
        <v>43796</v>
      </c>
      <c r="C333" s="3" t="str">
        <f t="shared" si="56"/>
        <v>Wednesday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8">
        <f t="shared" si="57"/>
        <v>5.9077392052793276E-2</v>
      </c>
      <c r="J333" s="8">
        <f t="shared" si="65"/>
        <v>6.2910276291296974E-3</v>
      </c>
      <c r="K333" s="13">
        <f t="shared" si="66"/>
        <v>1.9417484842767951E-2</v>
      </c>
      <c r="L333" s="13">
        <f t="shared" si="58"/>
        <v>-1.2876429342059903E-2</v>
      </c>
      <c r="M333" s="8">
        <f t="shared" si="59"/>
        <v>0.26249996327270986</v>
      </c>
      <c r="N333" s="8">
        <f t="shared" si="60"/>
        <v>0.40799997861620446</v>
      </c>
      <c r="O333" s="8">
        <f t="shared" si="61"/>
        <v>0.70809995647408119</v>
      </c>
      <c r="P333" s="8">
        <f t="shared" si="62"/>
        <v>0.77899982536670098</v>
      </c>
      <c r="Q333" t="str">
        <f t="shared" si="63"/>
        <v/>
      </c>
      <c r="R333">
        <f>IFERROR(INDEX('Channel wise traffic'!$C:$C, MATCH(B333-7, 'Channel wise traffic'!$B:$B, 0)), "")</f>
        <v>8052789</v>
      </c>
      <c r="S333">
        <f>IFERROR(INDEX('Channel wise traffic'!$E:$E, MATCH(B333-7, 'Channel wise traffic'!$B:$B, 0)), "")</f>
        <v>6039592</v>
      </c>
      <c r="T333">
        <f>IFERROR(INDEX('Channel wise traffic'!$G:$G, MATCH(B333-7, 'Channel wise traffic'!$B:$B, 0)), "")</f>
        <v>2460574</v>
      </c>
      <c r="U333">
        <f>IFERROR(INDEX('Channel wise traffic'!$I:$I, MATCH(B333-7, 'Channel wise traffic'!$B:$B, 0)), "")</f>
        <v>5815903</v>
      </c>
      <c r="V333">
        <f t="shared" si="64"/>
        <v>22368858</v>
      </c>
      <c r="W333" t="str">
        <f>IF('Channel wise traffic'!J333 &gt; 'Session Details'!$V333, "Increase in traffic", IF('Channel wise traffic'!$J333 &lt; 'Session Details'!$V333, "Decrease in traffic", "No change in traffic"))</f>
        <v>Increase in traffic</v>
      </c>
    </row>
    <row r="334" spans="1:23" x14ac:dyDescent="0.3">
      <c r="A334" s="3"/>
      <c r="B334" s="3">
        <v>43797</v>
      </c>
      <c r="C334" s="3" t="str">
        <f t="shared" si="56"/>
        <v>Thursday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8">
        <f t="shared" si="57"/>
        <v>5.6811833528503247E-2</v>
      </c>
      <c r="J334" s="8">
        <f t="shared" si="65"/>
        <v>6.1489765635050153E-2</v>
      </c>
      <c r="K334" s="13">
        <f t="shared" si="66"/>
        <v>7.1428581496972621E-2</v>
      </c>
      <c r="L334" s="13">
        <f t="shared" si="58"/>
        <v>-9.2762280506242245E-3</v>
      </c>
      <c r="M334" s="8">
        <f t="shared" si="59"/>
        <v>0.23999997017963307</v>
      </c>
      <c r="N334" s="8">
        <f t="shared" si="60"/>
        <v>0.38799993202709632</v>
      </c>
      <c r="O334" s="8">
        <f t="shared" si="61"/>
        <v>0.71540014900392479</v>
      </c>
      <c r="P334" s="8">
        <f t="shared" si="62"/>
        <v>0.8527995102379361</v>
      </c>
      <c r="Q334" t="str">
        <f t="shared" si="63"/>
        <v/>
      </c>
      <c r="R334">
        <f>IFERROR(INDEX('Channel wise traffic'!$C:$C, MATCH(B334-7, 'Channel wise traffic'!$B:$B, 0)), "")</f>
        <v>7661877</v>
      </c>
      <c r="S334">
        <f>IFERROR(INDEX('Channel wise traffic'!$E:$E, MATCH(B334-7, 'Channel wise traffic'!$B:$B, 0)), "")</f>
        <v>5746408</v>
      </c>
      <c r="T334">
        <f>IFERROR(INDEX('Channel wise traffic'!$G:$G, MATCH(B334-7, 'Channel wise traffic'!$B:$B, 0)), "")</f>
        <v>2341129</v>
      </c>
      <c r="U334">
        <f>IFERROR(INDEX('Channel wise traffic'!$I:$I, MATCH(B334-7, 'Channel wise traffic'!$B:$B, 0)), "")</f>
        <v>5533578</v>
      </c>
      <c r="V334">
        <f t="shared" si="64"/>
        <v>21282992</v>
      </c>
      <c r="W334" t="str">
        <f>IF('Channel wise traffic'!J334 &gt; 'Session Details'!$V334, "Increase in traffic", IF('Channel wise traffic'!$J334 &lt; 'Session Details'!$V334, "Decrease in traffic", "No change in traffic"))</f>
        <v>Increase in traffic</v>
      </c>
    </row>
    <row r="335" spans="1:23" x14ac:dyDescent="0.3">
      <c r="A335" s="3"/>
      <c r="B335" s="3">
        <v>43798</v>
      </c>
      <c r="C335" s="3" t="str">
        <f t="shared" si="56"/>
        <v>Friday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8">
        <f t="shared" si="57"/>
        <v>6.2827860133883806E-2</v>
      </c>
      <c r="J335" s="8">
        <f t="shared" si="65"/>
        <v>-0.1012419680467409</v>
      </c>
      <c r="K335" s="13">
        <f t="shared" si="66"/>
        <v>-4.7619047619047672E-2</v>
      </c>
      <c r="L335" s="13">
        <f t="shared" si="58"/>
        <v>-5.6304066449077927E-2</v>
      </c>
      <c r="M335" s="8">
        <f t="shared" si="59"/>
        <v>0.25499996776769163</v>
      </c>
      <c r="N335" s="8">
        <f t="shared" si="60"/>
        <v>0.39199999422165827</v>
      </c>
      <c r="O335" s="8">
        <f t="shared" si="61"/>
        <v>0.72999979270935778</v>
      </c>
      <c r="P335" s="8">
        <f t="shared" si="62"/>
        <v>0.86100038429234993</v>
      </c>
      <c r="Q335" t="str">
        <f t="shared" si="63"/>
        <v/>
      </c>
      <c r="R335">
        <f>IFERROR(INDEX('Channel wise traffic'!$C:$C, MATCH(B335-7, 'Channel wise traffic'!$B:$B, 0)), "")</f>
        <v>8209154</v>
      </c>
      <c r="S335">
        <f>IFERROR(INDEX('Channel wise traffic'!$E:$E, MATCH(B335-7, 'Channel wise traffic'!$B:$B, 0)), "")</f>
        <v>6156866</v>
      </c>
      <c r="T335">
        <f>IFERROR(INDEX('Channel wise traffic'!$G:$G, MATCH(B335-7, 'Channel wise traffic'!$B:$B, 0)), "")</f>
        <v>2508352</v>
      </c>
      <c r="U335">
        <f>IFERROR(INDEX('Channel wise traffic'!$I:$I, MATCH(B335-7, 'Channel wise traffic'!$B:$B, 0)), "")</f>
        <v>5928833</v>
      </c>
      <c r="V335">
        <f t="shared" si="64"/>
        <v>22803205</v>
      </c>
      <c r="W335" t="str">
        <f>IF('Channel wise traffic'!J335 &gt; 'Session Details'!$V335, "Increase in traffic", IF('Channel wise traffic'!$J335 &lt; 'Session Details'!$V335, "Decrease in traffic", "No change in traffic"))</f>
        <v>Decrease in traffic</v>
      </c>
    </row>
    <row r="336" spans="1:23" x14ac:dyDescent="0.3">
      <c r="A336" s="3"/>
      <c r="B336" s="3">
        <v>43799</v>
      </c>
      <c r="C336" s="3" t="str">
        <f t="shared" si="56"/>
        <v>Saturday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8">
        <f t="shared" si="57"/>
        <v>3.6667506961712205E-2</v>
      </c>
      <c r="J336" s="8">
        <f t="shared" si="65"/>
        <v>5.9534056243808253E-2</v>
      </c>
      <c r="K336" s="13">
        <f t="shared" si="66"/>
        <v>2.9411775625882486E-2</v>
      </c>
      <c r="L336" s="13">
        <f t="shared" si="58"/>
        <v>2.9261643718434538E-2</v>
      </c>
      <c r="M336" s="8">
        <f t="shared" si="59"/>
        <v>0.21629998558584951</v>
      </c>
      <c r="N336" s="8">
        <f t="shared" si="60"/>
        <v>0.32639999372249606</v>
      </c>
      <c r="O336" s="8">
        <f t="shared" si="61"/>
        <v>0.69359994855293094</v>
      </c>
      <c r="P336" s="8">
        <f t="shared" si="62"/>
        <v>0.74879976361376321</v>
      </c>
      <c r="Q336" t="str">
        <f t="shared" si="63"/>
        <v/>
      </c>
      <c r="R336">
        <f>IFERROR(INDEX('Channel wise traffic'!$C:$C, MATCH(B336-7, 'Channel wise traffic'!$B:$B, 0)), "")</f>
        <v>16483516</v>
      </c>
      <c r="S336">
        <f>IFERROR(INDEX('Channel wise traffic'!$E:$E, MATCH(B336-7, 'Channel wise traffic'!$B:$B, 0)), "")</f>
        <v>12362637</v>
      </c>
      <c r="T336">
        <f>IFERROR(INDEX('Channel wise traffic'!$G:$G, MATCH(B336-7, 'Channel wise traffic'!$B:$B, 0)), "")</f>
        <v>5036630</v>
      </c>
      <c r="U336">
        <f>IFERROR(INDEX('Channel wise traffic'!$I:$I, MATCH(B336-7, 'Channel wise traffic'!$B:$B, 0)), "")</f>
        <v>11904761</v>
      </c>
      <c r="V336">
        <f t="shared" si="64"/>
        <v>45787544</v>
      </c>
      <c r="W336" t="str">
        <f>IF('Channel wise traffic'!J336 &gt; 'Session Details'!$V336, "Increase in traffic", IF('Channel wise traffic'!$J336 &lt; 'Session Details'!$V336, "Decrease in traffic", "No change in traffic"))</f>
        <v>Increase in traffic</v>
      </c>
    </row>
    <row r="337" spans="1:23" x14ac:dyDescent="0.3">
      <c r="A337" s="3"/>
      <c r="B337" s="3">
        <v>43800</v>
      </c>
      <c r="C337" s="3" t="str">
        <f t="shared" si="56"/>
        <v>Sunday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8">
        <f t="shared" si="57"/>
        <v>4.2611513592918031E-2</v>
      </c>
      <c r="J337" s="8">
        <f t="shared" si="65"/>
        <v>0.20747489400703478</v>
      </c>
      <c r="K337" s="13">
        <f t="shared" si="66"/>
        <v>9.708726945106827E-3</v>
      </c>
      <c r="L337" s="13">
        <f t="shared" si="58"/>
        <v>0.19586457141979285</v>
      </c>
      <c r="M337" s="8">
        <f t="shared" si="59"/>
        <v>0.2183999945164799</v>
      </c>
      <c r="N337" s="8">
        <f t="shared" si="60"/>
        <v>0.34339998183615306</v>
      </c>
      <c r="O337" s="8">
        <f t="shared" si="61"/>
        <v>0.7003998191545906</v>
      </c>
      <c r="P337" s="8">
        <f t="shared" si="62"/>
        <v>0.81120019181734293</v>
      </c>
      <c r="Q337" t="str">
        <f t="shared" si="63"/>
        <v>High</v>
      </c>
      <c r="R337">
        <f>IFERROR(INDEX('Channel wise traffic'!$C:$C, MATCH(B337-7, 'Channel wise traffic'!$B:$B, 0)), "")</f>
        <v>16645119</v>
      </c>
      <c r="S337">
        <f>IFERROR(INDEX('Channel wise traffic'!$E:$E, MATCH(B337-7, 'Channel wise traffic'!$B:$B, 0)), "")</f>
        <v>12483839</v>
      </c>
      <c r="T337">
        <f>IFERROR(INDEX('Channel wise traffic'!$G:$G, MATCH(B337-7, 'Channel wise traffic'!$B:$B, 0)), "")</f>
        <v>5086008</v>
      </c>
      <c r="U337">
        <f>IFERROR(INDEX('Channel wise traffic'!$I:$I, MATCH(B337-7, 'Channel wise traffic'!$B:$B, 0)), "")</f>
        <v>12021475</v>
      </c>
      <c r="V337">
        <f t="shared" si="64"/>
        <v>46236441</v>
      </c>
      <c r="W337" t="str">
        <f>IF('Channel wise traffic'!J337 &gt; 'Session Details'!$V337, "Increase in traffic", IF('Channel wise traffic'!$J337 &lt; 'Session Details'!$V337, "Decrease in traffic", "No change in traffic"))</f>
        <v>Increase in traffic</v>
      </c>
    </row>
    <row r="338" spans="1:23" x14ac:dyDescent="0.3">
      <c r="A338" s="3"/>
      <c r="B338" s="3">
        <v>43801</v>
      </c>
      <c r="C338" s="3" t="str">
        <f t="shared" si="56"/>
        <v>Monday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8">
        <f t="shared" si="57"/>
        <v>6.0967619460816282E-2</v>
      </c>
      <c r="J338" s="8">
        <f t="shared" si="65"/>
        <v>-3.9677707910705906E-2</v>
      </c>
      <c r="K338" s="13">
        <f t="shared" si="66"/>
        <v>-2.9411755411675844E-2</v>
      </c>
      <c r="L338" s="13">
        <f t="shared" si="58"/>
        <v>-1.0577041867413484E-2</v>
      </c>
      <c r="M338" s="8">
        <f t="shared" si="59"/>
        <v>0.26249996104681417</v>
      </c>
      <c r="N338" s="8">
        <f t="shared" si="60"/>
        <v>0.39200002551475577</v>
      </c>
      <c r="O338" s="8">
        <f t="shared" si="61"/>
        <v>0.71539984098479137</v>
      </c>
      <c r="P338" s="8">
        <f t="shared" si="62"/>
        <v>0.82819968320499993</v>
      </c>
      <c r="Q338" t="str">
        <f t="shared" si="63"/>
        <v/>
      </c>
      <c r="R338">
        <f>IFERROR(INDEX('Channel wise traffic'!$C:$C, MATCH(B338-7, 'Channel wise traffic'!$B:$B, 0)), "")</f>
        <v>7974607</v>
      </c>
      <c r="S338">
        <f>IFERROR(INDEX('Channel wise traffic'!$E:$E, MATCH(B338-7, 'Channel wise traffic'!$B:$B, 0)), "")</f>
        <v>5980955</v>
      </c>
      <c r="T338">
        <f>IFERROR(INDEX('Channel wise traffic'!$G:$G, MATCH(B338-7, 'Channel wise traffic'!$B:$B, 0)), "")</f>
        <v>2436685</v>
      </c>
      <c r="U338">
        <f>IFERROR(INDEX('Channel wise traffic'!$I:$I, MATCH(B338-7, 'Channel wise traffic'!$B:$B, 0)), "")</f>
        <v>5759438</v>
      </c>
      <c r="V338">
        <f t="shared" si="64"/>
        <v>22151685</v>
      </c>
      <c r="W338" t="str">
        <f>IF('Channel wise traffic'!J338 &gt; 'Session Details'!$V338, "Increase in traffic", IF('Channel wise traffic'!$J338 &lt; 'Session Details'!$V338, "Decrease in traffic", "No change in traffic"))</f>
        <v>Decrease in traffic</v>
      </c>
    </row>
    <row r="339" spans="1:23" x14ac:dyDescent="0.3">
      <c r="A339" s="3"/>
      <c r="B339" s="3">
        <v>43802</v>
      </c>
      <c r="C339" s="3" t="str">
        <f t="shared" si="56"/>
        <v>Tuesday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8">
        <f t="shared" si="57"/>
        <v>6.1533204602351635E-2</v>
      </c>
      <c r="J339" s="8">
        <f t="shared" si="65"/>
        <v>1.9222381382533626E-2</v>
      </c>
      <c r="K339" s="13">
        <f t="shared" si="66"/>
        <v>-1.030930673479602E-2</v>
      </c>
      <c r="L339" s="13">
        <f t="shared" si="58"/>
        <v>2.9839310724341761E-2</v>
      </c>
      <c r="M339" s="8">
        <f t="shared" si="59"/>
        <v>0.2600000019185898</v>
      </c>
      <c r="N339" s="8">
        <f t="shared" si="60"/>
        <v>0.41599989521547975</v>
      </c>
      <c r="O339" s="8">
        <f t="shared" si="61"/>
        <v>0.7007998708641151</v>
      </c>
      <c r="P339" s="8">
        <f t="shared" si="62"/>
        <v>0.81179981471825535</v>
      </c>
      <c r="Q339" t="str">
        <f t="shared" si="63"/>
        <v/>
      </c>
      <c r="R339">
        <f>IFERROR(INDEX('Channel wise traffic'!$C:$C, MATCH(B339-7, 'Channel wise traffic'!$B:$B, 0)), "")</f>
        <v>7583695</v>
      </c>
      <c r="S339">
        <f>IFERROR(INDEX('Channel wise traffic'!$E:$E, MATCH(B339-7, 'Channel wise traffic'!$B:$B, 0)), "")</f>
        <v>5687771</v>
      </c>
      <c r="T339">
        <f>IFERROR(INDEX('Channel wise traffic'!$G:$G, MATCH(B339-7, 'Channel wise traffic'!$B:$B, 0)), "")</f>
        <v>2317240</v>
      </c>
      <c r="U339">
        <f>IFERROR(INDEX('Channel wise traffic'!$I:$I, MATCH(B339-7, 'Channel wise traffic'!$B:$B, 0)), "")</f>
        <v>5477113</v>
      </c>
      <c r="V339">
        <f t="shared" si="64"/>
        <v>21065819</v>
      </c>
      <c r="W339" t="str">
        <f>IF('Channel wise traffic'!J339 &gt; 'Session Details'!$V339, "Increase in traffic", IF('Channel wise traffic'!$J339 &lt; 'Session Details'!$V339, "Decrease in traffic", "No change in traffic"))</f>
        <v>Decrease in traffic</v>
      </c>
    </row>
    <row r="340" spans="1:23" x14ac:dyDescent="0.3">
      <c r="A340" s="3"/>
      <c r="B340" s="3">
        <v>43803</v>
      </c>
      <c r="C340" s="3" t="str">
        <f t="shared" si="56"/>
        <v>Wednesday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8">
        <f t="shared" si="57"/>
        <v>5.9726870300945152E-2</v>
      </c>
      <c r="J340" s="8">
        <f t="shared" si="65"/>
        <v>-8.263346284092199E-3</v>
      </c>
      <c r="K340" s="13">
        <f t="shared" si="66"/>
        <v>-1.9047627818315149E-2</v>
      </c>
      <c r="L340" s="13">
        <f t="shared" si="58"/>
        <v>1.0993685157453914E-2</v>
      </c>
      <c r="M340" s="8">
        <f t="shared" si="59"/>
        <v>0.2574999798827477</v>
      </c>
      <c r="N340" s="8">
        <f t="shared" si="60"/>
        <v>0.3959999173608385</v>
      </c>
      <c r="O340" s="8">
        <f t="shared" si="61"/>
        <v>0.69349990705635189</v>
      </c>
      <c r="P340" s="8">
        <f t="shared" si="62"/>
        <v>0.84459995954078793</v>
      </c>
      <c r="Q340" t="str">
        <f t="shared" si="63"/>
        <v/>
      </c>
      <c r="R340">
        <f>IFERROR(INDEX('Channel wise traffic'!$C:$C, MATCH(B340-7, 'Channel wise traffic'!$B:$B, 0)), "")</f>
        <v>8209154</v>
      </c>
      <c r="S340">
        <f>IFERROR(INDEX('Channel wise traffic'!$E:$E, MATCH(B340-7, 'Channel wise traffic'!$B:$B, 0)), "")</f>
        <v>6156866</v>
      </c>
      <c r="T340">
        <f>IFERROR(INDEX('Channel wise traffic'!$G:$G, MATCH(B340-7, 'Channel wise traffic'!$B:$B, 0)), "")</f>
        <v>2508352</v>
      </c>
      <c r="U340">
        <f>IFERROR(INDEX('Channel wise traffic'!$I:$I, MATCH(B340-7, 'Channel wise traffic'!$B:$B, 0)), "")</f>
        <v>5928833</v>
      </c>
      <c r="V340">
        <f t="shared" si="64"/>
        <v>22803205</v>
      </c>
      <c r="W340" t="str">
        <f>IF('Channel wise traffic'!J340 &gt; 'Session Details'!$V340, "Increase in traffic", IF('Channel wise traffic'!$J340 &lt; 'Session Details'!$V340, "Decrease in traffic", "No change in traffic"))</f>
        <v>Decrease in traffic</v>
      </c>
    </row>
    <row r="341" spans="1:23" x14ac:dyDescent="0.3">
      <c r="A341" s="3"/>
      <c r="B341" s="3">
        <v>43804</v>
      </c>
      <c r="C341" s="3" t="str">
        <f t="shared" si="56"/>
        <v>Thursday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8">
        <f t="shared" si="57"/>
        <v>6.2820325162000548E-2</v>
      </c>
      <c r="J341" s="8">
        <f t="shared" si="65"/>
        <v>9.5230229133024258E-2</v>
      </c>
      <c r="K341" s="13">
        <f t="shared" si="66"/>
        <v>-9.5237919824172623E-3</v>
      </c>
      <c r="L341" s="13">
        <f t="shared" si="58"/>
        <v>0.10576126944543618</v>
      </c>
      <c r="M341" s="8">
        <f t="shared" si="59"/>
        <v>0.25749996657226321</v>
      </c>
      <c r="N341" s="8">
        <f t="shared" si="60"/>
        <v>0.41599988858136044</v>
      </c>
      <c r="O341" s="8">
        <f t="shared" si="61"/>
        <v>0.73730013247003923</v>
      </c>
      <c r="P341" s="8">
        <f t="shared" si="62"/>
        <v>0.79539979874820266</v>
      </c>
      <c r="Q341" t="str">
        <f t="shared" si="63"/>
        <v/>
      </c>
      <c r="R341">
        <f>IFERROR(INDEX('Channel wise traffic'!$C:$C, MATCH(B341-7, 'Channel wise traffic'!$B:$B, 0)), "")</f>
        <v>8209154</v>
      </c>
      <c r="S341">
        <f>IFERROR(INDEX('Channel wise traffic'!$E:$E, MATCH(B341-7, 'Channel wise traffic'!$B:$B, 0)), "")</f>
        <v>6156866</v>
      </c>
      <c r="T341">
        <f>IFERROR(INDEX('Channel wise traffic'!$G:$G, MATCH(B341-7, 'Channel wise traffic'!$B:$B, 0)), "")</f>
        <v>2508352</v>
      </c>
      <c r="U341">
        <f>IFERROR(INDEX('Channel wise traffic'!$I:$I, MATCH(B341-7, 'Channel wise traffic'!$B:$B, 0)), "")</f>
        <v>5928833</v>
      </c>
      <c r="V341">
        <f t="shared" si="64"/>
        <v>22803205</v>
      </c>
      <c r="W341" t="str">
        <f>IF('Channel wise traffic'!J341 &gt; 'Session Details'!$V341, "Increase in traffic", IF('Channel wise traffic'!$J341 &lt; 'Session Details'!$V341, "Decrease in traffic", "No change in traffic"))</f>
        <v>Decrease in traffic</v>
      </c>
    </row>
    <row r="342" spans="1:23" x14ac:dyDescent="0.3">
      <c r="A342" s="3"/>
      <c r="B342" s="3">
        <v>43805</v>
      </c>
      <c r="C342" s="3" t="str">
        <f t="shared" si="56"/>
        <v>Friday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8">
        <f t="shared" si="57"/>
        <v>6.3442296573311643E-2</v>
      </c>
      <c r="J342" s="8">
        <f t="shared" si="65"/>
        <v>-2.0513699985488687E-2</v>
      </c>
      <c r="K342" s="13">
        <f t="shared" si="66"/>
        <v>-2.9999990790768982E-2</v>
      </c>
      <c r="L342" s="13">
        <f t="shared" si="58"/>
        <v>9.7796811497079528E-3</v>
      </c>
      <c r="M342" s="8">
        <f t="shared" si="59"/>
        <v>0.24249998338540821</v>
      </c>
      <c r="N342" s="8">
        <f t="shared" si="60"/>
        <v>0.41599984809515039</v>
      </c>
      <c r="O342" s="8">
        <f t="shared" si="61"/>
        <v>0.74460018474259559</v>
      </c>
      <c r="P342" s="8">
        <f t="shared" si="62"/>
        <v>0.8445995990808689</v>
      </c>
      <c r="Q342" t="str">
        <f t="shared" si="63"/>
        <v/>
      </c>
      <c r="R342">
        <f>IFERROR(INDEX('Channel wise traffic'!$C:$C, MATCH(B342-7, 'Channel wise traffic'!$B:$B, 0)), "")</f>
        <v>7818242</v>
      </c>
      <c r="S342">
        <f>IFERROR(INDEX('Channel wise traffic'!$E:$E, MATCH(B342-7, 'Channel wise traffic'!$B:$B, 0)), "")</f>
        <v>5863681</v>
      </c>
      <c r="T342">
        <f>IFERROR(INDEX('Channel wise traffic'!$G:$G, MATCH(B342-7, 'Channel wise traffic'!$B:$B, 0)), "")</f>
        <v>2388907</v>
      </c>
      <c r="U342">
        <f>IFERROR(INDEX('Channel wise traffic'!$I:$I, MATCH(B342-7, 'Channel wise traffic'!$B:$B, 0)), "")</f>
        <v>5646508</v>
      </c>
      <c r="V342">
        <f t="shared" si="64"/>
        <v>21717338</v>
      </c>
      <c r="W342" t="str">
        <f>IF('Channel wise traffic'!J342 &gt; 'Session Details'!$V342, "Increase in traffic", IF('Channel wise traffic'!$J342 &lt; 'Session Details'!$V342, "Decrease in traffic", "No change in traffic"))</f>
        <v>Decrease in traffic</v>
      </c>
    </row>
    <row r="343" spans="1:23" x14ac:dyDescent="0.3">
      <c r="A343" s="3"/>
      <c r="B343" s="3">
        <v>43806</v>
      </c>
      <c r="C343" s="3" t="str">
        <f t="shared" si="56"/>
        <v>Saturday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8">
        <f t="shared" si="57"/>
        <v>3.7862968354100197E-2</v>
      </c>
      <c r="J343" s="8">
        <f t="shared" si="65"/>
        <v>-3.623744788939387E-2</v>
      </c>
      <c r="K343" s="13">
        <f t="shared" si="66"/>
        <v>-6.6666676567466721E-2</v>
      </c>
      <c r="L343" s="13">
        <f t="shared" si="58"/>
        <v>3.2602745358070839E-2</v>
      </c>
      <c r="M343" s="8">
        <f t="shared" si="59"/>
        <v>0.20789998989587982</v>
      </c>
      <c r="N343" s="8">
        <f t="shared" si="60"/>
        <v>0.34339996372155607</v>
      </c>
      <c r="O343" s="8">
        <f t="shared" si="61"/>
        <v>0.68679989976791878</v>
      </c>
      <c r="P343" s="8">
        <f t="shared" si="62"/>
        <v>0.77219986648369987</v>
      </c>
      <c r="Q343" t="str">
        <f t="shared" si="63"/>
        <v/>
      </c>
      <c r="R343">
        <f>IFERROR(INDEX('Channel wise traffic'!$C:$C, MATCH(B343-7, 'Channel wise traffic'!$B:$B, 0)), "")</f>
        <v>16968325</v>
      </c>
      <c r="S343">
        <f>IFERROR(INDEX('Channel wise traffic'!$E:$E, MATCH(B343-7, 'Channel wise traffic'!$B:$B, 0)), "")</f>
        <v>12726244</v>
      </c>
      <c r="T343">
        <f>IFERROR(INDEX('Channel wise traffic'!$G:$G, MATCH(B343-7, 'Channel wise traffic'!$B:$B, 0)), "")</f>
        <v>5184766</v>
      </c>
      <c r="U343">
        <f>IFERROR(INDEX('Channel wise traffic'!$I:$I, MATCH(B343-7, 'Channel wise traffic'!$B:$B, 0)), "")</f>
        <v>12254901</v>
      </c>
      <c r="V343">
        <f t="shared" si="64"/>
        <v>47134236</v>
      </c>
      <c r="W343" t="str">
        <f>IF('Channel wise traffic'!J343 &gt; 'Session Details'!$V343, "Increase in traffic", IF('Channel wise traffic'!$J343 &lt; 'Session Details'!$V343, "Decrease in traffic", "No change in traffic"))</f>
        <v>Decrease in traffic</v>
      </c>
    </row>
    <row r="344" spans="1:23" x14ac:dyDescent="0.3">
      <c r="A344" s="3"/>
      <c r="B344" s="3">
        <v>43807</v>
      </c>
      <c r="C344" s="3" t="str">
        <f t="shared" si="56"/>
        <v>Sunday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8">
        <f t="shared" si="57"/>
        <v>3.711314943834617E-2</v>
      </c>
      <c r="J344" s="8">
        <f t="shared" si="65"/>
        <v>-0.17928270430340221</v>
      </c>
      <c r="K344" s="13">
        <f t="shared" si="66"/>
        <v>-5.7692307692307709E-2</v>
      </c>
      <c r="L344" s="13">
        <f t="shared" si="58"/>
        <v>-0.12903470660769212</v>
      </c>
      <c r="M344" s="8">
        <f t="shared" si="59"/>
        <v>0.20999998749771406</v>
      </c>
      <c r="N344" s="8">
        <f t="shared" si="60"/>
        <v>0.33320001169044988</v>
      </c>
      <c r="O344" s="8">
        <f t="shared" si="61"/>
        <v>0.67999987005413864</v>
      </c>
      <c r="P344" s="8">
        <f t="shared" si="62"/>
        <v>0.78000018154204676</v>
      </c>
      <c r="Q344" t="str">
        <f t="shared" si="63"/>
        <v/>
      </c>
      <c r="R344">
        <f>IFERROR(INDEX('Channel wise traffic'!$C:$C, MATCH(B344-7, 'Channel wise traffic'!$B:$B, 0)), "")</f>
        <v>16806722</v>
      </c>
      <c r="S344">
        <f>IFERROR(INDEX('Channel wise traffic'!$E:$E, MATCH(B344-7, 'Channel wise traffic'!$B:$B, 0)), "")</f>
        <v>12605042</v>
      </c>
      <c r="T344">
        <f>IFERROR(INDEX('Channel wise traffic'!$G:$G, MATCH(B344-7, 'Channel wise traffic'!$B:$B, 0)), "")</f>
        <v>5135387</v>
      </c>
      <c r="U344">
        <f>IFERROR(INDEX('Channel wise traffic'!$I:$I, MATCH(B344-7, 'Channel wise traffic'!$B:$B, 0)), "")</f>
        <v>12138188</v>
      </c>
      <c r="V344">
        <f t="shared" si="64"/>
        <v>46685339</v>
      </c>
      <c r="W344" t="str">
        <f>IF('Channel wise traffic'!J344 &gt; 'Session Details'!$V344, "Increase in traffic", IF('Channel wise traffic'!$J344 &lt; 'Session Details'!$V344, "Decrease in traffic", "No change in traffic"))</f>
        <v>Decrease in traffic</v>
      </c>
    </row>
    <row r="345" spans="1:23" x14ac:dyDescent="0.3">
      <c r="A345" s="3"/>
      <c r="B345" s="3">
        <v>43808</v>
      </c>
      <c r="C345" s="3" t="str">
        <f t="shared" si="56"/>
        <v>Monday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8">
        <f t="shared" si="57"/>
        <v>5.5144874040302959E-2</v>
      </c>
      <c r="J345" s="8">
        <f t="shared" si="65"/>
        <v>-4.9824002490055808E-2</v>
      </c>
      <c r="K345" s="13">
        <f t="shared" si="66"/>
        <v>5.0505049565428894E-2</v>
      </c>
      <c r="L345" s="13">
        <f t="shared" si="58"/>
        <v>-9.5505540022857272E-2</v>
      </c>
      <c r="M345" s="8">
        <f t="shared" si="59"/>
        <v>0.24499998538920112</v>
      </c>
      <c r="N345" s="8">
        <f t="shared" si="60"/>
        <v>0.40799985109092163</v>
      </c>
      <c r="O345" s="8">
        <f t="shared" si="61"/>
        <v>0.70080023953591686</v>
      </c>
      <c r="P345" s="8">
        <f t="shared" si="62"/>
        <v>0.78719956313882733</v>
      </c>
      <c r="Q345" t="str">
        <f t="shared" si="63"/>
        <v/>
      </c>
      <c r="R345">
        <f>IFERROR(INDEX('Channel wise traffic'!$C:$C, MATCH(B345-7, 'Channel wise traffic'!$B:$B, 0)), "")</f>
        <v>7740060</v>
      </c>
      <c r="S345">
        <f>IFERROR(INDEX('Channel wise traffic'!$E:$E, MATCH(B345-7, 'Channel wise traffic'!$B:$B, 0)), "")</f>
        <v>5805045</v>
      </c>
      <c r="T345">
        <f>IFERROR(INDEX('Channel wise traffic'!$G:$G, MATCH(B345-7, 'Channel wise traffic'!$B:$B, 0)), "")</f>
        <v>2365018</v>
      </c>
      <c r="U345">
        <f>IFERROR(INDEX('Channel wise traffic'!$I:$I, MATCH(B345-7, 'Channel wise traffic'!$B:$B, 0)), "")</f>
        <v>5590043</v>
      </c>
      <c r="V345">
        <f t="shared" si="64"/>
        <v>21500166</v>
      </c>
      <c r="W345" t="str">
        <f>IF('Channel wise traffic'!J345 &gt; 'Session Details'!$V345, "Increase in traffic", IF('Channel wise traffic'!$J345 &lt; 'Session Details'!$V345, "Decrease in traffic", "No change in traffic"))</f>
        <v>Increase in traffic</v>
      </c>
    </row>
    <row r="346" spans="1:23" x14ac:dyDescent="0.3">
      <c r="A346" s="3"/>
      <c r="B346" s="3">
        <v>43809</v>
      </c>
      <c r="C346" s="3" t="str">
        <f t="shared" si="56"/>
        <v>Tuesday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8">
        <f t="shared" si="57"/>
        <v>5.7477786102777713E-2</v>
      </c>
      <c r="J346" s="8">
        <f t="shared" si="65"/>
        <v>-3.671571241047511E-2</v>
      </c>
      <c r="K346" s="13">
        <f t="shared" si="66"/>
        <v>3.1250038971355698E-2</v>
      </c>
      <c r="L346" s="13">
        <f t="shared" si="58"/>
        <v>-6.5906180667517744E-2</v>
      </c>
      <c r="M346" s="8">
        <f t="shared" si="59"/>
        <v>0.24249997686064484</v>
      </c>
      <c r="N346" s="8">
        <f t="shared" si="60"/>
        <v>0.40399996931215104</v>
      </c>
      <c r="O346" s="8">
        <f t="shared" si="61"/>
        <v>0.72269984727286884</v>
      </c>
      <c r="P346" s="8">
        <f t="shared" si="62"/>
        <v>0.81179997819052285</v>
      </c>
      <c r="Q346" t="str">
        <f t="shared" si="63"/>
        <v/>
      </c>
      <c r="R346">
        <f>IFERROR(INDEX('Channel wise traffic'!$C:$C, MATCH(B346-7, 'Channel wise traffic'!$B:$B, 0)), "")</f>
        <v>7505512</v>
      </c>
      <c r="S346">
        <f>IFERROR(INDEX('Channel wise traffic'!$E:$E, MATCH(B346-7, 'Channel wise traffic'!$B:$B, 0)), "")</f>
        <v>5629134</v>
      </c>
      <c r="T346">
        <f>IFERROR(INDEX('Channel wise traffic'!$G:$G, MATCH(B346-7, 'Channel wise traffic'!$B:$B, 0)), "")</f>
        <v>2293351</v>
      </c>
      <c r="U346">
        <f>IFERROR(INDEX('Channel wise traffic'!$I:$I, MATCH(B346-7, 'Channel wise traffic'!$B:$B, 0)), "")</f>
        <v>5420648</v>
      </c>
      <c r="V346">
        <f t="shared" si="64"/>
        <v>20848645</v>
      </c>
      <c r="W346" t="str">
        <f>IF('Channel wise traffic'!J346 &gt; 'Session Details'!$V346, "Increase in traffic", IF('Channel wise traffic'!$J346 &lt; 'Session Details'!$V346, "Decrease in traffic", "No change in traffic"))</f>
        <v>Increase in traffic</v>
      </c>
    </row>
    <row r="347" spans="1:23" x14ac:dyDescent="0.3">
      <c r="A347" s="3"/>
      <c r="B347" s="3">
        <v>43810</v>
      </c>
      <c r="C347" s="3" t="str">
        <f t="shared" si="56"/>
        <v>Wednesday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8">
        <f t="shared" si="57"/>
        <v>5.5178921629180228E-2</v>
      </c>
      <c r="J347" s="8">
        <f t="shared" si="65"/>
        <v>-6.7176289013204826E-2</v>
      </c>
      <c r="K347" s="13">
        <f t="shared" si="66"/>
        <v>9.7087647738864913E-3</v>
      </c>
      <c r="L347" s="13">
        <f t="shared" si="58"/>
        <v>-7.6145772394388356E-2</v>
      </c>
      <c r="M347" s="8">
        <f t="shared" si="59"/>
        <v>0.24249998915258872</v>
      </c>
      <c r="N347" s="8">
        <f t="shared" si="60"/>
        <v>0.40399988095918415</v>
      </c>
      <c r="O347" s="8">
        <f t="shared" si="61"/>
        <v>0.70809981954605872</v>
      </c>
      <c r="P347" s="8">
        <f t="shared" si="62"/>
        <v>0.79540032549382522</v>
      </c>
      <c r="Q347" t="str">
        <f t="shared" si="63"/>
        <v/>
      </c>
      <c r="R347">
        <f>IFERROR(INDEX('Channel wise traffic'!$C:$C, MATCH(B347-7, 'Channel wise traffic'!$B:$B, 0)), "")</f>
        <v>8052789</v>
      </c>
      <c r="S347">
        <f>IFERROR(INDEX('Channel wise traffic'!$E:$E, MATCH(B347-7, 'Channel wise traffic'!$B:$B, 0)), "")</f>
        <v>6039592</v>
      </c>
      <c r="T347">
        <f>IFERROR(INDEX('Channel wise traffic'!$G:$G, MATCH(B347-7, 'Channel wise traffic'!$B:$B, 0)), "")</f>
        <v>2460574</v>
      </c>
      <c r="U347">
        <f>IFERROR(INDEX('Channel wise traffic'!$I:$I, MATCH(B347-7, 'Channel wise traffic'!$B:$B, 0)), "")</f>
        <v>5815903</v>
      </c>
      <c r="V347">
        <f t="shared" si="64"/>
        <v>22368858</v>
      </c>
      <c r="W347" t="str">
        <f>IF('Channel wise traffic'!J347 &gt; 'Session Details'!$V347, "Increase in traffic", IF('Channel wise traffic'!$J347 &lt; 'Session Details'!$V347, "Decrease in traffic", "No change in traffic"))</f>
        <v>Increase in traffic</v>
      </c>
    </row>
    <row r="348" spans="1:23" x14ac:dyDescent="0.3">
      <c r="A348" s="3"/>
      <c r="B348" s="3">
        <v>43811</v>
      </c>
      <c r="C348" s="3" t="str">
        <f t="shared" si="56"/>
        <v>Thursday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8">
        <f t="shared" si="57"/>
        <v>6.2888882009826244E-2</v>
      </c>
      <c r="J348" s="8">
        <f t="shared" si="65"/>
        <v>-2.7786352724930241E-2</v>
      </c>
      <c r="K348" s="13">
        <f t="shared" si="66"/>
        <v>-2.8846188755405233E-2</v>
      </c>
      <c r="L348" s="13">
        <f t="shared" si="58"/>
        <v>1.0913163478365462E-3</v>
      </c>
      <c r="M348" s="8">
        <f t="shared" si="59"/>
        <v>0.25749999555495034</v>
      </c>
      <c r="N348" s="8">
        <f t="shared" si="60"/>
        <v>0.39999985836037616</v>
      </c>
      <c r="O348" s="8">
        <f t="shared" si="61"/>
        <v>0.74460020874146948</v>
      </c>
      <c r="P348" s="8">
        <f t="shared" si="62"/>
        <v>0.81999963144400834</v>
      </c>
      <c r="Q348" t="str">
        <f t="shared" si="63"/>
        <v/>
      </c>
      <c r="R348">
        <f>IFERROR(INDEX('Channel wise traffic'!$C:$C, MATCH(B348-7, 'Channel wise traffic'!$B:$B, 0)), "")</f>
        <v>8130972</v>
      </c>
      <c r="S348">
        <f>IFERROR(INDEX('Channel wise traffic'!$E:$E, MATCH(B348-7, 'Channel wise traffic'!$B:$B, 0)), "")</f>
        <v>6098229</v>
      </c>
      <c r="T348">
        <f>IFERROR(INDEX('Channel wise traffic'!$G:$G, MATCH(B348-7, 'Channel wise traffic'!$B:$B, 0)), "")</f>
        <v>2484463</v>
      </c>
      <c r="U348">
        <f>IFERROR(INDEX('Channel wise traffic'!$I:$I, MATCH(B348-7, 'Channel wise traffic'!$B:$B, 0)), "")</f>
        <v>5872368</v>
      </c>
      <c r="V348">
        <f t="shared" si="64"/>
        <v>22586032</v>
      </c>
      <c r="W348" t="str">
        <f>IF('Channel wise traffic'!J348 &gt; 'Session Details'!$V348, "Increase in traffic", IF('Channel wise traffic'!$J348 &lt; 'Session Details'!$V348, "Decrease in traffic", "No change in traffic"))</f>
        <v>Decrease in traffic</v>
      </c>
    </row>
    <row r="349" spans="1:23" x14ac:dyDescent="0.3">
      <c r="A349" s="3"/>
      <c r="B349" s="3">
        <v>43812</v>
      </c>
      <c r="C349" s="3" t="str">
        <f t="shared" si="56"/>
        <v>Friday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8">
        <f t="shared" si="57"/>
        <v>5.7373640470833771E-2</v>
      </c>
      <c r="J349" s="8">
        <f t="shared" si="65"/>
        <v>-2.1071274647128546E-2</v>
      </c>
      <c r="K349" s="13">
        <f t="shared" si="66"/>
        <v>8.2474216527056665E-2</v>
      </c>
      <c r="L349" s="13">
        <f t="shared" si="58"/>
        <v>-9.5656311802413296E-2</v>
      </c>
      <c r="M349" s="8">
        <f t="shared" si="59"/>
        <v>0.25999996404014575</v>
      </c>
      <c r="N349" s="8">
        <f t="shared" si="60"/>
        <v>0.38400002158940894</v>
      </c>
      <c r="O349" s="8">
        <f t="shared" si="61"/>
        <v>0.72999975402693051</v>
      </c>
      <c r="P349" s="8">
        <f t="shared" si="62"/>
        <v>0.78720012996624489</v>
      </c>
      <c r="Q349" t="str">
        <f t="shared" si="63"/>
        <v/>
      </c>
      <c r="R349">
        <f>IFERROR(INDEX('Channel wise traffic'!$C:$C, MATCH(B349-7, 'Channel wise traffic'!$B:$B, 0)), "")</f>
        <v>7583695</v>
      </c>
      <c r="S349">
        <f>IFERROR(INDEX('Channel wise traffic'!$E:$E, MATCH(B349-7, 'Channel wise traffic'!$B:$B, 0)), "")</f>
        <v>5687771</v>
      </c>
      <c r="T349">
        <f>IFERROR(INDEX('Channel wise traffic'!$G:$G, MATCH(B349-7, 'Channel wise traffic'!$B:$B, 0)), "")</f>
        <v>2317240</v>
      </c>
      <c r="U349">
        <f>IFERROR(INDEX('Channel wise traffic'!$I:$I, MATCH(B349-7, 'Channel wise traffic'!$B:$B, 0)), "")</f>
        <v>5477113</v>
      </c>
      <c r="V349">
        <f t="shared" si="64"/>
        <v>21065819</v>
      </c>
      <c r="W349" t="str">
        <f>IF('Channel wise traffic'!J349 &gt; 'Session Details'!$V349, "Increase in traffic", IF('Channel wise traffic'!$J349 &lt; 'Session Details'!$V349, "Decrease in traffic", "No change in traffic"))</f>
        <v>Increase in traffic</v>
      </c>
    </row>
    <row r="350" spans="1:23" x14ac:dyDescent="0.3">
      <c r="A350" s="3"/>
      <c r="B350" s="3">
        <v>43813</v>
      </c>
      <c r="C350" s="3" t="str">
        <f t="shared" si="56"/>
        <v>Saturday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8">
        <f t="shared" si="57"/>
        <v>3.8955484510034333E-2</v>
      </c>
      <c r="J350" s="8">
        <f t="shared" si="65"/>
        <v>7.0848537461892125E-2</v>
      </c>
      <c r="K350" s="13">
        <f t="shared" si="66"/>
        <v>4.081632653061229E-2</v>
      </c>
      <c r="L350" s="13">
        <f t="shared" si="58"/>
        <v>2.8854477169268922E-2</v>
      </c>
      <c r="M350" s="8">
        <f t="shared" si="59"/>
        <v>0.20159999842751997</v>
      </c>
      <c r="N350" s="8">
        <f t="shared" si="60"/>
        <v>0.35019996708833251</v>
      </c>
      <c r="O350" s="8">
        <f t="shared" si="61"/>
        <v>0.68680000556824738</v>
      </c>
      <c r="P350" s="8">
        <f t="shared" si="62"/>
        <v>0.80339975497261462</v>
      </c>
      <c r="Q350" t="str">
        <f t="shared" si="63"/>
        <v/>
      </c>
      <c r="R350">
        <f>IFERROR(INDEX('Channel wise traffic'!$C:$C, MATCH(B350-7, 'Channel wise traffic'!$B:$B, 0)), "")</f>
        <v>15837104</v>
      </c>
      <c r="S350">
        <f>IFERROR(INDEX('Channel wise traffic'!$E:$E, MATCH(B350-7, 'Channel wise traffic'!$B:$B, 0)), "")</f>
        <v>11877828</v>
      </c>
      <c r="T350">
        <f>IFERROR(INDEX('Channel wise traffic'!$G:$G, MATCH(B350-7, 'Channel wise traffic'!$B:$B, 0)), "")</f>
        <v>4839115</v>
      </c>
      <c r="U350">
        <f>IFERROR(INDEX('Channel wise traffic'!$I:$I, MATCH(B350-7, 'Channel wise traffic'!$B:$B, 0)), "")</f>
        <v>11437908</v>
      </c>
      <c r="V350">
        <f t="shared" si="64"/>
        <v>43991955</v>
      </c>
      <c r="W350" t="str">
        <f>IF('Channel wise traffic'!J350 &gt; 'Session Details'!$V350, "Increase in traffic", IF('Channel wise traffic'!$J350 &lt; 'Session Details'!$V350, "Decrease in traffic", "No change in traffic"))</f>
        <v>Increase in traffic</v>
      </c>
    </row>
    <row r="351" spans="1:23" x14ac:dyDescent="0.3">
      <c r="A351" s="3"/>
      <c r="B351" s="3">
        <v>43814</v>
      </c>
      <c r="C351" s="3" t="str">
        <f t="shared" si="56"/>
        <v>Sunday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8">
        <f t="shared" si="57"/>
        <v>3.2154820978062923E-2</v>
      </c>
      <c r="J351" s="8">
        <f t="shared" si="65"/>
        <v>-0.1512819413479678</v>
      </c>
      <c r="K351" s="13">
        <f t="shared" si="66"/>
        <v>-2.0408163265306145E-2</v>
      </c>
      <c r="L351" s="13">
        <f t="shared" si="58"/>
        <v>-0.13360031512605031</v>
      </c>
      <c r="M351" s="8">
        <f t="shared" si="59"/>
        <v>0.20159998477751973</v>
      </c>
      <c r="N351" s="8">
        <f t="shared" si="60"/>
        <v>0.3229999325489521</v>
      </c>
      <c r="O351" s="8">
        <f t="shared" si="61"/>
        <v>0.64600005773028057</v>
      </c>
      <c r="P351" s="8">
        <f t="shared" si="62"/>
        <v>0.76439988415550741</v>
      </c>
      <c r="Q351" t="str">
        <f t="shared" si="63"/>
        <v/>
      </c>
      <c r="R351">
        <f>IFERROR(INDEX('Channel wise traffic'!$C:$C, MATCH(B351-7, 'Channel wise traffic'!$B:$B, 0)), "")</f>
        <v>15837104</v>
      </c>
      <c r="S351">
        <f>IFERROR(INDEX('Channel wise traffic'!$E:$E, MATCH(B351-7, 'Channel wise traffic'!$B:$B, 0)), "")</f>
        <v>11877828</v>
      </c>
      <c r="T351">
        <f>IFERROR(INDEX('Channel wise traffic'!$G:$G, MATCH(B351-7, 'Channel wise traffic'!$B:$B, 0)), "")</f>
        <v>4839115</v>
      </c>
      <c r="U351">
        <f>IFERROR(INDEX('Channel wise traffic'!$I:$I, MATCH(B351-7, 'Channel wise traffic'!$B:$B, 0)), "")</f>
        <v>11437908</v>
      </c>
      <c r="V351">
        <f t="shared" si="64"/>
        <v>43991955</v>
      </c>
      <c r="W351" t="str">
        <f>IF('Channel wise traffic'!J351 &gt; 'Session Details'!$V351, "Increase in traffic", IF('Channel wise traffic'!$J351 &lt; 'Session Details'!$V351, "Decrease in traffic", "No change in traffic"))</f>
        <v>Decrease in traffic</v>
      </c>
    </row>
    <row r="352" spans="1:23" x14ac:dyDescent="0.3">
      <c r="A352" s="3"/>
      <c r="B352" s="3">
        <v>43815</v>
      </c>
      <c r="C352" s="3" t="str">
        <f t="shared" si="56"/>
        <v>Monday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8">
        <f t="shared" si="57"/>
        <v>6.2253415203397382E-2</v>
      </c>
      <c r="J352" s="8">
        <f t="shared" si="65"/>
        <v>6.3777394532654963E-2</v>
      </c>
      <c r="K352" s="13">
        <f t="shared" si="66"/>
        <v>-5.7692333235662363E-2</v>
      </c>
      <c r="L352" s="13">
        <f t="shared" si="58"/>
        <v>0.12890665337088447</v>
      </c>
      <c r="M352" s="8">
        <f t="shared" si="59"/>
        <v>0.25499998989803735</v>
      </c>
      <c r="N352" s="8">
        <f t="shared" si="60"/>
        <v>0.40799990713380085</v>
      </c>
      <c r="O352" s="8">
        <f t="shared" si="61"/>
        <v>0.71539984518683708</v>
      </c>
      <c r="P352" s="8">
        <f t="shared" si="62"/>
        <v>0.83640016993908828</v>
      </c>
      <c r="Q352" t="str">
        <f t="shared" si="63"/>
        <v/>
      </c>
      <c r="R352">
        <f>IFERROR(INDEX('Channel wise traffic'!$C:$C, MATCH(B352-7, 'Channel wise traffic'!$B:$B, 0)), "")</f>
        <v>8130972</v>
      </c>
      <c r="S352">
        <f>IFERROR(INDEX('Channel wise traffic'!$E:$E, MATCH(B352-7, 'Channel wise traffic'!$B:$B, 0)), "")</f>
        <v>6098229</v>
      </c>
      <c r="T352">
        <f>IFERROR(INDEX('Channel wise traffic'!$G:$G, MATCH(B352-7, 'Channel wise traffic'!$B:$B, 0)), "")</f>
        <v>2484463</v>
      </c>
      <c r="U352">
        <f>IFERROR(INDEX('Channel wise traffic'!$I:$I, MATCH(B352-7, 'Channel wise traffic'!$B:$B, 0)), "")</f>
        <v>5872368</v>
      </c>
      <c r="V352">
        <f t="shared" si="64"/>
        <v>22586032</v>
      </c>
      <c r="W352" t="str">
        <f>IF('Channel wise traffic'!J352 &gt; 'Session Details'!$V352, "Increase in traffic", IF('Channel wise traffic'!$J352 &lt; 'Session Details'!$V352, "Decrease in traffic", "No change in traffic"))</f>
        <v>Decrease in traffic</v>
      </c>
    </row>
    <row r="353" spans="1:23" x14ac:dyDescent="0.3">
      <c r="A353" s="3"/>
      <c r="B353" s="3">
        <v>43816</v>
      </c>
      <c r="C353" s="3" t="str">
        <f t="shared" si="56"/>
        <v>Tuesday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8">
        <f t="shared" si="57"/>
        <v>5.2424970876994104E-2</v>
      </c>
      <c r="J353" s="8">
        <f t="shared" si="65"/>
        <v>-0.10633509793798579</v>
      </c>
      <c r="K353" s="13">
        <f t="shared" si="66"/>
        <v>-2.0202029128424948E-2</v>
      </c>
      <c r="L353" s="13">
        <f t="shared" si="58"/>
        <v>-8.7909009173535724E-2</v>
      </c>
      <c r="M353" s="8">
        <f t="shared" si="59"/>
        <v>0.24249998338540821</v>
      </c>
      <c r="N353" s="8">
        <f t="shared" si="60"/>
        <v>0.39599989116095824</v>
      </c>
      <c r="O353" s="8">
        <f t="shared" si="61"/>
        <v>0.69350008650732842</v>
      </c>
      <c r="P353" s="8">
        <f t="shared" si="62"/>
        <v>0.7871996612769403</v>
      </c>
      <c r="Q353" t="str">
        <f t="shared" si="63"/>
        <v/>
      </c>
      <c r="R353">
        <f>IFERROR(INDEX('Channel wise traffic'!$C:$C, MATCH(B353-7, 'Channel wise traffic'!$B:$B, 0)), "")</f>
        <v>7740060</v>
      </c>
      <c r="S353">
        <f>IFERROR(INDEX('Channel wise traffic'!$E:$E, MATCH(B353-7, 'Channel wise traffic'!$B:$B, 0)), "")</f>
        <v>5805045</v>
      </c>
      <c r="T353">
        <f>IFERROR(INDEX('Channel wise traffic'!$G:$G, MATCH(B353-7, 'Channel wise traffic'!$B:$B, 0)), "")</f>
        <v>2365018</v>
      </c>
      <c r="U353">
        <f>IFERROR(INDEX('Channel wise traffic'!$I:$I, MATCH(B353-7, 'Channel wise traffic'!$B:$B, 0)), "")</f>
        <v>5590043</v>
      </c>
      <c r="V353">
        <f t="shared" si="64"/>
        <v>21500166</v>
      </c>
      <c r="W353" t="str">
        <f>IF('Channel wise traffic'!J353 &gt; 'Session Details'!$V353, "Increase in traffic", IF('Channel wise traffic'!$J353 &lt; 'Session Details'!$V353, "Decrease in traffic", "No change in traffic"))</f>
        <v>Decrease in traffic</v>
      </c>
    </row>
    <row r="354" spans="1:23" x14ac:dyDescent="0.3">
      <c r="A354" s="3"/>
      <c r="B354" s="3">
        <v>43817</v>
      </c>
      <c r="C354" s="3" t="str">
        <f t="shared" si="56"/>
        <v>Wednesday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8">
        <f t="shared" si="57"/>
        <v>5.7403640596793933E-2</v>
      </c>
      <c r="J354" s="8">
        <f t="shared" si="65"/>
        <v>3.0315187763836571E-2</v>
      </c>
      <c r="K354" s="13">
        <f t="shared" si="66"/>
        <v>-9.6154110101844825E-3</v>
      </c>
      <c r="L354" s="13">
        <f t="shared" si="58"/>
        <v>4.0318275564798389E-2</v>
      </c>
      <c r="M354" s="8">
        <f t="shared" si="59"/>
        <v>0.24249997541224722</v>
      </c>
      <c r="N354" s="8">
        <f t="shared" si="60"/>
        <v>0.3880000324456977</v>
      </c>
      <c r="O354" s="8">
        <f t="shared" si="61"/>
        <v>0.75919970960038696</v>
      </c>
      <c r="P354" s="8">
        <f t="shared" si="62"/>
        <v>0.8036000267855411</v>
      </c>
      <c r="Q354" t="str">
        <f t="shared" si="63"/>
        <v/>
      </c>
      <c r="R354">
        <f>IFERROR(INDEX('Channel wise traffic'!$C:$C, MATCH(B354-7, 'Channel wise traffic'!$B:$B, 0)), "")</f>
        <v>8130972</v>
      </c>
      <c r="S354">
        <f>IFERROR(INDEX('Channel wise traffic'!$E:$E, MATCH(B354-7, 'Channel wise traffic'!$B:$B, 0)), "")</f>
        <v>6098229</v>
      </c>
      <c r="T354">
        <f>IFERROR(INDEX('Channel wise traffic'!$G:$G, MATCH(B354-7, 'Channel wise traffic'!$B:$B, 0)), "")</f>
        <v>2484463</v>
      </c>
      <c r="U354">
        <f>IFERROR(INDEX('Channel wise traffic'!$I:$I, MATCH(B354-7, 'Channel wise traffic'!$B:$B, 0)), "")</f>
        <v>5872368</v>
      </c>
      <c r="V354">
        <f t="shared" si="64"/>
        <v>22586032</v>
      </c>
      <c r="W354" t="str">
        <f>IF('Channel wise traffic'!J354 &gt; 'Session Details'!$V354, "Increase in traffic", IF('Channel wise traffic'!$J354 &lt; 'Session Details'!$V354, "Decrease in traffic", "No change in traffic"))</f>
        <v>Decrease in traffic</v>
      </c>
    </row>
    <row r="355" spans="1:23" x14ac:dyDescent="0.3">
      <c r="A355" s="3"/>
      <c r="B355" s="3">
        <v>43818</v>
      </c>
      <c r="C355" s="3" t="str">
        <f t="shared" si="56"/>
        <v>Thursday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8">
        <f t="shared" si="57"/>
        <v>5.7495364528890876E-2</v>
      </c>
      <c r="J355" s="8">
        <f t="shared" si="65"/>
        <v>-0.12197005010014961</v>
      </c>
      <c r="K355" s="13">
        <f t="shared" si="66"/>
        <v>-3.9603933764109533E-2</v>
      </c>
      <c r="L355" s="13">
        <f t="shared" si="58"/>
        <v>-8.5762654837664987E-2</v>
      </c>
      <c r="M355" s="8">
        <f t="shared" si="59"/>
        <v>0.247499978638382</v>
      </c>
      <c r="N355" s="8">
        <f t="shared" si="60"/>
        <v>0.39600003068784895</v>
      </c>
      <c r="O355" s="8">
        <f t="shared" si="61"/>
        <v>0.7299997432992632</v>
      </c>
      <c r="P355" s="8">
        <f t="shared" si="62"/>
        <v>0.80359965021277835</v>
      </c>
      <c r="Q355" t="str">
        <f t="shared" si="63"/>
        <v/>
      </c>
      <c r="R355">
        <f>IFERROR(INDEX('Channel wise traffic'!$C:$C, MATCH(B355-7, 'Channel wise traffic'!$B:$B, 0)), "")</f>
        <v>7896424</v>
      </c>
      <c r="S355">
        <f>IFERROR(INDEX('Channel wise traffic'!$E:$E, MATCH(B355-7, 'Channel wise traffic'!$B:$B, 0)), "")</f>
        <v>5922318</v>
      </c>
      <c r="T355">
        <f>IFERROR(INDEX('Channel wise traffic'!$G:$G, MATCH(B355-7, 'Channel wise traffic'!$B:$B, 0)), "")</f>
        <v>2412796</v>
      </c>
      <c r="U355">
        <f>IFERROR(INDEX('Channel wise traffic'!$I:$I, MATCH(B355-7, 'Channel wise traffic'!$B:$B, 0)), "")</f>
        <v>5702973</v>
      </c>
      <c r="V355">
        <f t="shared" si="64"/>
        <v>21934511</v>
      </c>
      <c r="W355" t="str">
        <f>IF('Channel wise traffic'!J355 &gt; 'Session Details'!$V355, "Increase in traffic", IF('Channel wise traffic'!$J355 &lt; 'Session Details'!$V355, "Decrease in traffic", "No change in traffic"))</f>
        <v>Decrease in traffic</v>
      </c>
    </row>
    <row r="356" spans="1:23" x14ac:dyDescent="0.3">
      <c r="A356" s="3"/>
      <c r="B356" s="3">
        <v>43819</v>
      </c>
      <c r="C356" s="3" t="str">
        <f t="shared" si="56"/>
        <v>Friday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8">
        <f t="shared" si="57"/>
        <v>5.5590303348002343E-2</v>
      </c>
      <c r="J356" s="8">
        <f t="shared" si="65"/>
        <v>-5.8766203241909509E-2</v>
      </c>
      <c r="K356" s="13">
        <f t="shared" si="66"/>
        <v>-2.8571419800732412E-2</v>
      </c>
      <c r="L356" s="13">
        <f t="shared" si="58"/>
        <v>-3.1082865026457518E-2</v>
      </c>
      <c r="M356" s="8">
        <f t="shared" si="59"/>
        <v>0.23749997009257129</v>
      </c>
      <c r="N356" s="8">
        <f t="shared" si="60"/>
        <v>0.39200003801540573</v>
      </c>
      <c r="O356" s="8">
        <f t="shared" si="61"/>
        <v>0.69349985113866797</v>
      </c>
      <c r="P356" s="8">
        <f t="shared" si="62"/>
        <v>0.8609997063388849</v>
      </c>
      <c r="Q356" t="str">
        <f t="shared" si="63"/>
        <v/>
      </c>
      <c r="R356">
        <f>IFERROR(INDEX('Channel wise traffic'!$C:$C, MATCH(B356-7, 'Channel wise traffic'!$B:$B, 0)), "")</f>
        <v>8209154</v>
      </c>
      <c r="S356">
        <f>IFERROR(INDEX('Channel wise traffic'!$E:$E, MATCH(B356-7, 'Channel wise traffic'!$B:$B, 0)), "")</f>
        <v>6156866</v>
      </c>
      <c r="T356">
        <f>IFERROR(INDEX('Channel wise traffic'!$G:$G, MATCH(B356-7, 'Channel wise traffic'!$B:$B, 0)), "")</f>
        <v>2508352</v>
      </c>
      <c r="U356">
        <f>IFERROR(INDEX('Channel wise traffic'!$I:$I, MATCH(B356-7, 'Channel wise traffic'!$B:$B, 0)), "")</f>
        <v>5928833</v>
      </c>
      <c r="V356">
        <f t="shared" si="64"/>
        <v>22803205</v>
      </c>
      <c r="W356" t="str">
        <f>IF('Channel wise traffic'!J356 &gt; 'Session Details'!$V356, "Increase in traffic", IF('Channel wise traffic'!$J356 &lt; 'Session Details'!$V356, "Decrease in traffic", "No change in traffic"))</f>
        <v>Decrease in traffic</v>
      </c>
    </row>
    <row r="357" spans="1:23" x14ac:dyDescent="0.3">
      <c r="A357" s="3"/>
      <c r="B357" s="3">
        <v>43820</v>
      </c>
      <c r="C357" s="3" t="str">
        <f t="shared" si="56"/>
        <v>Saturday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8">
        <f t="shared" si="57"/>
        <v>3.2493286734881402E-2</v>
      </c>
      <c r="J357" s="8">
        <f t="shared" si="65"/>
        <v>-0.15770913551564303</v>
      </c>
      <c r="K357" s="13">
        <f t="shared" si="66"/>
        <v>9.8039324886276535E-3</v>
      </c>
      <c r="L357" s="13">
        <f t="shared" si="58"/>
        <v>-0.16588672574431385</v>
      </c>
      <c r="M357" s="8">
        <f t="shared" si="59"/>
        <v>0.20159998034450877</v>
      </c>
      <c r="N357" s="8">
        <f t="shared" si="60"/>
        <v>0.32639997614058003</v>
      </c>
      <c r="O357" s="8">
        <f t="shared" si="61"/>
        <v>0.64600006376416985</v>
      </c>
      <c r="P357" s="8">
        <f t="shared" si="62"/>
        <v>0.7643996479141969</v>
      </c>
      <c r="Q357" t="str">
        <f t="shared" si="63"/>
        <v/>
      </c>
      <c r="R357">
        <f>IFERROR(INDEX('Channel wise traffic'!$C:$C, MATCH(B357-7, 'Channel wise traffic'!$B:$B, 0)), "")</f>
        <v>16483516</v>
      </c>
      <c r="S357">
        <f>IFERROR(INDEX('Channel wise traffic'!$E:$E, MATCH(B357-7, 'Channel wise traffic'!$B:$B, 0)), "")</f>
        <v>12362637</v>
      </c>
      <c r="T357">
        <f>IFERROR(INDEX('Channel wise traffic'!$G:$G, MATCH(B357-7, 'Channel wise traffic'!$B:$B, 0)), "")</f>
        <v>5036630</v>
      </c>
      <c r="U357">
        <f>IFERROR(INDEX('Channel wise traffic'!$I:$I, MATCH(B357-7, 'Channel wise traffic'!$B:$B, 0)), "")</f>
        <v>11904761</v>
      </c>
      <c r="V357">
        <f t="shared" si="64"/>
        <v>45787544</v>
      </c>
      <c r="W357" t="str">
        <f>IF('Channel wise traffic'!J357 &gt; 'Session Details'!$V357, "Increase in traffic", IF('Channel wise traffic'!$J357 &lt; 'Session Details'!$V357, "Decrease in traffic", "No change in traffic"))</f>
        <v>Increase in traffic</v>
      </c>
    </row>
    <row r="358" spans="1:23" x14ac:dyDescent="0.3">
      <c r="A358" s="3"/>
      <c r="B358" s="3">
        <v>43821</v>
      </c>
      <c r="C358" s="3" t="str">
        <f t="shared" si="56"/>
        <v>Sunday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8">
        <f t="shared" si="57"/>
        <v>3.8916711684367444E-2</v>
      </c>
      <c r="J358" s="8">
        <f t="shared" si="65"/>
        <v>0.21029166080314066</v>
      </c>
      <c r="K358" s="13">
        <f t="shared" si="66"/>
        <v>0</v>
      </c>
      <c r="L358" s="13">
        <f t="shared" si="58"/>
        <v>0.21029166080314066</v>
      </c>
      <c r="M358" s="8">
        <f t="shared" si="59"/>
        <v>0.21209999220311987</v>
      </c>
      <c r="N358" s="8">
        <f t="shared" si="60"/>
        <v>0.35699991827375799</v>
      </c>
      <c r="O358" s="8">
        <f t="shared" si="61"/>
        <v>0.64599997057990677</v>
      </c>
      <c r="P358" s="8">
        <f t="shared" si="62"/>
        <v>0.79560017400817007</v>
      </c>
      <c r="Q358" t="str">
        <f t="shared" si="63"/>
        <v>High</v>
      </c>
      <c r="R358">
        <f>IFERROR(INDEX('Channel wise traffic'!$C:$C, MATCH(B358-7, 'Channel wise traffic'!$B:$B, 0)), "")</f>
        <v>15513897</v>
      </c>
      <c r="S358">
        <f>IFERROR(INDEX('Channel wise traffic'!$E:$E, MATCH(B358-7, 'Channel wise traffic'!$B:$B, 0)), "")</f>
        <v>11635423</v>
      </c>
      <c r="T358">
        <f>IFERROR(INDEX('Channel wise traffic'!$G:$G, MATCH(B358-7, 'Channel wise traffic'!$B:$B, 0)), "")</f>
        <v>4740357</v>
      </c>
      <c r="U358">
        <f>IFERROR(INDEX('Channel wise traffic'!$I:$I, MATCH(B358-7, 'Channel wise traffic'!$B:$B, 0)), "")</f>
        <v>11204481</v>
      </c>
      <c r="V358">
        <f t="shared" si="64"/>
        <v>43094158</v>
      </c>
      <c r="W358" t="str">
        <f>IF('Channel wise traffic'!J358 &gt; 'Session Details'!$V358, "Increase in traffic", IF('Channel wise traffic'!$J358 &lt; 'Session Details'!$V358, "Decrease in traffic", "No change in traffic"))</f>
        <v>No change in traffic</v>
      </c>
    </row>
    <row r="359" spans="1:23" x14ac:dyDescent="0.3">
      <c r="A359" s="3"/>
      <c r="B359" s="3">
        <v>43822</v>
      </c>
      <c r="C359" s="3" t="str">
        <f t="shared" si="56"/>
        <v>Monday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8">
        <f t="shared" si="57"/>
        <v>5.5655149097213988E-2</v>
      </c>
      <c r="J359" s="8">
        <f t="shared" si="65"/>
        <v>-9.6867855803172809E-2</v>
      </c>
      <c r="K359" s="13">
        <f t="shared" si="66"/>
        <v>1.0204109920066262E-2</v>
      </c>
      <c r="L359" s="13">
        <f t="shared" si="58"/>
        <v>-0.10599042774802347</v>
      </c>
      <c r="M359" s="8">
        <f t="shared" si="59"/>
        <v>0.23749996918628585</v>
      </c>
      <c r="N359" s="8">
        <f t="shared" si="60"/>
        <v>0.38000003525064874</v>
      </c>
      <c r="O359" s="8">
        <f t="shared" si="61"/>
        <v>0.73729971809790817</v>
      </c>
      <c r="P359" s="8">
        <f t="shared" si="62"/>
        <v>0.83640012330068381</v>
      </c>
      <c r="Q359" t="str">
        <f t="shared" si="63"/>
        <v/>
      </c>
      <c r="R359">
        <f>IFERROR(INDEX('Channel wise traffic'!$C:$C, MATCH(B359-7, 'Channel wise traffic'!$B:$B, 0)), "")</f>
        <v>7661877</v>
      </c>
      <c r="S359">
        <f>IFERROR(INDEX('Channel wise traffic'!$E:$E, MATCH(B359-7, 'Channel wise traffic'!$B:$B, 0)), "")</f>
        <v>5746408</v>
      </c>
      <c r="T359">
        <f>IFERROR(INDEX('Channel wise traffic'!$G:$G, MATCH(B359-7, 'Channel wise traffic'!$B:$B, 0)), "")</f>
        <v>2341129</v>
      </c>
      <c r="U359">
        <f>IFERROR(INDEX('Channel wise traffic'!$I:$I, MATCH(B359-7, 'Channel wise traffic'!$B:$B, 0)), "")</f>
        <v>5533578</v>
      </c>
      <c r="V359">
        <f t="shared" si="64"/>
        <v>21282992</v>
      </c>
      <c r="W359" t="str">
        <f>IF('Channel wise traffic'!J359 &gt; 'Session Details'!$V359, "Increase in traffic", IF('Channel wise traffic'!$J359 &lt; 'Session Details'!$V359, "Decrease in traffic", "No change in traffic"))</f>
        <v>Increase in traffic</v>
      </c>
    </row>
    <row r="360" spans="1:23" x14ac:dyDescent="0.3">
      <c r="A360" s="3"/>
      <c r="B360" s="3">
        <v>43823</v>
      </c>
      <c r="C360" s="3" t="str">
        <f t="shared" si="56"/>
        <v>Tuesday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8">
        <f t="shared" si="57"/>
        <v>6.1655519973154153E-2</v>
      </c>
      <c r="J360" s="8">
        <f t="shared" si="65"/>
        <v>0.18819603848330502</v>
      </c>
      <c r="K360" s="13">
        <f t="shared" si="66"/>
        <v>1.0309259264533743E-2</v>
      </c>
      <c r="L360" s="13">
        <f t="shared" si="58"/>
        <v>0.17607161132846216</v>
      </c>
      <c r="M360" s="8">
        <f t="shared" si="59"/>
        <v>0.24999998825353181</v>
      </c>
      <c r="N360" s="8">
        <f t="shared" si="60"/>
        <v>0.39599996090775208</v>
      </c>
      <c r="O360" s="8">
        <f t="shared" si="61"/>
        <v>0.74459994608488977</v>
      </c>
      <c r="P360" s="8">
        <f t="shared" si="62"/>
        <v>0.83639963184021249</v>
      </c>
      <c r="Q360" t="str">
        <f t="shared" si="63"/>
        <v/>
      </c>
      <c r="R360">
        <f>IFERROR(INDEX('Channel wise traffic'!$C:$C, MATCH(B360-7, 'Channel wise traffic'!$B:$B, 0)), "")</f>
        <v>7583695</v>
      </c>
      <c r="S360">
        <f>IFERROR(INDEX('Channel wise traffic'!$E:$E, MATCH(B360-7, 'Channel wise traffic'!$B:$B, 0)), "")</f>
        <v>5687771</v>
      </c>
      <c r="T360">
        <f>IFERROR(INDEX('Channel wise traffic'!$G:$G, MATCH(B360-7, 'Channel wise traffic'!$B:$B, 0)), "")</f>
        <v>2317240</v>
      </c>
      <c r="U360">
        <f>IFERROR(INDEX('Channel wise traffic'!$I:$I, MATCH(B360-7, 'Channel wise traffic'!$B:$B, 0)), "")</f>
        <v>5477113</v>
      </c>
      <c r="V360">
        <f t="shared" si="64"/>
        <v>21065819</v>
      </c>
      <c r="W360" t="str">
        <f>IF('Channel wise traffic'!J360 &gt; 'Session Details'!$V360, "Increase in traffic", IF('Channel wise traffic'!$J360 &lt; 'Session Details'!$V360, "Decrease in traffic", "No change in traffic"))</f>
        <v>Increase in traffic</v>
      </c>
    </row>
    <row r="361" spans="1:23" x14ac:dyDescent="0.3">
      <c r="A361" s="3"/>
      <c r="B361" s="3">
        <v>43824</v>
      </c>
      <c r="C361" s="3" t="str">
        <f t="shared" si="56"/>
        <v>Wednesday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8">
        <f t="shared" si="57"/>
        <v>6.1002236728322792E-2</v>
      </c>
      <c r="J361" s="8">
        <f t="shared" si="65"/>
        <v>-1.9849632492091485E-2</v>
      </c>
      <c r="K361" s="13">
        <f t="shared" si="66"/>
        <v>-7.7669894666066996E-2</v>
      </c>
      <c r="L361" s="13">
        <f t="shared" si="58"/>
        <v>6.2689336322857558E-2</v>
      </c>
      <c r="M361" s="8">
        <f t="shared" si="59"/>
        <v>0.25499997019117343</v>
      </c>
      <c r="N361" s="8">
        <f t="shared" si="60"/>
        <v>0.41199994297689141</v>
      </c>
      <c r="O361" s="8">
        <f t="shared" si="61"/>
        <v>0.73000015685970565</v>
      </c>
      <c r="P361" s="8">
        <f t="shared" si="62"/>
        <v>0.79539987840531479</v>
      </c>
      <c r="Q361" t="str">
        <f t="shared" si="63"/>
        <v/>
      </c>
      <c r="R361">
        <f>IFERROR(INDEX('Channel wise traffic'!$C:$C, MATCH(B361-7, 'Channel wise traffic'!$B:$B, 0)), "")</f>
        <v>8052789</v>
      </c>
      <c r="S361">
        <f>IFERROR(INDEX('Channel wise traffic'!$E:$E, MATCH(B361-7, 'Channel wise traffic'!$B:$B, 0)), "")</f>
        <v>6039592</v>
      </c>
      <c r="T361">
        <f>IFERROR(INDEX('Channel wise traffic'!$G:$G, MATCH(B361-7, 'Channel wise traffic'!$B:$B, 0)), "")</f>
        <v>2460574</v>
      </c>
      <c r="U361">
        <f>IFERROR(INDEX('Channel wise traffic'!$I:$I, MATCH(B361-7, 'Channel wise traffic'!$B:$B, 0)), "")</f>
        <v>5815903</v>
      </c>
      <c r="V361">
        <f t="shared" si="64"/>
        <v>22368858</v>
      </c>
      <c r="W361" t="str">
        <f>IF('Channel wise traffic'!J361 &gt; 'Session Details'!$V361, "Increase in traffic", IF('Channel wise traffic'!$J361 &lt; 'Session Details'!$V361, "Decrease in traffic", "No change in traffic"))</f>
        <v>Decrease in traffic</v>
      </c>
    </row>
    <row r="362" spans="1:23" x14ac:dyDescent="0.3">
      <c r="A362" s="3"/>
      <c r="B362" s="3">
        <v>43825</v>
      </c>
      <c r="C362" s="3" t="str">
        <f t="shared" si="56"/>
        <v>Thursday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8">
        <f t="shared" si="57"/>
        <v>6.2770506012828076E-2</v>
      </c>
      <c r="J362" s="8">
        <f t="shared" si="65"/>
        <v>6.9238688988570773E-2</v>
      </c>
      <c r="K362" s="13">
        <f t="shared" si="66"/>
        <v>-2.0618565999329763E-2</v>
      </c>
      <c r="L362" s="13">
        <f t="shared" si="58"/>
        <v>9.1748987542926042E-2</v>
      </c>
      <c r="M362" s="8">
        <f t="shared" si="59"/>
        <v>0.25250000327170047</v>
      </c>
      <c r="N362" s="8">
        <f t="shared" si="60"/>
        <v>0.41199996851873144</v>
      </c>
      <c r="O362" s="8">
        <f t="shared" si="61"/>
        <v>0.76649961887758045</v>
      </c>
      <c r="P362" s="8">
        <f t="shared" si="62"/>
        <v>0.78720005446371477</v>
      </c>
      <c r="Q362" t="str">
        <f t="shared" si="63"/>
        <v/>
      </c>
      <c r="R362">
        <f>IFERROR(INDEX('Channel wise traffic'!$C:$C, MATCH(B362-7, 'Channel wise traffic'!$B:$B, 0)), "")</f>
        <v>7583695</v>
      </c>
      <c r="S362">
        <f>IFERROR(INDEX('Channel wise traffic'!$E:$E, MATCH(B362-7, 'Channel wise traffic'!$B:$B, 0)), "")</f>
        <v>5687771</v>
      </c>
      <c r="T362">
        <f>IFERROR(INDEX('Channel wise traffic'!$G:$G, MATCH(B362-7, 'Channel wise traffic'!$B:$B, 0)), "")</f>
        <v>2317240</v>
      </c>
      <c r="U362">
        <f>IFERROR(INDEX('Channel wise traffic'!$I:$I, MATCH(B362-7, 'Channel wise traffic'!$B:$B, 0)), "")</f>
        <v>5477113</v>
      </c>
      <c r="V362">
        <f t="shared" si="64"/>
        <v>21065819</v>
      </c>
      <c r="W362" t="str">
        <f>IF('Channel wise traffic'!J362 &gt; 'Session Details'!$V362, "Increase in traffic", IF('Channel wise traffic'!$J362 &lt; 'Session Details'!$V362, "Decrease in traffic", "No change in traffic"))</f>
        <v>Decrease in traffic</v>
      </c>
    </row>
    <row r="363" spans="1:23" x14ac:dyDescent="0.3">
      <c r="A363" s="3"/>
      <c r="B363" s="3">
        <v>43826</v>
      </c>
      <c r="C363" s="3" t="str">
        <f t="shared" si="56"/>
        <v>Friday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8">
        <f t="shared" si="57"/>
        <v>5.8538432445819771E-2</v>
      </c>
      <c r="J363" s="8">
        <f t="shared" si="65"/>
        <v>6.335698896963593E-2</v>
      </c>
      <c r="K363" s="13">
        <f t="shared" si="66"/>
        <v>9.80390342279569E-3</v>
      </c>
      <c r="L363" s="13">
        <f t="shared" si="58"/>
        <v>5.3033153630440921E-2</v>
      </c>
      <c r="M363" s="8">
        <f t="shared" si="59"/>
        <v>0.25249999329424921</v>
      </c>
      <c r="N363" s="8">
        <f t="shared" si="60"/>
        <v>0.41600000141639626</v>
      </c>
      <c r="O363" s="8">
        <f t="shared" si="61"/>
        <v>0.69350002659998933</v>
      </c>
      <c r="P363" s="8">
        <f t="shared" si="62"/>
        <v>0.80359995458632127</v>
      </c>
      <c r="Q363" t="str">
        <f t="shared" si="63"/>
        <v/>
      </c>
      <c r="R363">
        <f>IFERROR(INDEX('Channel wise traffic'!$C:$C, MATCH(B363-7, 'Channel wise traffic'!$B:$B, 0)), "")</f>
        <v>7974607</v>
      </c>
      <c r="S363">
        <f>IFERROR(INDEX('Channel wise traffic'!$E:$E, MATCH(B363-7, 'Channel wise traffic'!$B:$B, 0)), "")</f>
        <v>5980955</v>
      </c>
      <c r="T363">
        <f>IFERROR(INDEX('Channel wise traffic'!$G:$G, MATCH(B363-7, 'Channel wise traffic'!$B:$B, 0)), "")</f>
        <v>2436685</v>
      </c>
      <c r="U363">
        <f>IFERROR(INDEX('Channel wise traffic'!$I:$I, MATCH(B363-7, 'Channel wise traffic'!$B:$B, 0)), "")</f>
        <v>5759438</v>
      </c>
      <c r="V363">
        <f t="shared" si="64"/>
        <v>22151685</v>
      </c>
      <c r="W363" t="str">
        <f>IF('Channel wise traffic'!J363 &gt; 'Session Details'!$V363, "Increase in traffic", IF('Channel wise traffic'!$J363 &lt; 'Session Details'!$V363, "Decrease in traffic", "No change in traffic"))</f>
        <v>Increase in traffic</v>
      </c>
    </row>
    <row r="364" spans="1:23" x14ac:dyDescent="0.3">
      <c r="A364" s="3"/>
      <c r="B364" s="3">
        <v>43827</v>
      </c>
      <c r="C364" s="3" t="str">
        <f t="shared" si="56"/>
        <v>Saturday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8">
        <f t="shared" si="57"/>
        <v>3.9002773086661079E-2</v>
      </c>
      <c r="J364" s="8">
        <f t="shared" si="65"/>
        <v>0.17702582712427128</v>
      </c>
      <c r="K364" s="13">
        <f t="shared" si="66"/>
        <v>-1.9417475518175187E-2</v>
      </c>
      <c r="L364" s="13">
        <f t="shared" si="58"/>
        <v>0.2003332689885069</v>
      </c>
      <c r="M364" s="8">
        <f t="shared" si="59"/>
        <v>0.20999999823550097</v>
      </c>
      <c r="N364" s="8">
        <f t="shared" si="60"/>
        <v>0.34339997538103728</v>
      </c>
      <c r="O364" s="8">
        <f t="shared" si="61"/>
        <v>0.6731997757490249</v>
      </c>
      <c r="P364" s="8">
        <f t="shared" si="62"/>
        <v>0.80340026923379226</v>
      </c>
      <c r="Q364" t="str">
        <f t="shared" si="63"/>
        <v/>
      </c>
      <c r="R364">
        <f>IFERROR(INDEX('Channel wise traffic'!$C:$C, MATCH(B364-7, 'Channel wise traffic'!$B:$B, 0)), "")</f>
        <v>16645119</v>
      </c>
      <c r="S364">
        <f>IFERROR(INDEX('Channel wise traffic'!$E:$E, MATCH(B364-7, 'Channel wise traffic'!$B:$B, 0)), "")</f>
        <v>12483839</v>
      </c>
      <c r="T364">
        <f>IFERROR(INDEX('Channel wise traffic'!$G:$G, MATCH(B364-7, 'Channel wise traffic'!$B:$B, 0)), "")</f>
        <v>5086008</v>
      </c>
      <c r="U364">
        <f>IFERROR(INDEX('Channel wise traffic'!$I:$I, MATCH(B364-7, 'Channel wise traffic'!$B:$B, 0)), "")</f>
        <v>12021475</v>
      </c>
      <c r="V364">
        <f t="shared" si="64"/>
        <v>46236441</v>
      </c>
      <c r="W364" t="str">
        <f>IF('Channel wise traffic'!J364 &gt; 'Session Details'!$V364, "Increase in traffic", IF('Channel wise traffic'!$J364 &lt; 'Session Details'!$V364, "Decrease in traffic", "No change in traffic"))</f>
        <v>Decrease in traffic</v>
      </c>
    </row>
    <row r="365" spans="1:23" x14ac:dyDescent="0.3">
      <c r="A365" s="3"/>
      <c r="B365" s="3">
        <v>43828</v>
      </c>
      <c r="C365" s="3" t="str">
        <f t="shared" si="56"/>
        <v>Sunday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8">
        <f t="shared" si="57"/>
        <v>3.6658013316382146E-2</v>
      </c>
      <c r="J365" s="8">
        <f t="shared" si="65"/>
        <v>-4.8227189709752039E-2</v>
      </c>
      <c r="K365" s="13">
        <f t="shared" si="66"/>
        <v>1.0416678269166812E-2</v>
      </c>
      <c r="L365" s="13">
        <f t="shared" si="58"/>
        <v>-5.8039291353914724E-2</v>
      </c>
      <c r="M365" s="8">
        <f t="shared" si="59"/>
        <v>0.2015999886824669</v>
      </c>
      <c r="N365" s="8">
        <f t="shared" si="60"/>
        <v>0.35700000455670133</v>
      </c>
      <c r="O365" s="8">
        <f t="shared" si="61"/>
        <v>0.67319995941089639</v>
      </c>
      <c r="P365" s="8">
        <f t="shared" si="62"/>
        <v>0.75659961937806475</v>
      </c>
      <c r="Q365" t="str">
        <f t="shared" si="63"/>
        <v/>
      </c>
      <c r="R365">
        <f>IFERROR(INDEX('Channel wise traffic'!$C:$C, MATCH(B365-7, 'Channel wise traffic'!$B:$B, 0)), "")</f>
        <v>15513897</v>
      </c>
      <c r="S365">
        <f>IFERROR(INDEX('Channel wise traffic'!$E:$E, MATCH(B365-7, 'Channel wise traffic'!$B:$B, 0)), "")</f>
        <v>11635423</v>
      </c>
      <c r="T365">
        <f>IFERROR(INDEX('Channel wise traffic'!$G:$G, MATCH(B365-7, 'Channel wise traffic'!$B:$B, 0)), "")</f>
        <v>4740357</v>
      </c>
      <c r="U365">
        <f>IFERROR(INDEX('Channel wise traffic'!$I:$I, MATCH(B365-7, 'Channel wise traffic'!$B:$B, 0)), "")</f>
        <v>11204481</v>
      </c>
      <c r="V365">
        <f t="shared" si="64"/>
        <v>43094158</v>
      </c>
      <c r="W365" t="str">
        <f>IF('Channel wise traffic'!J365 &gt; 'Session Details'!$V365, "Increase in traffic", IF('Channel wise traffic'!$J365 &lt; 'Session Details'!$V365, "Decrease in traffic", "No change in traffic"))</f>
        <v>Increase in traffic</v>
      </c>
    </row>
    <row r="366" spans="1:23" x14ac:dyDescent="0.3">
      <c r="A366" s="3"/>
      <c r="B366" s="3">
        <v>43829</v>
      </c>
      <c r="C366" s="3" t="str">
        <f t="shared" si="56"/>
        <v>Monday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8">
        <f t="shared" si="57"/>
        <v>5.2932672802753128E-2</v>
      </c>
      <c r="J366" s="8">
        <f t="shared" si="65"/>
        <v>-2.0096189604669967E-2</v>
      </c>
      <c r="K366" s="13">
        <f t="shared" si="66"/>
        <v>3.0303020437004058E-2</v>
      </c>
      <c r="L366" s="13">
        <f t="shared" si="58"/>
        <v>-4.8916880802986507E-2</v>
      </c>
      <c r="M366" s="8">
        <f t="shared" si="59"/>
        <v>0.23999996027390599</v>
      </c>
      <c r="N366" s="8">
        <f t="shared" si="60"/>
        <v>0.38399997441879885</v>
      </c>
      <c r="O366" s="8">
        <f t="shared" si="61"/>
        <v>0.69349972740618537</v>
      </c>
      <c r="P366" s="8">
        <f t="shared" si="62"/>
        <v>0.82819988147867707</v>
      </c>
      <c r="Q366" t="str">
        <f t="shared" si="63"/>
        <v/>
      </c>
      <c r="R366">
        <f>IFERROR(INDEX('Channel wise traffic'!$C:$C, MATCH(B366-7, 'Channel wise traffic'!$B:$B, 0)), "")</f>
        <v>7740060</v>
      </c>
      <c r="S366">
        <f>IFERROR(INDEX('Channel wise traffic'!$E:$E, MATCH(B366-7, 'Channel wise traffic'!$B:$B, 0)), "")</f>
        <v>5805045</v>
      </c>
      <c r="T366">
        <f>IFERROR(INDEX('Channel wise traffic'!$G:$G, MATCH(B366-7, 'Channel wise traffic'!$B:$B, 0)), "")</f>
        <v>2365018</v>
      </c>
      <c r="U366">
        <f>IFERROR(INDEX('Channel wise traffic'!$I:$I, MATCH(B366-7, 'Channel wise traffic'!$B:$B, 0)), "")</f>
        <v>5590043</v>
      </c>
      <c r="V366">
        <f t="shared" si="64"/>
        <v>21500166</v>
      </c>
      <c r="W366" t="str">
        <f>IF('Channel wise traffic'!J366 &gt; 'Session Details'!$V366, "Increase in traffic", IF('Channel wise traffic'!$J366 &lt; 'Session Details'!$V366, "Decrease in traffic", "No change in traffic"))</f>
        <v>Increase in traffic</v>
      </c>
    </row>
    <row r="367" spans="1:23" x14ac:dyDescent="0.3">
      <c r="A367" s="3"/>
      <c r="B367" s="3">
        <v>43830</v>
      </c>
      <c r="C367" s="3" t="str">
        <f t="shared" si="56"/>
        <v>Tuesday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8">
        <f t="shared" si="57"/>
        <v>5.854700307228157E-2</v>
      </c>
      <c r="J367" s="8">
        <f t="shared" si="65"/>
        <v>-2.1348651972925126E-2</v>
      </c>
      <c r="K367" s="13">
        <f t="shared" si="66"/>
        <v>3.061223578845329E-2</v>
      </c>
      <c r="L367" s="13">
        <f t="shared" si="58"/>
        <v>-5.0417495501231424E-2</v>
      </c>
      <c r="M367" s="8">
        <f t="shared" si="59"/>
        <v>0.24249998164992312</v>
      </c>
      <c r="N367" s="8">
        <f t="shared" si="60"/>
        <v>0.39599997668786879</v>
      </c>
      <c r="O367" s="8">
        <f t="shared" si="61"/>
        <v>0.70809985515372176</v>
      </c>
      <c r="P367" s="8">
        <f t="shared" si="62"/>
        <v>0.86100028092128778</v>
      </c>
      <c r="Q367" t="str">
        <f t="shared" si="63"/>
        <v/>
      </c>
      <c r="R367">
        <f>IFERROR(INDEX('Channel wise traffic'!$C:$C, MATCH(B367-7, 'Channel wise traffic'!$B:$B, 0)), "")</f>
        <v>7661877</v>
      </c>
      <c r="S367">
        <f>IFERROR(INDEX('Channel wise traffic'!$E:$E, MATCH(B367-7, 'Channel wise traffic'!$B:$B, 0)), "")</f>
        <v>5746408</v>
      </c>
      <c r="T367">
        <f>IFERROR(INDEX('Channel wise traffic'!$G:$G, MATCH(B367-7, 'Channel wise traffic'!$B:$B, 0)), "")</f>
        <v>2341129</v>
      </c>
      <c r="U367">
        <f>IFERROR(INDEX('Channel wise traffic'!$I:$I, MATCH(B367-7, 'Channel wise traffic'!$B:$B, 0)), "")</f>
        <v>5533578</v>
      </c>
      <c r="V367">
        <f t="shared" si="64"/>
        <v>21282992</v>
      </c>
      <c r="W367" t="str">
        <f>IF('Channel wise traffic'!J367 &gt; 'Session Details'!$V367, "Increase in traffic", IF('Channel wise traffic'!$J367 &lt; 'Session Details'!$V367, "Decrease in traffic", "No change in traffic"))</f>
        <v>Increase in traffic</v>
      </c>
    </row>
    <row r="368" spans="1:23" ht="22.5" customHeight="1" x14ac:dyDescent="0.3">
      <c r="A368" s="3"/>
      <c r="B368" s="3">
        <v>43831</v>
      </c>
      <c r="C368" s="3" t="str">
        <f t="shared" si="56"/>
        <v>Wednesday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8">
        <f t="shared" si="57"/>
        <v>5.914702260958294E-2</v>
      </c>
      <c r="J368" s="8">
        <f t="shared" si="65"/>
        <v>2.0618704144240274E-2</v>
      </c>
      <c r="K368" s="13">
        <f t="shared" si="66"/>
        <v>5.2631578947368363E-2</v>
      </c>
      <c r="L368" s="13">
        <f t="shared" si="58"/>
        <v>-3.0412231062971751E-2</v>
      </c>
      <c r="M368" s="8">
        <f t="shared" si="59"/>
        <v>0.24749997006999935</v>
      </c>
      <c r="N368" s="8">
        <f t="shared" si="60"/>
        <v>0.37999989209384638</v>
      </c>
      <c r="O368" s="8">
        <f t="shared" si="61"/>
        <v>0.74460016205511348</v>
      </c>
      <c r="P368" s="8">
        <f t="shared" si="62"/>
        <v>0.84460011690776982</v>
      </c>
      <c r="Q368" t="str">
        <f t="shared" si="63"/>
        <v/>
      </c>
      <c r="R368">
        <f>IFERROR(INDEX('Channel wise traffic'!$C:$C, MATCH(B368-7, 'Channel wise traffic'!$B:$B, 0)), "")</f>
        <v>7427330</v>
      </c>
      <c r="S368">
        <f>IFERROR(INDEX('Channel wise traffic'!$E:$E, MATCH(B368-7, 'Channel wise traffic'!$B:$B, 0)), "")</f>
        <v>5570497</v>
      </c>
      <c r="T368">
        <f>IFERROR(INDEX('Channel wise traffic'!$G:$G, MATCH(B368-7, 'Channel wise traffic'!$B:$B, 0)), "")</f>
        <v>2269462</v>
      </c>
      <c r="U368">
        <f>IFERROR(INDEX('Channel wise traffic'!$I:$I, MATCH(B368-7, 'Channel wise traffic'!$B:$B, 0)), "")</f>
        <v>5364183</v>
      </c>
      <c r="V368">
        <f t="shared" si="64"/>
        <v>20631472</v>
      </c>
      <c r="W368" t="str">
        <f>IF('Channel wise traffic'!J368 &gt; 'Session Details'!$V368, "Increase in traffic", IF('Channel wise traffic'!$J368 &lt; 'Session Details'!$V368, "Decrease in traffic", "No change in traffic"))</f>
        <v>Increase in traffic</v>
      </c>
    </row>
  </sheetData>
  <autoFilter ref="B2:P368" xr:uid="{4375D379-A816-2846-B956-DD451B8B10CC}">
    <filterColumn colId="0">
      <filters>
        <dateGroupItem year="2019" dateTimeGrouping="year"/>
      </filters>
    </filterColumn>
  </autoFilter>
  <conditionalFormatting sqref="Q3:Q368">
    <cfRule type="containsText" dxfId="34" priority="16" operator="containsText" text="High">
      <formula>NOT(ISERROR(SEARCH("High",Q3)))</formula>
    </cfRule>
    <cfRule type="containsText" dxfId="33" priority="17" operator="containsText" text="Low">
      <formula>NOT(ISERROR(SEARCH("Low",Q3)))</formula>
    </cfRule>
  </conditionalFormatting>
  <conditionalFormatting sqref="R3:R368">
    <cfRule type="containsText" dxfId="29" priority="10" operator="containsText" text="No change in traffic">
      <formula>NOT(ISERROR(SEARCH("No change in traffic",R3)))</formula>
    </cfRule>
    <cfRule type="containsText" dxfId="28" priority="11" operator="containsText" text="Decrease in traffic">
      <formula>NOT(ISERROR(SEARCH("Decrease in traffic",R3)))</formula>
    </cfRule>
    <cfRule type="containsText" dxfId="27" priority="12" operator="containsText" text="Increase in traffic">
      <formula>NOT(ISERROR(SEARCH("Increase in traffic",R3)))</formula>
    </cfRule>
  </conditionalFormatting>
  <conditionalFormatting sqref="W2">
    <cfRule type="containsText" dxfId="26" priority="7" operator="containsText" text="No change in traffic">
      <formula>NOT(ISERROR(SEARCH("No change in traffic",W2)))</formula>
    </cfRule>
    <cfRule type="containsText" dxfId="25" priority="8" operator="containsText" text="Decrease in traffic">
      <formula>NOT(ISERROR(SEARCH("Decrease in traffic",W2)))</formula>
    </cfRule>
    <cfRule type="containsText" dxfId="24" priority="9" operator="containsText" text="Increase in traffic">
      <formula>NOT(ISERROR(SEARCH("Increase in traffic",W2)))</formula>
    </cfRule>
  </conditionalFormatting>
  <conditionalFormatting sqref="W3:W368">
    <cfRule type="containsText" dxfId="3" priority="3" operator="containsText" text="Increase in traffic">
      <formula>NOT(ISERROR(SEARCH("Increase in traffic",W3)))</formula>
    </cfRule>
  </conditionalFormatting>
  <conditionalFormatting sqref="W1:W1048576">
    <cfRule type="containsText" dxfId="2" priority="2" operator="containsText" text="Decrease in traffic">
      <formula>NOT(ISERROR(SEARCH("Decrease in traffic",W1)))</formula>
    </cfRule>
    <cfRule type="containsText" dxfId="1" priority="1" operator="containsText" text="No change in traffic">
      <formula>NOT(ISERROR(SEARCH("No change in traffic",W1)))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9C4E-2A89-40E6-B7FA-5116B021D964}">
  <dimension ref="A1:S367"/>
  <sheetViews>
    <sheetView topLeftCell="G1" workbookViewId="0">
      <selection activeCell="U3" sqref="U3"/>
    </sheetView>
  </sheetViews>
  <sheetFormatPr defaultRowHeight="15.6" x14ac:dyDescent="0.3"/>
  <cols>
    <col min="8" max="9" width="8.69921875" style="8"/>
    <col min="11" max="11" width="8.69921875" style="8"/>
    <col min="12" max="12" width="22.5" style="8" bestFit="1" customWidth="1"/>
    <col min="14" max="14" width="8.69921875" style="8"/>
    <col min="17" max="18" width="8.69921875" style="8"/>
  </cols>
  <sheetData>
    <row r="1" spans="1:19" x14ac:dyDescent="0.3">
      <c r="A1" s="6" t="s">
        <v>8</v>
      </c>
      <c r="B1" s="6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18" t="s">
        <v>19</v>
      </c>
      <c r="I1" s="18" t="s">
        <v>62</v>
      </c>
      <c r="J1" s="2" t="s">
        <v>63</v>
      </c>
      <c r="K1" s="18" t="s">
        <v>20</v>
      </c>
      <c r="L1" s="18" t="s">
        <v>62</v>
      </c>
      <c r="M1" s="2" t="s">
        <v>64</v>
      </c>
      <c r="N1" s="18" t="s">
        <v>21</v>
      </c>
      <c r="O1" s="18" t="s">
        <v>65</v>
      </c>
      <c r="P1" s="2" t="s">
        <v>66</v>
      </c>
      <c r="Q1" s="18" t="s">
        <v>22</v>
      </c>
      <c r="R1" s="18" t="s">
        <v>67</v>
      </c>
      <c r="S1" s="2" t="s">
        <v>68</v>
      </c>
    </row>
    <row r="2" spans="1:19" x14ac:dyDescent="0.3">
      <c r="A2" s="3">
        <v>43466</v>
      </c>
      <c r="B2" s="3" t="str">
        <f>TEXT(A2,"DDDD")</f>
        <v>Tuesday</v>
      </c>
      <c r="C2" s="4">
        <v>20848646</v>
      </c>
      <c r="D2" s="4">
        <v>5107918</v>
      </c>
      <c r="E2" s="4">
        <v>2104462</v>
      </c>
      <c r="F2" s="4">
        <v>1505532</v>
      </c>
      <c r="G2" s="7">
        <v>1271572.67328</v>
      </c>
      <c r="H2" s="8">
        <f>D2/C2</f>
        <v>0.2449999870495187</v>
      </c>
      <c r="I2" s="8">
        <f>((H3-H2)/H2)*100</f>
        <v>1.0204141078828814</v>
      </c>
      <c r="J2">
        <f>STDEV(I2:I367)</f>
        <v>15.679629291622449</v>
      </c>
      <c r="K2" s="8">
        <f>E2/D2</f>
        <v>0.41199995771271192</v>
      </c>
      <c r="L2" s="8">
        <f>((K3-K2)/K2)*100</f>
        <v>-2.9126471618507099</v>
      </c>
      <c r="M2">
        <f>STDEV(L2:L367)</f>
        <v>19.727585731462415</v>
      </c>
      <c r="N2" s="8">
        <f>F2/E2</f>
        <v>0.71539994544924068</v>
      </c>
      <c r="O2" s="19">
        <f>((N3-N2)/N2)*100</f>
        <v>1.0204407648622624</v>
      </c>
      <c r="P2">
        <f>STDEV(O2:O367)</f>
        <v>12.313303143176</v>
      </c>
      <c r="Q2" s="8">
        <f>G2/F2</f>
        <v>0.84460022987223116</v>
      </c>
      <c r="R2" s="8">
        <f>((Q3-Q2)/Q2)*100</f>
        <v>-4.8544459789047378</v>
      </c>
      <c r="S2">
        <f>STDEV(R2:R367)</f>
        <v>10.236412478114595</v>
      </c>
    </row>
    <row r="3" spans="1:19" x14ac:dyDescent="0.3">
      <c r="A3" s="3">
        <v>43467</v>
      </c>
      <c r="B3" s="3" t="str">
        <f t="shared" ref="B3:B66" si="0">TEXT(A3,"DDDD")</f>
        <v>Wednesday</v>
      </c>
      <c r="C3" s="4">
        <v>21934513</v>
      </c>
      <c r="D3" s="4">
        <v>5428792</v>
      </c>
      <c r="E3" s="4">
        <v>2171516</v>
      </c>
      <c r="F3" s="4">
        <v>1569355</v>
      </c>
      <c r="G3" s="4">
        <v>1261133</v>
      </c>
      <c r="H3" s="8">
        <f t="shared" ref="H3:H66" si="1">D3/C3</f>
        <v>0.24750000148168322</v>
      </c>
      <c r="I3" s="8">
        <f t="shared" ref="I3:I66" si="2">((H4-H3)/H3)*100</f>
        <v>1.0100907155465384</v>
      </c>
      <c r="K3" s="8">
        <f t="shared" ref="K3:K66" si="3">E3/D3</f>
        <v>0.39999985263756649</v>
      </c>
      <c r="L3" s="8">
        <f t="shared" ref="L3:L66" si="4">((K4-K3)/K3)*100</f>
        <v>-3.9999561912037898</v>
      </c>
      <c r="N3" s="8">
        <f t="shared" ref="N3:N66" si="5">F3/E3</f>
        <v>0.72270017812440712</v>
      </c>
      <c r="O3" s="19">
        <f t="shared" ref="O3:O66" si="6">((N4-N3)/N3)*100</f>
        <v>-3.0303390981044727</v>
      </c>
      <c r="Q3" s="8">
        <f t="shared" ref="Q3:Q66" si="7">G3/F3</f>
        <v>0.80359956797537846</v>
      </c>
      <c r="R3" s="8">
        <f t="shared" ref="R3:R66" si="8">((Q4-Q3)/Q3)*100</f>
        <v>1.0204594565804259</v>
      </c>
    </row>
    <row r="4" spans="1:19" x14ac:dyDescent="0.3">
      <c r="A4" s="3">
        <v>43468</v>
      </c>
      <c r="B4" s="3" t="str">
        <f t="shared" si="0"/>
        <v>Thursday</v>
      </c>
      <c r="C4" s="4">
        <v>20848646</v>
      </c>
      <c r="D4" s="4">
        <v>5212161</v>
      </c>
      <c r="E4" s="4">
        <v>2001470</v>
      </c>
      <c r="F4" s="4">
        <v>1402630</v>
      </c>
      <c r="G4" s="4">
        <v>1138655</v>
      </c>
      <c r="H4" s="8">
        <f t="shared" si="1"/>
        <v>0.24999997601762725</v>
      </c>
      <c r="I4" s="8">
        <f t="shared" si="2"/>
        <v>4.9999962587497579</v>
      </c>
      <c r="K4" s="8">
        <f t="shared" si="3"/>
        <v>0.38400003376718411</v>
      </c>
      <c r="L4" s="8">
        <f t="shared" si="4"/>
        <v>5.2082964906503433</v>
      </c>
      <c r="N4" s="8">
        <f t="shared" si="5"/>
        <v>0.70079991206463255</v>
      </c>
      <c r="O4" s="19">
        <f t="shared" si="6"/>
        <v>-1.0416418891396471</v>
      </c>
      <c r="Q4" s="8">
        <f t="shared" si="7"/>
        <v>0.81179997575982266</v>
      </c>
      <c r="R4" s="8">
        <f t="shared" si="8"/>
        <v>6.934707566350069E-6</v>
      </c>
    </row>
    <row r="5" spans="1:19" x14ac:dyDescent="0.3">
      <c r="A5" s="3">
        <v>43469</v>
      </c>
      <c r="B5" s="3" t="str">
        <f t="shared" si="0"/>
        <v>Friday</v>
      </c>
      <c r="C5" s="4">
        <v>21717340</v>
      </c>
      <c r="D5" s="4">
        <v>5700801</v>
      </c>
      <c r="E5" s="4">
        <v>2303123</v>
      </c>
      <c r="F5" s="4">
        <v>1597216</v>
      </c>
      <c r="G5" s="4">
        <v>1296620</v>
      </c>
      <c r="H5" s="8">
        <f t="shared" si="1"/>
        <v>0.2624999654653839</v>
      </c>
      <c r="I5" s="8">
        <f t="shared" si="2"/>
        <v>-21.59999080586492</v>
      </c>
      <c r="K5" s="8">
        <f t="shared" si="3"/>
        <v>0.40399989404997649</v>
      </c>
      <c r="L5" s="8">
        <f t="shared" si="4"/>
        <v>-17.524753803526082</v>
      </c>
      <c r="N5" s="8">
        <f t="shared" si="5"/>
        <v>0.69350008662151352</v>
      </c>
      <c r="O5" s="19">
        <f t="shared" si="6"/>
        <v>2.9560114697659121</v>
      </c>
      <c r="Q5" s="8">
        <f t="shared" si="7"/>
        <v>0.811800032055777</v>
      </c>
      <c r="R5" s="8">
        <f t="shared" si="8"/>
        <v>-5.8388757105651488</v>
      </c>
    </row>
    <row r="6" spans="1:19" x14ac:dyDescent="0.3">
      <c r="A6" s="3">
        <v>43470</v>
      </c>
      <c r="B6" s="3" t="str">
        <f t="shared" si="0"/>
        <v>Saturday</v>
      </c>
      <c r="C6" s="4">
        <v>42645263</v>
      </c>
      <c r="D6" s="4">
        <v>8776395</v>
      </c>
      <c r="E6" s="4">
        <v>2924294</v>
      </c>
      <c r="F6" s="4">
        <v>2087946</v>
      </c>
      <c r="G6" s="4">
        <v>1596026</v>
      </c>
      <c r="H6" s="8">
        <f t="shared" si="1"/>
        <v>0.20579999705946239</v>
      </c>
      <c r="I6" s="8">
        <f t="shared" si="2"/>
        <v>-2.0408204261450864</v>
      </c>
      <c r="K6" s="8">
        <f t="shared" si="3"/>
        <v>0.3331999072512119</v>
      </c>
      <c r="L6" s="8">
        <f t="shared" si="4"/>
        <v>3.0612411431814555</v>
      </c>
      <c r="N6" s="8">
        <f t="shared" si="5"/>
        <v>0.714000028724882</v>
      </c>
      <c r="O6" s="19">
        <f t="shared" si="6"/>
        <v>-4.7619308948836805</v>
      </c>
      <c r="Q6" s="8">
        <f t="shared" si="7"/>
        <v>0.76440003716571214</v>
      </c>
      <c r="R6" s="8">
        <f t="shared" si="8"/>
        <v>1.0204005328189398</v>
      </c>
    </row>
    <row r="7" spans="1:19" x14ac:dyDescent="0.3">
      <c r="A7" s="3">
        <v>43471</v>
      </c>
      <c r="B7" s="3" t="str">
        <f t="shared" si="0"/>
        <v>Sunday</v>
      </c>
      <c r="C7" s="4">
        <v>43543058</v>
      </c>
      <c r="D7" s="4">
        <v>8778280</v>
      </c>
      <c r="E7" s="4">
        <v>3014461</v>
      </c>
      <c r="F7" s="4">
        <v>2049833</v>
      </c>
      <c r="G7" s="4">
        <v>1582881</v>
      </c>
      <c r="H7" s="8">
        <f t="shared" si="1"/>
        <v>0.2015999886824669</v>
      </c>
      <c r="I7" s="8">
        <f t="shared" si="2"/>
        <v>17.807531884908435</v>
      </c>
      <c r="K7" s="8">
        <f t="shared" si="3"/>
        <v>0.34339995990102845</v>
      </c>
      <c r="L7" s="8">
        <f t="shared" si="4"/>
        <v>11.822948013712992</v>
      </c>
      <c r="N7" s="8">
        <f t="shared" si="5"/>
        <v>0.67999984076755349</v>
      </c>
      <c r="O7" s="19">
        <f t="shared" si="6"/>
        <v>1.9853419001392698</v>
      </c>
      <c r="Q7" s="8">
        <f t="shared" si="7"/>
        <v>0.77219997921781924</v>
      </c>
      <c r="R7" s="8">
        <f t="shared" si="8"/>
        <v>0.88058734341822531</v>
      </c>
    </row>
    <row r="8" spans="1:19" x14ac:dyDescent="0.3">
      <c r="A8" s="3">
        <v>43472</v>
      </c>
      <c r="B8" s="3" t="str">
        <f t="shared" si="0"/>
        <v>Monday</v>
      </c>
      <c r="C8" s="4">
        <v>22803207</v>
      </c>
      <c r="D8" s="4">
        <v>5415761</v>
      </c>
      <c r="E8" s="4">
        <v>2079652</v>
      </c>
      <c r="F8" s="4">
        <v>1442239</v>
      </c>
      <c r="G8" s="4">
        <v>1123504</v>
      </c>
      <c r="H8" s="8">
        <f t="shared" si="1"/>
        <v>0.23749997094706898</v>
      </c>
      <c r="I8" s="8">
        <f t="shared" si="2"/>
        <v>3.1579015395989529</v>
      </c>
      <c r="K8" s="8">
        <f t="shared" si="3"/>
        <v>0.3839999586392383</v>
      </c>
      <c r="L8" s="8">
        <f t="shared" si="4"/>
        <v>2.083333756939707</v>
      </c>
      <c r="N8" s="8">
        <f t="shared" si="5"/>
        <v>0.69350016252719204</v>
      </c>
      <c r="O8" s="19">
        <f t="shared" si="6"/>
        <v>9.473624429730549</v>
      </c>
      <c r="Q8" s="8">
        <f t="shared" si="7"/>
        <v>0.77899987450068953</v>
      </c>
      <c r="R8" s="8">
        <f t="shared" si="8"/>
        <v>6.3158259280285982</v>
      </c>
    </row>
    <row r="9" spans="1:19" x14ac:dyDescent="0.3">
      <c r="A9" s="3">
        <v>43473</v>
      </c>
      <c r="B9" s="3" t="str">
        <f t="shared" si="0"/>
        <v>Tuesday</v>
      </c>
      <c r="C9" s="4">
        <v>21717340</v>
      </c>
      <c r="D9" s="4">
        <v>5320748</v>
      </c>
      <c r="E9" s="4">
        <v>2085733</v>
      </c>
      <c r="F9" s="4">
        <v>1583488</v>
      </c>
      <c r="G9" s="4">
        <v>1311445</v>
      </c>
      <c r="H9" s="8">
        <f t="shared" si="1"/>
        <v>0.24499998618615354</v>
      </c>
      <c r="I9" s="8">
        <f t="shared" si="2"/>
        <v>6.1224397830475503</v>
      </c>
      <c r="K9" s="8">
        <f t="shared" si="3"/>
        <v>0.39199995940420407</v>
      </c>
      <c r="L9" s="8">
        <f t="shared" si="4"/>
        <v>3.0612494115675224</v>
      </c>
      <c r="N9" s="8">
        <f t="shared" si="5"/>
        <v>0.75919976334458916</v>
      </c>
      <c r="O9" s="19">
        <f t="shared" si="6"/>
        <v>-1.9230791187288192</v>
      </c>
      <c r="Q9" s="8">
        <f t="shared" si="7"/>
        <v>0.82820015055371432</v>
      </c>
      <c r="R9" s="8">
        <f t="shared" si="8"/>
        <v>2.9702889194584214</v>
      </c>
    </row>
    <row r="10" spans="1:19" x14ac:dyDescent="0.3">
      <c r="A10" s="3">
        <v>43474</v>
      </c>
      <c r="B10" s="3" t="str">
        <f t="shared" si="0"/>
        <v>Wednesday</v>
      </c>
      <c r="C10" s="4">
        <v>22586034</v>
      </c>
      <c r="D10" s="4">
        <v>5872368</v>
      </c>
      <c r="E10" s="4">
        <v>2372437</v>
      </c>
      <c r="F10" s="4">
        <v>1766516</v>
      </c>
      <c r="G10" s="4">
        <v>1506485</v>
      </c>
      <c r="H10" s="8">
        <f t="shared" si="1"/>
        <v>0.25999996280887561</v>
      </c>
      <c r="I10" s="8">
        <f t="shared" si="2"/>
        <v>-0.96153224625585199</v>
      </c>
      <c r="K10" s="8">
        <f t="shared" si="3"/>
        <v>0.40400005585481019</v>
      </c>
      <c r="L10" s="8">
        <f t="shared" si="4"/>
        <v>-3.9604797759914177</v>
      </c>
      <c r="N10" s="8">
        <f t="shared" si="5"/>
        <v>0.74459975122627076</v>
      </c>
      <c r="O10" s="19">
        <f t="shared" si="6"/>
        <v>-3.9215164932045159</v>
      </c>
      <c r="Q10" s="8">
        <f t="shared" si="7"/>
        <v>0.85280008785654926</v>
      </c>
      <c r="R10" s="8">
        <f t="shared" si="8"/>
        <v>-3.8461236685307925</v>
      </c>
    </row>
    <row r="11" spans="1:19" x14ac:dyDescent="0.3">
      <c r="A11" s="3">
        <v>43475</v>
      </c>
      <c r="B11" s="3" t="str">
        <f t="shared" si="0"/>
        <v>Thursday</v>
      </c>
      <c r="C11" s="4">
        <v>10641496</v>
      </c>
      <c r="D11" s="4">
        <v>2740185</v>
      </c>
      <c r="E11" s="4">
        <v>1063191</v>
      </c>
      <c r="F11" s="4">
        <v>760607</v>
      </c>
      <c r="G11" s="4">
        <v>623698</v>
      </c>
      <c r="H11" s="8">
        <f t="shared" si="1"/>
        <v>0.25749997932621504</v>
      </c>
      <c r="I11" s="8">
        <f t="shared" si="2"/>
        <v>-6.7961188098800367</v>
      </c>
      <c r="K11" s="8">
        <f t="shared" si="3"/>
        <v>0.3879997153476864</v>
      </c>
      <c r="L11" s="8">
        <f t="shared" si="4"/>
        <v>4.1237662846627314</v>
      </c>
      <c r="N11" s="8">
        <f t="shared" si="5"/>
        <v>0.71540014917357275</v>
      </c>
      <c r="O11" s="19">
        <f t="shared" si="6"/>
        <v>-5.4098785466103464E-5</v>
      </c>
      <c r="Q11" s="8">
        <f t="shared" si="7"/>
        <v>0.82000034183224713</v>
      </c>
      <c r="R11" s="8">
        <f t="shared" si="8"/>
        <v>-4.0000277484530153</v>
      </c>
    </row>
    <row r="12" spans="1:19" x14ac:dyDescent="0.3">
      <c r="A12" s="3">
        <v>43476</v>
      </c>
      <c r="B12" s="3" t="str">
        <f t="shared" si="0"/>
        <v>Friday</v>
      </c>
      <c r="C12" s="4">
        <v>20631473</v>
      </c>
      <c r="D12" s="4">
        <v>4951553</v>
      </c>
      <c r="E12" s="4">
        <v>2000427</v>
      </c>
      <c r="F12" s="4">
        <v>1431105</v>
      </c>
      <c r="G12" s="4">
        <v>1126566</v>
      </c>
      <c r="H12" s="8">
        <f t="shared" si="1"/>
        <v>0.23999997479578894</v>
      </c>
      <c r="I12" s="8">
        <f t="shared" si="2"/>
        <v>-11.624993477293277</v>
      </c>
      <c r="K12" s="8">
        <f t="shared" si="3"/>
        <v>0.40399991679378167</v>
      </c>
      <c r="L12" s="8">
        <f t="shared" si="4"/>
        <v>-15.841577771780665</v>
      </c>
      <c r="N12" s="8">
        <f t="shared" si="5"/>
        <v>0.71539976215078083</v>
      </c>
      <c r="O12" s="19">
        <f t="shared" si="6"/>
        <v>-3.0472118801256234</v>
      </c>
      <c r="Q12" s="8">
        <f t="shared" si="7"/>
        <v>0.78720010062154766</v>
      </c>
      <c r="R12" s="8">
        <f t="shared" si="8"/>
        <v>7.6177681413088644E-2</v>
      </c>
    </row>
    <row r="13" spans="1:19" x14ac:dyDescent="0.3">
      <c r="A13" s="3">
        <v>43477</v>
      </c>
      <c r="B13" s="3" t="str">
        <f t="shared" si="0"/>
        <v>Saturday</v>
      </c>
      <c r="C13" s="4">
        <v>42645263</v>
      </c>
      <c r="D13" s="4">
        <v>9045060</v>
      </c>
      <c r="E13" s="4">
        <v>3075320</v>
      </c>
      <c r="F13" s="4">
        <v>2133042</v>
      </c>
      <c r="G13" s="4">
        <v>1680410</v>
      </c>
      <c r="H13" s="8">
        <f t="shared" si="1"/>
        <v>0.21209999338027297</v>
      </c>
      <c r="I13" s="8">
        <f t="shared" si="2"/>
        <v>-2.5923714584544641E-6</v>
      </c>
      <c r="K13" s="8">
        <f t="shared" si="3"/>
        <v>0.33999995577696557</v>
      </c>
      <c r="L13" s="8">
        <f t="shared" si="4"/>
        <v>-1.0000085191235075</v>
      </c>
      <c r="N13" s="8">
        <f t="shared" si="5"/>
        <v>0.69360001560813178</v>
      </c>
      <c r="O13" s="19">
        <f t="shared" si="6"/>
        <v>-3.9215597130485333</v>
      </c>
      <c r="Q13" s="8">
        <f t="shared" si="7"/>
        <v>0.78779977140628266</v>
      </c>
      <c r="R13" s="8">
        <f t="shared" si="8"/>
        <v>-5.9406079674902195</v>
      </c>
    </row>
    <row r="14" spans="1:19" x14ac:dyDescent="0.3">
      <c r="A14" s="3">
        <v>43478</v>
      </c>
      <c r="B14" s="3" t="str">
        <f t="shared" si="0"/>
        <v>Sunday</v>
      </c>
      <c r="C14" s="4">
        <v>46236443</v>
      </c>
      <c r="D14" s="4">
        <v>9806749</v>
      </c>
      <c r="E14" s="4">
        <v>3300951</v>
      </c>
      <c r="F14" s="4">
        <v>2199754</v>
      </c>
      <c r="G14" s="4">
        <v>1630017</v>
      </c>
      <c r="H14" s="8">
        <f t="shared" si="1"/>
        <v>0.21209998788185327</v>
      </c>
      <c r="I14" s="8">
        <f t="shared" si="2"/>
        <v>20.22631297603715</v>
      </c>
      <c r="K14" s="8">
        <f t="shared" si="3"/>
        <v>0.33659992725417975</v>
      </c>
      <c r="L14" s="8">
        <f t="shared" si="4"/>
        <v>15.270364858008511</v>
      </c>
      <c r="N14" s="8">
        <f t="shared" si="5"/>
        <v>0.66640007682634494</v>
      </c>
      <c r="O14" s="19">
        <f t="shared" si="6"/>
        <v>4.0665597915186416</v>
      </c>
      <c r="Q14" s="8">
        <f t="shared" si="7"/>
        <v>0.74099967541825129</v>
      </c>
      <c r="R14" s="8">
        <f t="shared" si="8"/>
        <v>11.767979720458609</v>
      </c>
    </row>
    <row r="15" spans="1:19" x14ac:dyDescent="0.3">
      <c r="A15" s="3">
        <v>43479</v>
      </c>
      <c r="B15" s="3" t="str">
        <f t="shared" si="0"/>
        <v>Monday</v>
      </c>
      <c r="C15" s="4">
        <v>21065820</v>
      </c>
      <c r="D15" s="4">
        <v>5371784</v>
      </c>
      <c r="E15" s="4">
        <v>2084252</v>
      </c>
      <c r="F15" s="4">
        <v>1445428</v>
      </c>
      <c r="G15" s="4">
        <v>1197104</v>
      </c>
      <c r="H15" s="8">
        <f t="shared" si="1"/>
        <v>0.25499999525297379</v>
      </c>
      <c r="I15" s="8">
        <f t="shared" si="2"/>
        <v>-6.8627587958506462</v>
      </c>
      <c r="K15" s="8">
        <f t="shared" si="3"/>
        <v>0.38799996425768424</v>
      </c>
      <c r="L15" s="8">
        <f t="shared" si="4"/>
        <v>4.1237290901746961</v>
      </c>
      <c r="N15" s="8">
        <f t="shared" si="5"/>
        <v>0.69349963440121443</v>
      </c>
      <c r="O15" s="19">
        <f t="shared" si="6"/>
        <v>4.210592685461708</v>
      </c>
      <c r="Q15" s="8">
        <f t="shared" si="7"/>
        <v>0.82820036695013521</v>
      </c>
      <c r="R15" s="8">
        <f t="shared" si="8"/>
        <v>-1.9802553905088867</v>
      </c>
    </row>
    <row r="16" spans="1:19" x14ac:dyDescent="0.3">
      <c r="A16" s="3">
        <v>43480</v>
      </c>
      <c r="B16" s="3" t="str">
        <f t="shared" si="0"/>
        <v>Tuesday</v>
      </c>
      <c r="C16" s="4">
        <v>21282993</v>
      </c>
      <c r="D16" s="4">
        <v>5054710</v>
      </c>
      <c r="E16" s="4">
        <v>2042103</v>
      </c>
      <c r="F16" s="4">
        <v>1475828</v>
      </c>
      <c r="G16" s="4">
        <v>1198077</v>
      </c>
      <c r="H16" s="8">
        <f t="shared" si="1"/>
        <v>0.2374999606493316</v>
      </c>
      <c r="I16" s="8">
        <f t="shared" si="2"/>
        <v>10.526319111641541</v>
      </c>
      <c r="K16" s="8">
        <f t="shared" si="3"/>
        <v>0.40400003165364579</v>
      </c>
      <c r="L16" s="8">
        <f t="shared" si="4"/>
        <v>1.9801844790848722</v>
      </c>
      <c r="N16" s="8">
        <f t="shared" si="5"/>
        <v>0.72270007928101565</v>
      </c>
      <c r="O16" s="19">
        <f t="shared" si="6"/>
        <v>1.0100510589531244</v>
      </c>
      <c r="Q16" s="8">
        <f t="shared" si="7"/>
        <v>0.81179988453939078</v>
      </c>
      <c r="R16" s="8">
        <f t="shared" si="8"/>
        <v>3.0303092404749195</v>
      </c>
    </row>
    <row r="17" spans="1:18" x14ac:dyDescent="0.3">
      <c r="A17" s="3">
        <v>43481</v>
      </c>
      <c r="B17" s="3" t="str">
        <f t="shared" si="0"/>
        <v>Wednesday</v>
      </c>
      <c r="C17" s="4">
        <v>21065820</v>
      </c>
      <c r="D17" s="4">
        <v>5529777</v>
      </c>
      <c r="E17" s="4">
        <v>2278268</v>
      </c>
      <c r="F17" s="4">
        <v>1663135</v>
      </c>
      <c r="G17" s="4">
        <v>1391046</v>
      </c>
      <c r="H17" s="8">
        <f t="shared" si="1"/>
        <v>0.26249996439730333</v>
      </c>
      <c r="I17" s="8">
        <f t="shared" si="2"/>
        <v>-3.8095133178451763</v>
      </c>
      <c r="K17" s="8">
        <f t="shared" si="3"/>
        <v>0.41199997757594925</v>
      </c>
      <c r="L17" s="8">
        <f t="shared" si="4"/>
        <v>-6.7961375597166782</v>
      </c>
      <c r="N17" s="8">
        <f t="shared" si="5"/>
        <v>0.72999971908484862</v>
      </c>
      <c r="O17" s="19">
        <f t="shared" si="6"/>
        <v>-2.9999475398075721</v>
      </c>
      <c r="Q17" s="8">
        <f t="shared" si="7"/>
        <v>0.83639993145475267</v>
      </c>
      <c r="R17" s="8">
        <f t="shared" si="8"/>
        <v>-1.101794930631283E-5</v>
      </c>
    </row>
    <row r="18" spans="1:18" x14ac:dyDescent="0.3">
      <c r="A18" s="3">
        <v>43482</v>
      </c>
      <c r="B18" s="3" t="str">
        <f t="shared" si="0"/>
        <v>Thursday</v>
      </c>
      <c r="C18" s="4">
        <v>22368860</v>
      </c>
      <c r="D18" s="4">
        <v>5648137</v>
      </c>
      <c r="E18" s="4">
        <v>2168884</v>
      </c>
      <c r="F18" s="4">
        <v>1535787</v>
      </c>
      <c r="G18" s="4">
        <v>1284532</v>
      </c>
      <c r="H18" s="8">
        <f t="shared" si="1"/>
        <v>0.25249999329424921</v>
      </c>
      <c r="I18" s="8">
        <f t="shared" si="2"/>
        <v>2.9702886796403893</v>
      </c>
      <c r="K18" s="8">
        <f t="shared" si="3"/>
        <v>0.38399989235388587</v>
      </c>
      <c r="L18" s="8">
        <f t="shared" si="4"/>
        <v>8.3333542973988024</v>
      </c>
      <c r="N18" s="8">
        <f t="shared" si="5"/>
        <v>0.70810011047156052</v>
      </c>
      <c r="O18" s="19">
        <f t="shared" si="6"/>
        <v>-2.061852146748191</v>
      </c>
      <c r="Q18" s="8">
        <f t="shared" si="7"/>
        <v>0.83639983930063222</v>
      </c>
      <c r="R18" s="8">
        <f t="shared" si="8"/>
        <v>-5.882395301057219</v>
      </c>
    </row>
    <row r="19" spans="1:18" x14ac:dyDescent="0.3">
      <c r="A19" s="3">
        <v>43483</v>
      </c>
      <c r="B19" s="3" t="str">
        <f t="shared" si="0"/>
        <v>Friday</v>
      </c>
      <c r="C19" s="4">
        <v>22151687</v>
      </c>
      <c r="D19" s="4">
        <v>5759438</v>
      </c>
      <c r="E19" s="4">
        <v>2395926</v>
      </c>
      <c r="F19" s="4">
        <v>1661575</v>
      </c>
      <c r="G19" s="4">
        <v>1307991</v>
      </c>
      <c r="H19" s="8">
        <f t="shared" si="1"/>
        <v>0.25999997201116104</v>
      </c>
      <c r="I19" s="8">
        <f t="shared" si="2"/>
        <v>-21.653838379215436</v>
      </c>
      <c r="K19" s="8">
        <f t="shared" si="3"/>
        <v>0.4159999638853652</v>
      </c>
      <c r="L19" s="8">
        <f t="shared" si="4"/>
        <v>-19.903841635536281</v>
      </c>
      <c r="N19" s="8">
        <f t="shared" si="5"/>
        <v>0.69350013314267633</v>
      </c>
      <c r="O19" s="19">
        <f t="shared" si="6"/>
        <v>1.9754383887495934</v>
      </c>
      <c r="Q19" s="8">
        <f t="shared" si="7"/>
        <v>0.7871994944555617</v>
      </c>
      <c r="R19" s="8">
        <f t="shared" si="8"/>
        <v>7.6314041841264599E-2</v>
      </c>
    </row>
    <row r="20" spans="1:18" x14ac:dyDescent="0.3">
      <c r="A20" s="3">
        <v>43484</v>
      </c>
      <c r="B20" s="3" t="str">
        <f t="shared" si="0"/>
        <v>Saturday</v>
      </c>
      <c r="C20" s="4">
        <v>42645263</v>
      </c>
      <c r="D20" s="4">
        <v>8686840</v>
      </c>
      <c r="E20" s="4">
        <v>2894455</v>
      </c>
      <c r="F20" s="4">
        <v>2046958</v>
      </c>
      <c r="G20" s="4">
        <v>1612594</v>
      </c>
      <c r="H20" s="8">
        <f t="shared" si="1"/>
        <v>0.20369999828585886</v>
      </c>
      <c r="I20" s="8">
        <f t="shared" si="2"/>
        <v>2.0618527874905936</v>
      </c>
      <c r="K20" s="8">
        <f t="shared" si="3"/>
        <v>0.33319998986973398</v>
      </c>
      <c r="L20" s="8">
        <f t="shared" si="4"/>
        <v>6.1224567276831472</v>
      </c>
      <c r="N20" s="8">
        <f t="shared" si="5"/>
        <v>0.7071998009988063</v>
      </c>
      <c r="O20" s="19">
        <f t="shared" si="6"/>
        <v>1.0826460565439245E-5</v>
      </c>
      <c r="Q20" s="8">
        <f t="shared" si="7"/>
        <v>0.78780023820713474</v>
      </c>
      <c r="R20" s="8">
        <f t="shared" si="8"/>
        <v>-5.5048125318745031E-5</v>
      </c>
    </row>
    <row r="21" spans="1:18" x14ac:dyDescent="0.3">
      <c r="A21" s="3">
        <v>43485</v>
      </c>
      <c r="B21" s="3" t="str">
        <f t="shared" si="0"/>
        <v>Sunday</v>
      </c>
      <c r="C21" s="4">
        <v>44440853</v>
      </c>
      <c r="D21" s="4">
        <v>9239253</v>
      </c>
      <c r="E21" s="4">
        <v>3267000</v>
      </c>
      <c r="F21" s="4">
        <v>2310422</v>
      </c>
      <c r="G21" s="4">
        <v>1820150</v>
      </c>
      <c r="H21" s="8">
        <f t="shared" si="1"/>
        <v>0.20789999237863413</v>
      </c>
      <c r="I21" s="8">
        <f t="shared" si="2"/>
        <v>25.060116182034658</v>
      </c>
      <c r="K21" s="8">
        <f t="shared" si="3"/>
        <v>0.35360001506615307</v>
      </c>
      <c r="L21" s="8">
        <f t="shared" si="4"/>
        <v>17.647043597421245</v>
      </c>
      <c r="N21" s="8">
        <f t="shared" si="5"/>
        <v>0.70719987756351388</v>
      </c>
      <c r="O21" s="19">
        <f t="shared" si="6"/>
        <v>7.3529586291837052</v>
      </c>
      <c r="Q21" s="8">
        <f t="shared" si="7"/>
        <v>0.78779980453787235</v>
      </c>
      <c r="R21" s="8">
        <f t="shared" si="8"/>
        <v>3.046438936809222</v>
      </c>
    </row>
    <row r="22" spans="1:18" x14ac:dyDescent="0.3">
      <c r="A22" s="3">
        <v>43486</v>
      </c>
      <c r="B22" s="3" t="str">
        <f t="shared" si="0"/>
        <v>Monday</v>
      </c>
      <c r="C22" s="4">
        <v>22151687</v>
      </c>
      <c r="D22" s="4">
        <v>5759438</v>
      </c>
      <c r="E22" s="4">
        <v>2395926</v>
      </c>
      <c r="F22" s="4">
        <v>1818987</v>
      </c>
      <c r="G22" s="4">
        <v>1476653</v>
      </c>
      <c r="H22" s="8">
        <f t="shared" si="1"/>
        <v>0.25999997201116104</v>
      </c>
      <c r="I22" s="8">
        <f t="shared" si="2"/>
        <v>5.8511649265414574E-6</v>
      </c>
      <c r="K22" s="8">
        <f t="shared" si="3"/>
        <v>0.4159999638853652</v>
      </c>
      <c r="L22" s="8">
        <f t="shared" si="4"/>
        <v>-7.6923059784154173</v>
      </c>
      <c r="N22" s="8">
        <f t="shared" si="5"/>
        <v>0.75919999198639687</v>
      </c>
      <c r="O22" s="19">
        <f t="shared" si="6"/>
        <v>-6.7307827415498496</v>
      </c>
      <c r="Q22" s="8">
        <f t="shared" si="7"/>
        <v>0.81179964452742104</v>
      </c>
      <c r="R22" s="8">
        <f t="shared" si="8"/>
        <v>3.0303630787152347</v>
      </c>
    </row>
    <row r="23" spans="1:18" x14ac:dyDescent="0.3">
      <c r="A23" s="3">
        <v>43487</v>
      </c>
      <c r="B23" s="3" t="str">
        <f t="shared" si="0"/>
        <v>Tuesday</v>
      </c>
      <c r="C23" s="4">
        <v>37570998</v>
      </c>
      <c r="D23" s="4">
        <v>9768459</v>
      </c>
      <c r="E23" s="4">
        <v>3751088</v>
      </c>
      <c r="F23" s="4">
        <v>2656145</v>
      </c>
      <c r="G23" s="4">
        <v>2221600</v>
      </c>
      <c r="H23" s="8">
        <f t="shared" si="1"/>
        <v>0.25999998722418821</v>
      </c>
      <c r="I23" s="8">
        <f t="shared" si="2"/>
        <v>-2.8846136089839254</v>
      </c>
      <c r="K23" s="8">
        <f t="shared" si="3"/>
        <v>0.38399997379320527</v>
      </c>
      <c r="L23" s="8">
        <f t="shared" si="4"/>
        <v>8.3333180851183677</v>
      </c>
      <c r="N23" s="8">
        <f t="shared" si="5"/>
        <v>0.70809988995192863</v>
      </c>
      <c r="O23" s="19">
        <f t="shared" si="6"/>
        <v>3.0927863952113048</v>
      </c>
      <c r="Q23" s="8">
        <f t="shared" si="7"/>
        <v>0.83640012122832152</v>
      </c>
      <c r="R23" s="8">
        <f t="shared" si="8"/>
        <v>0.98036091328659092</v>
      </c>
    </row>
    <row r="24" spans="1:18" x14ac:dyDescent="0.3">
      <c r="A24" s="3">
        <v>43488</v>
      </c>
      <c r="B24" s="3" t="str">
        <f t="shared" si="0"/>
        <v>Wednesday</v>
      </c>
      <c r="C24" s="4">
        <v>21500167</v>
      </c>
      <c r="D24" s="4">
        <v>5428792</v>
      </c>
      <c r="E24" s="4">
        <v>2258377</v>
      </c>
      <c r="F24" s="4">
        <v>1648615</v>
      </c>
      <c r="G24" s="4">
        <v>1392420</v>
      </c>
      <c r="H24" s="8">
        <f t="shared" si="1"/>
        <v>0.25249999220936281</v>
      </c>
      <c r="I24" s="8">
        <f t="shared" si="2"/>
        <v>-5.9406072338592697</v>
      </c>
      <c r="K24" s="8">
        <f t="shared" si="3"/>
        <v>0.41599991305616424</v>
      </c>
      <c r="L24" s="8">
        <f t="shared" si="4"/>
        <v>-8.6538329495347135</v>
      </c>
      <c r="N24" s="8">
        <f t="shared" si="5"/>
        <v>0.7299999070128681</v>
      </c>
      <c r="O24" s="19">
        <f t="shared" si="6"/>
        <v>-2.0000350429153508</v>
      </c>
      <c r="Q24" s="8">
        <f t="shared" si="7"/>
        <v>0.84459986109552565</v>
      </c>
      <c r="R24" s="8">
        <f t="shared" si="8"/>
        <v>-5.8252353898284053</v>
      </c>
    </row>
    <row r="25" spans="1:18" x14ac:dyDescent="0.3">
      <c r="A25" s="3">
        <v>43489</v>
      </c>
      <c r="B25" s="3" t="str">
        <f t="shared" si="0"/>
        <v>Thursday</v>
      </c>
      <c r="C25" s="4">
        <v>20631473</v>
      </c>
      <c r="D25" s="4">
        <v>4899974</v>
      </c>
      <c r="E25" s="4">
        <v>1861990</v>
      </c>
      <c r="F25" s="4">
        <v>1332067</v>
      </c>
      <c r="G25" s="4">
        <v>1059526</v>
      </c>
      <c r="H25" s="8">
        <f t="shared" si="1"/>
        <v>0.23749995940667931</v>
      </c>
      <c r="I25" s="8">
        <f t="shared" si="2"/>
        <v>3.1578943071942778</v>
      </c>
      <c r="K25" s="8">
        <f t="shared" si="3"/>
        <v>0.37999997551007414</v>
      </c>
      <c r="L25" s="8">
        <f t="shared" si="4"/>
        <v>5.2631646786502655</v>
      </c>
      <c r="N25" s="8">
        <f t="shared" si="5"/>
        <v>0.71539965305936126</v>
      </c>
      <c r="O25" s="19">
        <f t="shared" si="6"/>
        <v>5.1020517162985346</v>
      </c>
      <c r="Q25" s="8">
        <f t="shared" si="7"/>
        <v>0.79539993108454754</v>
      </c>
      <c r="R25" s="8">
        <f t="shared" si="8"/>
        <v>2.0618482048300861</v>
      </c>
    </row>
    <row r="26" spans="1:18" x14ac:dyDescent="0.3">
      <c r="A26" s="3">
        <v>43490</v>
      </c>
      <c r="B26" s="3" t="str">
        <f t="shared" si="0"/>
        <v>Friday</v>
      </c>
      <c r="C26" s="4">
        <v>20631473</v>
      </c>
      <c r="D26" s="4">
        <v>5054710</v>
      </c>
      <c r="E26" s="4">
        <v>2021884</v>
      </c>
      <c r="F26" s="4">
        <v>1520254</v>
      </c>
      <c r="G26" s="4">
        <v>1234142</v>
      </c>
      <c r="H26" s="8">
        <f t="shared" si="1"/>
        <v>0.24499995710437156</v>
      </c>
      <c r="I26" s="8">
        <f t="shared" si="2"/>
        <v>-13.428563889989938</v>
      </c>
      <c r="K26" s="8">
        <f t="shared" si="3"/>
        <v>0.4</v>
      </c>
      <c r="L26" s="8">
        <f t="shared" si="4"/>
        <v>-10.750001175332507</v>
      </c>
      <c r="N26" s="8">
        <f t="shared" si="5"/>
        <v>0.75189971333667016</v>
      </c>
      <c r="O26" s="19">
        <f t="shared" si="6"/>
        <v>-11.371156802947569</v>
      </c>
      <c r="Q26" s="8">
        <f t="shared" si="7"/>
        <v>0.81179987028483402</v>
      </c>
      <c r="R26" s="8">
        <f t="shared" si="8"/>
        <v>-8.7213388816014294</v>
      </c>
    </row>
    <row r="27" spans="1:18" x14ac:dyDescent="0.3">
      <c r="A27" s="3">
        <v>43491</v>
      </c>
      <c r="B27" s="3" t="str">
        <f t="shared" si="0"/>
        <v>Saturday</v>
      </c>
      <c r="C27" s="4">
        <v>47134238</v>
      </c>
      <c r="D27" s="4">
        <v>9997171</v>
      </c>
      <c r="E27" s="4">
        <v>3568990</v>
      </c>
      <c r="F27" s="4">
        <v>2378375</v>
      </c>
      <c r="G27" s="4">
        <v>1762376</v>
      </c>
      <c r="H27" s="8">
        <f t="shared" si="1"/>
        <v>0.21209998133416308</v>
      </c>
      <c r="I27" s="8">
        <f t="shared" si="2"/>
        <v>6.296414923625851E-6</v>
      </c>
      <c r="K27" s="8">
        <f t="shared" si="3"/>
        <v>0.35699999529866999</v>
      </c>
      <c r="L27" s="8">
        <f t="shared" si="4"/>
        <v>-0.95238626608661714</v>
      </c>
      <c r="N27" s="8">
        <f t="shared" si="5"/>
        <v>0.66640001793224413</v>
      </c>
      <c r="O27" s="19">
        <f t="shared" si="6"/>
        <v>4.081631229201645</v>
      </c>
      <c r="Q27" s="8">
        <f t="shared" si="7"/>
        <v>0.74100005255689283</v>
      </c>
      <c r="R27" s="8">
        <f t="shared" si="8"/>
        <v>2.105246840714845</v>
      </c>
    </row>
    <row r="28" spans="1:18" x14ac:dyDescent="0.3">
      <c r="A28" s="3">
        <v>43492</v>
      </c>
      <c r="B28" s="3" t="str">
        <f t="shared" si="0"/>
        <v>Sunday</v>
      </c>
      <c r="C28" s="4">
        <v>45338648</v>
      </c>
      <c r="D28" s="4">
        <v>9616327</v>
      </c>
      <c r="E28" s="4">
        <v>3400333</v>
      </c>
      <c r="F28" s="4">
        <v>2358471</v>
      </c>
      <c r="G28" s="4">
        <v>1784419</v>
      </c>
      <c r="H28" s="8">
        <f t="shared" si="1"/>
        <v>0.21209999468885796</v>
      </c>
      <c r="I28" s="8">
        <f t="shared" si="2"/>
        <v>16.690226372431106</v>
      </c>
      <c r="K28" s="8">
        <f t="shared" si="3"/>
        <v>0.35359997637351559</v>
      </c>
      <c r="L28" s="8">
        <f t="shared" si="4"/>
        <v>9.728486201124479</v>
      </c>
      <c r="N28" s="8">
        <f t="shared" si="5"/>
        <v>0.69360000917557196</v>
      </c>
      <c r="O28" s="19">
        <f t="shared" si="6"/>
        <v>8.4054210039639177</v>
      </c>
      <c r="Q28" s="8">
        <f t="shared" si="7"/>
        <v>0.75659993275304216</v>
      </c>
      <c r="R28" s="8">
        <f t="shared" si="8"/>
        <v>12.71475967862755</v>
      </c>
    </row>
    <row r="29" spans="1:18" x14ac:dyDescent="0.3">
      <c r="A29" s="3">
        <v>43493</v>
      </c>
      <c r="B29" s="3" t="str">
        <f t="shared" si="0"/>
        <v>Monday</v>
      </c>
      <c r="C29" s="4">
        <v>21282993</v>
      </c>
      <c r="D29" s="4">
        <v>5267540</v>
      </c>
      <c r="E29" s="4">
        <v>2043805</v>
      </c>
      <c r="F29" s="4">
        <v>1536737</v>
      </c>
      <c r="G29" s="4">
        <v>1310529</v>
      </c>
      <c r="H29" s="8">
        <f t="shared" si="1"/>
        <v>0.2474999639383427</v>
      </c>
      <c r="I29" s="8">
        <f t="shared" si="2"/>
        <v>-52.525246511138313</v>
      </c>
      <c r="K29" s="8">
        <f t="shared" si="3"/>
        <v>0.38799990128219247</v>
      </c>
      <c r="L29" s="8">
        <f t="shared" si="4"/>
        <v>7.2164381858229421</v>
      </c>
      <c r="N29" s="8">
        <f t="shared" si="5"/>
        <v>0.75190001003031115</v>
      </c>
      <c r="O29" s="19">
        <f t="shared" si="6"/>
        <v>-3.8835244407901821</v>
      </c>
      <c r="Q29" s="8">
        <f t="shared" si="7"/>
        <v>0.8527997959312491</v>
      </c>
      <c r="R29" s="8">
        <f t="shared" si="8"/>
        <v>-6.7307048865625205</v>
      </c>
    </row>
    <row r="30" spans="1:18" x14ac:dyDescent="0.3">
      <c r="A30" s="3">
        <v>43494</v>
      </c>
      <c r="B30" s="3" t="str">
        <f t="shared" si="0"/>
        <v>Tuesday</v>
      </c>
      <c r="C30" s="4">
        <v>22368860</v>
      </c>
      <c r="D30" s="4">
        <v>2628341</v>
      </c>
      <c r="E30" s="4">
        <v>1093389</v>
      </c>
      <c r="F30" s="4">
        <v>790192</v>
      </c>
      <c r="G30" s="4">
        <v>628519</v>
      </c>
      <c r="H30" s="8">
        <f t="shared" si="1"/>
        <v>0.11749999776474974</v>
      </c>
      <c r="I30" s="8">
        <f t="shared" si="2"/>
        <v>110.63830758642048</v>
      </c>
      <c r="K30" s="8">
        <f t="shared" si="3"/>
        <v>0.41599967431927592</v>
      </c>
      <c r="L30" s="8">
        <f t="shared" si="4"/>
        <v>3.9731903451700722E-5</v>
      </c>
      <c r="N30" s="8">
        <f t="shared" si="5"/>
        <v>0.72269978937048018</v>
      </c>
      <c r="O30" s="19">
        <f t="shared" si="6"/>
        <v>-3.0302373748788485</v>
      </c>
      <c r="Q30" s="8">
        <f t="shared" si="7"/>
        <v>0.79540035839390932</v>
      </c>
      <c r="R30" s="8">
        <f t="shared" si="8"/>
        <v>-7.2274700527222825E-5</v>
      </c>
    </row>
    <row r="31" spans="1:18" x14ac:dyDescent="0.3">
      <c r="A31" s="3">
        <v>43495</v>
      </c>
      <c r="B31" s="3" t="str">
        <f t="shared" si="0"/>
        <v>Wednesday</v>
      </c>
      <c r="C31" s="4">
        <v>22368860</v>
      </c>
      <c r="D31" s="4">
        <v>5536293</v>
      </c>
      <c r="E31" s="4">
        <v>2303097</v>
      </c>
      <c r="F31" s="4">
        <v>1614011</v>
      </c>
      <c r="G31" s="4">
        <v>1283784</v>
      </c>
      <c r="H31" s="8">
        <f t="shared" si="1"/>
        <v>0.24750000670575076</v>
      </c>
      <c r="I31" s="8">
        <f t="shared" si="2"/>
        <v>3.0302860916289083</v>
      </c>
      <c r="K31" s="8">
        <f t="shared" si="3"/>
        <v>0.41599983960386488</v>
      </c>
      <c r="L31" s="8">
        <f t="shared" si="4"/>
        <v>-2.884587706634274</v>
      </c>
      <c r="N31" s="8">
        <f t="shared" si="5"/>
        <v>0.70080027024480518</v>
      </c>
      <c r="O31" s="19">
        <f t="shared" si="6"/>
        <v>1.0416078580925587</v>
      </c>
      <c r="Q31" s="8">
        <f t="shared" si="7"/>
        <v>0.7953997835206823</v>
      </c>
      <c r="R31" s="8">
        <f t="shared" si="8"/>
        <v>5.1546937182698471</v>
      </c>
    </row>
    <row r="32" spans="1:18" x14ac:dyDescent="0.3">
      <c r="A32" s="3">
        <v>43496</v>
      </c>
      <c r="B32" s="3" t="str">
        <f t="shared" si="0"/>
        <v>Thursday</v>
      </c>
      <c r="C32" s="4">
        <v>20848646</v>
      </c>
      <c r="D32" s="4">
        <v>5316404</v>
      </c>
      <c r="E32" s="4">
        <v>2147827</v>
      </c>
      <c r="F32" s="4">
        <v>1520876</v>
      </c>
      <c r="G32" s="4">
        <v>1272061</v>
      </c>
      <c r="H32" s="8">
        <f t="shared" si="1"/>
        <v>0.25499996498573574</v>
      </c>
      <c r="I32" s="8">
        <f t="shared" si="2"/>
        <v>-3.9215722566564137</v>
      </c>
      <c r="K32" s="8">
        <f t="shared" si="3"/>
        <v>0.4039999593710335</v>
      </c>
      <c r="L32" s="8">
        <f t="shared" si="4"/>
        <v>1.9801828116696569</v>
      </c>
      <c r="N32" s="8">
        <f t="shared" si="5"/>
        <v>0.70809986092920896</v>
      </c>
      <c r="O32" s="19">
        <f t="shared" si="6"/>
        <v>6.1855996645911464</v>
      </c>
      <c r="Q32" s="8">
        <f t="shared" si="7"/>
        <v>0.83640020619695488</v>
      </c>
      <c r="R32" s="8">
        <f t="shared" si="8"/>
        <v>0.98036381105630277</v>
      </c>
    </row>
    <row r="33" spans="1:18" x14ac:dyDescent="0.3">
      <c r="A33" s="3">
        <v>43497</v>
      </c>
      <c r="B33" s="3" t="str">
        <f t="shared" si="0"/>
        <v>Friday</v>
      </c>
      <c r="C33" s="4">
        <v>20631473</v>
      </c>
      <c r="D33" s="4">
        <v>5054710</v>
      </c>
      <c r="E33" s="4">
        <v>2082540</v>
      </c>
      <c r="F33" s="4">
        <v>1565862</v>
      </c>
      <c r="G33" s="4">
        <v>1322527</v>
      </c>
      <c r="H33" s="8">
        <f t="shared" si="1"/>
        <v>0.24499995710437156</v>
      </c>
      <c r="I33" s="8">
        <f t="shared" si="2"/>
        <v>-15.142849392914822</v>
      </c>
      <c r="K33" s="8">
        <f t="shared" si="3"/>
        <v>0.4119998971256511</v>
      </c>
      <c r="L33" s="8">
        <f t="shared" si="4"/>
        <v>-19.951431223305825</v>
      </c>
      <c r="N33" s="8">
        <f t="shared" si="5"/>
        <v>0.75190008355181648</v>
      </c>
      <c r="O33" s="19">
        <f t="shared" si="6"/>
        <v>-7.7537050347820156</v>
      </c>
      <c r="Q33" s="8">
        <f t="shared" si="7"/>
        <v>0.84459997113411012</v>
      </c>
      <c r="R33" s="8">
        <f t="shared" si="8"/>
        <v>-10.419137208576188</v>
      </c>
    </row>
    <row r="34" spans="1:18" x14ac:dyDescent="0.3">
      <c r="A34" s="3">
        <v>43498</v>
      </c>
      <c r="B34" s="3" t="str">
        <f t="shared" si="0"/>
        <v>Saturday</v>
      </c>
      <c r="C34" s="4">
        <v>43543058</v>
      </c>
      <c r="D34" s="4">
        <v>9052601</v>
      </c>
      <c r="E34" s="4">
        <v>2985548</v>
      </c>
      <c r="F34" s="4">
        <v>2070776</v>
      </c>
      <c r="G34" s="4">
        <v>1566749</v>
      </c>
      <c r="H34" s="8">
        <f t="shared" si="1"/>
        <v>0.20789998258735065</v>
      </c>
      <c r="I34" s="8">
        <f t="shared" si="2"/>
        <v>4.0404135579376703</v>
      </c>
      <c r="K34" s="8">
        <f t="shared" si="3"/>
        <v>0.32980002101053607</v>
      </c>
      <c r="L34" s="8">
        <f t="shared" si="4"/>
        <v>2.0618429286838342</v>
      </c>
      <c r="N34" s="8">
        <f t="shared" si="5"/>
        <v>0.6935999689169291</v>
      </c>
      <c r="O34" s="19">
        <f t="shared" si="6"/>
        <v>2.941178172304391</v>
      </c>
      <c r="Q34" s="8">
        <f t="shared" si="7"/>
        <v>0.7565999412780523</v>
      </c>
      <c r="R34" s="8">
        <f t="shared" si="8"/>
        <v>7.2165092384789871</v>
      </c>
    </row>
    <row r="35" spans="1:18" x14ac:dyDescent="0.3">
      <c r="A35" s="3">
        <v>43499</v>
      </c>
      <c r="B35" s="3" t="str">
        <f t="shared" si="0"/>
        <v>Sunday</v>
      </c>
      <c r="C35" s="4">
        <v>44889750</v>
      </c>
      <c r="D35" s="4">
        <v>9709653</v>
      </c>
      <c r="E35" s="4">
        <v>3268269</v>
      </c>
      <c r="F35" s="4">
        <v>2333544</v>
      </c>
      <c r="G35" s="4">
        <v>1892971</v>
      </c>
      <c r="H35" s="8">
        <f t="shared" si="1"/>
        <v>0.21630000167076002</v>
      </c>
      <c r="I35" s="8">
        <f t="shared" si="2"/>
        <v>9.8011829934430548</v>
      </c>
      <c r="K35" s="8">
        <f t="shared" si="3"/>
        <v>0.33659997942253961</v>
      </c>
      <c r="L35" s="8">
        <f t="shared" si="4"/>
        <v>17.647056611744112</v>
      </c>
      <c r="N35" s="8">
        <f t="shared" si="5"/>
        <v>0.71399997980582386</v>
      </c>
      <c r="O35" s="19">
        <f t="shared" si="6"/>
        <v>3.2633359157829083</v>
      </c>
      <c r="Q35" s="8">
        <f t="shared" si="7"/>
        <v>0.81120004593870954</v>
      </c>
      <c r="R35" s="8">
        <f t="shared" si="8"/>
        <v>7.3944596488172185E-2</v>
      </c>
    </row>
    <row r="36" spans="1:18" x14ac:dyDescent="0.3">
      <c r="A36" s="3">
        <v>43500</v>
      </c>
      <c r="B36" s="3" t="str">
        <f t="shared" si="0"/>
        <v>Monday</v>
      </c>
      <c r="C36" s="4">
        <v>21282993</v>
      </c>
      <c r="D36" s="4">
        <v>5054710</v>
      </c>
      <c r="E36" s="4">
        <v>2001665</v>
      </c>
      <c r="F36" s="4">
        <v>1475828</v>
      </c>
      <c r="G36" s="4">
        <v>1198077</v>
      </c>
      <c r="H36" s="8">
        <f t="shared" si="1"/>
        <v>0.2374999606493316</v>
      </c>
      <c r="I36" s="8">
        <f t="shared" si="2"/>
        <v>10.526319984880782</v>
      </c>
      <c r="K36" s="8">
        <f t="shared" si="3"/>
        <v>0.3959999683463542</v>
      </c>
      <c r="L36" s="8">
        <f t="shared" si="4"/>
        <v>2.0201972731492424</v>
      </c>
      <c r="N36" s="8">
        <f t="shared" si="5"/>
        <v>0.73730019758551002</v>
      </c>
      <c r="O36" s="19">
        <f t="shared" si="6"/>
        <v>-3.9604136408824124</v>
      </c>
      <c r="Q36" s="8">
        <f t="shared" si="7"/>
        <v>0.81179988453939078</v>
      </c>
      <c r="R36" s="8">
        <f t="shared" si="8"/>
        <v>-1.0100694189516373</v>
      </c>
    </row>
    <row r="37" spans="1:18" x14ac:dyDescent="0.3">
      <c r="A37" s="3">
        <v>43501</v>
      </c>
      <c r="B37" s="3" t="str">
        <f t="shared" si="0"/>
        <v>Tuesday</v>
      </c>
      <c r="C37" s="4">
        <v>22368860</v>
      </c>
      <c r="D37" s="4">
        <v>5871825</v>
      </c>
      <c r="E37" s="4">
        <v>2372217</v>
      </c>
      <c r="F37" s="4">
        <v>1679767</v>
      </c>
      <c r="G37" s="4">
        <v>1349861</v>
      </c>
      <c r="H37" s="8">
        <f t="shared" si="1"/>
        <v>0.26249996647124618</v>
      </c>
      <c r="I37" s="8">
        <f t="shared" si="2"/>
        <v>-0.95236793187449142</v>
      </c>
      <c r="K37" s="8">
        <f t="shared" si="3"/>
        <v>0.40399994890855911</v>
      </c>
      <c r="L37" s="8">
        <f t="shared" si="4"/>
        <v>-0.99009571751213998</v>
      </c>
      <c r="N37" s="8">
        <f t="shared" si="5"/>
        <v>0.7081000599860805</v>
      </c>
      <c r="O37" s="19">
        <f t="shared" si="6"/>
        <v>-2.0618788087094186</v>
      </c>
      <c r="Q37" s="8">
        <f t="shared" si="7"/>
        <v>0.80360014216257369</v>
      </c>
      <c r="R37" s="8">
        <f t="shared" si="8"/>
        <v>7.1428662874257611</v>
      </c>
    </row>
    <row r="38" spans="1:18" x14ac:dyDescent="0.3">
      <c r="A38" s="3">
        <v>43502</v>
      </c>
      <c r="B38" s="3" t="str">
        <f t="shared" si="0"/>
        <v>Wednesday</v>
      </c>
      <c r="C38" s="4">
        <v>20631473</v>
      </c>
      <c r="D38" s="4">
        <v>5364183</v>
      </c>
      <c r="E38" s="4">
        <v>2145673</v>
      </c>
      <c r="F38" s="4">
        <v>1488024</v>
      </c>
      <c r="G38" s="4">
        <v>1281189</v>
      </c>
      <c r="H38" s="8">
        <f t="shared" si="1"/>
        <v>0.26000000096939274</v>
      </c>
      <c r="I38" s="8">
        <f t="shared" si="2"/>
        <v>-4.8077019083032431</v>
      </c>
      <c r="K38" s="8">
        <f t="shared" si="3"/>
        <v>0.39999996271566424</v>
      </c>
      <c r="L38" s="8">
        <f t="shared" si="4"/>
        <v>1.8440942840251733E-5</v>
      </c>
      <c r="N38" s="8">
        <f t="shared" si="5"/>
        <v>0.69349989490476882</v>
      </c>
      <c r="O38" s="19">
        <f t="shared" si="6"/>
        <v>6.315777042008615</v>
      </c>
      <c r="Q38" s="8">
        <f t="shared" si="7"/>
        <v>0.86100022580280966</v>
      </c>
      <c r="R38" s="8">
        <f t="shared" si="8"/>
        <v>-0.95238543648061147</v>
      </c>
    </row>
    <row r="39" spans="1:18" x14ac:dyDescent="0.3">
      <c r="A39" s="3">
        <v>43503</v>
      </c>
      <c r="B39" s="3" t="str">
        <f t="shared" si="0"/>
        <v>Thursday</v>
      </c>
      <c r="C39" s="4">
        <v>22151687</v>
      </c>
      <c r="D39" s="4">
        <v>5482542</v>
      </c>
      <c r="E39" s="4">
        <v>2193017</v>
      </c>
      <c r="F39" s="4">
        <v>1616911</v>
      </c>
      <c r="G39" s="4">
        <v>1378902</v>
      </c>
      <c r="H39" s="8">
        <f t="shared" si="1"/>
        <v>0.2474999759611988</v>
      </c>
      <c r="I39" s="8">
        <f t="shared" si="2"/>
        <v>-4.0403917268866207</v>
      </c>
      <c r="K39" s="8">
        <f t="shared" si="3"/>
        <v>0.40000003647942872</v>
      </c>
      <c r="L39" s="8">
        <f t="shared" si="4"/>
        <v>0.99996257098134289</v>
      </c>
      <c r="N39" s="8">
        <f t="shared" si="5"/>
        <v>0.73729980205351808</v>
      </c>
      <c r="O39" s="19">
        <f t="shared" si="6"/>
        <v>-3.9603438075323871</v>
      </c>
      <c r="Q39" s="8">
        <f t="shared" si="7"/>
        <v>0.85280018504419852</v>
      </c>
      <c r="R39" s="8">
        <f t="shared" si="8"/>
        <v>-1.9231261841701774</v>
      </c>
    </row>
    <row r="40" spans="1:18" x14ac:dyDescent="0.3">
      <c r="A40" s="3">
        <v>43504</v>
      </c>
      <c r="B40" s="3" t="str">
        <f t="shared" si="0"/>
        <v>Friday</v>
      </c>
      <c r="C40" s="4">
        <v>21934513</v>
      </c>
      <c r="D40" s="4">
        <v>5209447</v>
      </c>
      <c r="E40" s="4">
        <v>2104616</v>
      </c>
      <c r="F40" s="4">
        <v>1490279</v>
      </c>
      <c r="G40" s="4">
        <v>1246469</v>
      </c>
      <c r="H40" s="8">
        <f t="shared" si="1"/>
        <v>0.23750000740841615</v>
      </c>
      <c r="I40" s="8">
        <f t="shared" si="2"/>
        <v>-12.463164879668719</v>
      </c>
      <c r="K40" s="8">
        <f t="shared" si="3"/>
        <v>0.40399988712813473</v>
      </c>
      <c r="L40" s="8">
        <f t="shared" si="4"/>
        <v>-11.633637027129279</v>
      </c>
      <c r="N40" s="8">
        <f t="shared" si="5"/>
        <v>0.70810019499994303</v>
      </c>
      <c r="O40" s="19">
        <f t="shared" si="6"/>
        <v>-1.0874545818536514</v>
      </c>
      <c r="Q40" s="8">
        <f t="shared" si="7"/>
        <v>0.83639976138696182</v>
      </c>
      <c r="R40" s="8">
        <f t="shared" si="8"/>
        <v>-3.0129045543330095</v>
      </c>
    </row>
    <row r="41" spans="1:18" x14ac:dyDescent="0.3">
      <c r="A41" s="3">
        <v>43505</v>
      </c>
      <c r="B41" s="3" t="str">
        <f t="shared" si="0"/>
        <v>Saturday</v>
      </c>
      <c r="C41" s="4">
        <v>43991955</v>
      </c>
      <c r="D41" s="4">
        <v>9145927</v>
      </c>
      <c r="E41" s="4">
        <v>3265096</v>
      </c>
      <c r="F41" s="4">
        <v>2286873</v>
      </c>
      <c r="G41" s="4">
        <v>1855111</v>
      </c>
      <c r="H41" s="8">
        <f t="shared" si="1"/>
        <v>0.20789998989587982</v>
      </c>
      <c r="I41" s="8">
        <f t="shared" si="2"/>
        <v>4.0404026375979578</v>
      </c>
      <c r="K41" s="8">
        <f t="shared" si="3"/>
        <v>0.35700000666963555</v>
      </c>
      <c r="L41" s="8">
        <f t="shared" si="4"/>
        <v>-5.7142896380353161</v>
      </c>
      <c r="N41" s="8">
        <f t="shared" si="5"/>
        <v>0.70039992698530151</v>
      </c>
      <c r="O41" s="19">
        <f t="shared" si="6"/>
        <v>-6.7961380724368068</v>
      </c>
      <c r="Q41" s="8">
        <f t="shared" si="7"/>
        <v>0.81119983488370362</v>
      </c>
      <c r="R41" s="8">
        <f t="shared" si="8"/>
        <v>0.96156523856386877</v>
      </c>
    </row>
    <row r="42" spans="1:18" x14ac:dyDescent="0.3">
      <c r="A42" s="3">
        <v>43506</v>
      </c>
      <c r="B42" s="3" t="str">
        <f t="shared" si="0"/>
        <v>Sunday</v>
      </c>
      <c r="C42" s="4">
        <v>46236443</v>
      </c>
      <c r="D42" s="4">
        <v>10000942</v>
      </c>
      <c r="E42" s="4">
        <v>3366317</v>
      </c>
      <c r="F42" s="4">
        <v>2197531</v>
      </c>
      <c r="G42" s="4">
        <v>1799778</v>
      </c>
      <c r="H42" s="8">
        <f t="shared" si="1"/>
        <v>0.21629998657119884</v>
      </c>
      <c r="I42" s="8">
        <f t="shared" si="2"/>
        <v>9.8012036841119041</v>
      </c>
      <c r="K42" s="8">
        <f t="shared" si="3"/>
        <v>0.33659999228072718</v>
      </c>
      <c r="L42" s="8">
        <f t="shared" si="4"/>
        <v>18.83538212544914</v>
      </c>
      <c r="N42" s="8">
        <f t="shared" si="5"/>
        <v>0.65279978088813384</v>
      </c>
      <c r="O42" s="19">
        <f t="shared" si="6"/>
        <v>14.062572266489695</v>
      </c>
      <c r="Q42" s="8">
        <f t="shared" si="7"/>
        <v>0.81900005051123281</v>
      </c>
      <c r="R42" s="8">
        <f t="shared" si="8"/>
        <v>0.12210012041680594</v>
      </c>
    </row>
    <row r="43" spans="1:18" x14ac:dyDescent="0.3">
      <c r="A43" s="3">
        <v>43507</v>
      </c>
      <c r="B43" s="3" t="str">
        <f t="shared" si="0"/>
        <v>Monday</v>
      </c>
      <c r="C43" s="4">
        <v>22368860</v>
      </c>
      <c r="D43" s="4">
        <v>5312604</v>
      </c>
      <c r="E43" s="4">
        <v>2125041</v>
      </c>
      <c r="F43" s="4">
        <v>1582306</v>
      </c>
      <c r="G43" s="4">
        <v>1297491</v>
      </c>
      <c r="H43" s="8">
        <f t="shared" si="1"/>
        <v>0.23749998882374873</v>
      </c>
      <c r="I43" s="8">
        <f t="shared" si="2"/>
        <v>7.3684116104341264</v>
      </c>
      <c r="K43" s="8">
        <f t="shared" si="3"/>
        <v>0.39999988706103445</v>
      </c>
      <c r="L43" s="8">
        <f t="shared" si="4"/>
        <v>-2.9999724403186221</v>
      </c>
      <c r="N43" s="8">
        <f t="shared" si="5"/>
        <v>0.74460022183101404</v>
      </c>
      <c r="O43" s="19">
        <f t="shared" si="6"/>
        <v>1.96073484156291</v>
      </c>
      <c r="Q43" s="8">
        <f t="shared" si="7"/>
        <v>0.82000005055912073</v>
      </c>
      <c r="R43" s="8">
        <f t="shared" si="8"/>
        <v>1.092155482939722E-5</v>
      </c>
    </row>
    <row r="44" spans="1:18" x14ac:dyDescent="0.3">
      <c r="A44" s="3">
        <v>43508</v>
      </c>
      <c r="B44" s="3" t="str">
        <f t="shared" si="0"/>
        <v>Tuesday</v>
      </c>
      <c r="C44" s="4">
        <v>22803207</v>
      </c>
      <c r="D44" s="4">
        <v>5814817</v>
      </c>
      <c r="E44" s="4">
        <v>2256149</v>
      </c>
      <c r="F44" s="4">
        <v>1712868</v>
      </c>
      <c r="G44" s="4">
        <v>1404552</v>
      </c>
      <c r="H44" s="8">
        <f t="shared" si="1"/>
        <v>0.25499996557501758</v>
      </c>
      <c r="I44" s="8">
        <f t="shared" si="2"/>
        <v>-0.98038510928202838</v>
      </c>
      <c r="K44" s="8">
        <f t="shared" si="3"/>
        <v>0.38800000068789781</v>
      </c>
      <c r="L44" s="8">
        <f t="shared" si="4"/>
        <v>6.1855322298558493</v>
      </c>
      <c r="N44" s="8">
        <f t="shared" si="5"/>
        <v>0.75919985781080945</v>
      </c>
      <c r="O44" s="19">
        <f t="shared" si="6"/>
        <v>-1.923031059494503</v>
      </c>
      <c r="Q44" s="8">
        <f t="shared" si="7"/>
        <v>0.82000014011587585</v>
      </c>
      <c r="R44" s="8">
        <f t="shared" si="8"/>
        <v>0.99998301730253036</v>
      </c>
    </row>
    <row r="45" spans="1:18" x14ac:dyDescent="0.3">
      <c r="A45" s="3">
        <v>43509</v>
      </c>
      <c r="B45" s="3" t="str">
        <f t="shared" si="0"/>
        <v>Wednesday</v>
      </c>
      <c r="C45" s="4">
        <v>21717340</v>
      </c>
      <c r="D45" s="4">
        <v>5483628</v>
      </c>
      <c r="E45" s="4">
        <v>2259254</v>
      </c>
      <c r="F45" s="4">
        <v>1682241</v>
      </c>
      <c r="G45" s="4">
        <v>1393232</v>
      </c>
      <c r="H45" s="8">
        <f t="shared" si="1"/>
        <v>0.25249998388384581</v>
      </c>
      <c r="I45" s="8">
        <f t="shared" si="2"/>
        <v>-3.960399073847523</v>
      </c>
      <c r="K45" s="8">
        <f t="shared" si="3"/>
        <v>0.41199986578228864</v>
      </c>
      <c r="L45" s="8">
        <f t="shared" si="4"/>
        <v>-7.7669695550360771</v>
      </c>
      <c r="N45" s="8">
        <f t="shared" si="5"/>
        <v>0.74460020874146948</v>
      </c>
      <c r="O45" s="19">
        <f t="shared" si="6"/>
        <v>-4.9019904267118779</v>
      </c>
      <c r="Q45" s="8">
        <f t="shared" si="7"/>
        <v>0.82820000225889157</v>
      </c>
      <c r="R45" s="8">
        <f t="shared" si="8"/>
        <v>1.9802103417594283</v>
      </c>
    </row>
    <row r="46" spans="1:18" x14ac:dyDescent="0.3">
      <c r="A46" s="3">
        <v>43510</v>
      </c>
      <c r="B46" s="3" t="str">
        <f t="shared" si="0"/>
        <v>Thursday</v>
      </c>
      <c r="C46" s="4">
        <v>21500167</v>
      </c>
      <c r="D46" s="4">
        <v>5213790</v>
      </c>
      <c r="E46" s="4">
        <v>1981240</v>
      </c>
      <c r="F46" s="4">
        <v>1402916</v>
      </c>
      <c r="G46" s="4">
        <v>1184903</v>
      </c>
      <c r="H46" s="8">
        <f t="shared" si="1"/>
        <v>0.24249997686064484</v>
      </c>
      <c r="I46" s="8">
        <f t="shared" si="2"/>
        <v>5.1546379888718254</v>
      </c>
      <c r="K46" s="8">
        <f t="shared" si="3"/>
        <v>0.37999996164018879</v>
      </c>
      <c r="L46" s="8">
        <f t="shared" si="4"/>
        <v>6.3158017419077437</v>
      </c>
      <c r="N46" s="8">
        <f t="shared" si="5"/>
        <v>0.70809997779168599</v>
      </c>
      <c r="O46" s="19">
        <f t="shared" si="6"/>
        <v>4.1236876293946478</v>
      </c>
      <c r="Q46" s="8">
        <f t="shared" si="7"/>
        <v>0.84460010435407396</v>
      </c>
      <c r="R46" s="8">
        <f t="shared" si="8"/>
        <v>-6.7960972803650739</v>
      </c>
    </row>
    <row r="47" spans="1:18" x14ac:dyDescent="0.3">
      <c r="A47" s="3">
        <v>43511</v>
      </c>
      <c r="B47" s="3" t="str">
        <f t="shared" si="0"/>
        <v>Friday</v>
      </c>
      <c r="C47" s="4">
        <v>21500167</v>
      </c>
      <c r="D47" s="4">
        <v>5482542</v>
      </c>
      <c r="E47" s="4">
        <v>2214947</v>
      </c>
      <c r="F47" s="4">
        <v>1633080</v>
      </c>
      <c r="G47" s="4">
        <v>1285561</v>
      </c>
      <c r="H47" s="8">
        <f t="shared" si="1"/>
        <v>0.25499997279090902</v>
      </c>
      <c r="I47" s="8">
        <f t="shared" si="2"/>
        <v>-15.999992227498636</v>
      </c>
      <c r="K47" s="8">
        <f t="shared" si="3"/>
        <v>0.40400000583670859</v>
      </c>
      <c r="L47" s="8">
        <f t="shared" si="4"/>
        <v>-15.841592440866711</v>
      </c>
      <c r="N47" s="8">
        <f t="shared" si="5"/>
        <v>0.73729980897962799</v>
      </c>
      <c r="O47" s="19">
        <f t="shared" si="6"/>
        <v>-6.8493146068230431</v>
      </c>
      <c r="Q47" s="8">
        <f t="shared" si="7"/>
        <v>0.78720025963210616</v>
      </c>
      <c r="R47" s="8">
        <f t="shared" si="8"/>
        <v>-1.9054912373507829</v>
      </c>
    </row>
    <row r="48" spans="1:18" x14ac:dyDescent="0.3">
      <c r="A48" s="3">
        <v>43512</v>
      </c>
      <c r="B48" s="3" t="str">
        <f t="shared" si="0"/>
        <v>Saturday</v>
      </c>
      <c r="C48" s="4">
        <v>45787545</v>
      </c>
      <c r="D48" s="4">
        <v>9807692</v>
      </c>
      <c r="E48" s="4">
        <v>3334615</v>
      </c>
      <c r="F48" s="4">
        <v>2290213</v>
      </c>
      <c r="G48" s="4">
        <v>1768503</v>
      </c>
      <c r="H48" s="8">
        <f t="shared" si="1"/>
        <v>0.21419999696423994</v>
      </c>
      <c r="I48" s="8">
        <f t="shared" si="2"/>
        <v>1.96077831195772</v>
      </c>
      <c r="K48" s="8">
        <f t="shared" si="3"/>
        <v>0.33999997145097949</v>
      </c>
      <c r="L48" s="8">
        <f t="shared" si="4"/>
        <v>-3.999984335137778</v>
      </c>
      <c r="N48" s="8">
        <f t="shared" si="5"/>
        <v>0.68679982546710794</v>
      </c>
      <c r="O48" s="19">
        <f t="shared" si="6"/>
        <v>-5.9405701565749593</v>
      </c>
      <c r="Q48" s="8">
        <f t="shared" si="7"/>
        <v>0.77220022766441376</v>
      </c>
      <c r="R48" s="8">
        <f t="shared" si="8"/>
        <v>-2.0202901533595314</v>
      </c>
    </row>
    <row r="49" spans="1:18" x14ac:dyDescent="0.3">
      <c r="A49" s="3">
        <v>43513</v>
      </c>
      <c r="B49" s="3" t="str">
        <f t="shared" si="0"/>
        <v>Sunday</v>
      </c>
      <c r="C49" s="4">
        <v>45338648</v>
      </c>
      <c r="D49" s="4">
        <v>9901960</v>
      </c>
      <c r="E49" s="4">
        <v>3232000</v>
      </c>
      <c r="F49" s="4">
        <v>2087872</v>
      </c>
      <c r="G49" s="4">
        <v>1579683</v>
      </c>
      <c r="H49" s="8">
        <f t="shared" si="1"/>
        <v>0.21839998404892885</v>
      </c>
      <c r="I49" s="8">
        <f t="shared" si="2"/>
        <v>17.902937959923896</v>
      </c>
      <c r="K49" s="8">
        <f t="shared" si="3"/>
        <v>0.32640002585346739</v>
      </c>
      <c r="L49" s="8">
        <f t="shared" si="4"/>
        <v>28.676443960377274</v>
      </c>
      <c r="N49" s="8">
        <f t="shared" si="5"/>
        <v>0.64600000000000002</v>
      </c>
      <c r="O49" s="19">
        <f t="shared" si="6"/>
        <v>18.653214854443629</v>
      </c>
      <c r="Q49" s="8">
        <f t="shared" si="7"/>
        <v>0.75659954250068973</v>
      </c>
      <c r="R49" s="8">
        <f t="shared" si="8"/>
        <v>5.1283116157516941</v>
      </c>
    </row>
    <row r="50" spans="1:18" x14ac:dyDescent="0.3">
      <c r="A50" s="3">
        <v>43514</v>
      </c>
      <c r="B50" s="3" t="str">
        <f t="shared" si="0"/>
        <v>Monday</v>
      </c>
      <c r="C50" s="4">
        <v>21717340</v>
      </c>
      <c r="D50" s="4">
        <v>5592215</v>
      </c>
      <c r="E50" s="4">
        <v>2348730</v>
      </c>
      <c r="F50" s="4">
        <v>1800301</v>
      </c>
      <c r="G50" s="4">
        <v>1431960</v>
      </c>
      <c r="H50" s="8">
        <f t="shared" si="1"/>
        <v>0.25749999769769227</v>
      </c>
      <c r="I50" s="8">
        <f t="shared" si="2"/>
        <v>-8.3213279514295714E-7</v>
      </c>
      <c r="K50" s="8">
        <f t="shared" si="3"/>
        <v>0.4199999463539939</v>
      </c>
      <c r="L50" s="8">
        <f t="shared" si="4"/>
        <v>-59.999995565330387</v>
      </c>
      <c r="N50" s="8">
        <f t="shared" si="5"/>
        <v>0.76649976795970587</v>
      </c>
      <c r="O50" s="19">
        <f t="shared" si="6"/>
        <v>-9.1475342092198144E-5</v>
      </c>
      <c r="Q50" s="8">
        <f t="shared" si="7"/>
        <v>0.79540032472347677</v>
      </c>
      <c r="R50" s="8">
        <f t="shared" si="8"/>
        <v>7.2165636388255807</v>
      </c>
    </row>
    <row r="51" spans="1:18" x14ac:dyDescent="0.3">
      <c r="A51" s="3">
        <v>43515</v>
      </c>
      <c r="B51" s="3" t="str">
        <f t="shared" si="0"/>
        <v>Tuesday</v>
      </c>
      <c r="C51" s="4">
        <v>21934513</v>
      </c>
      <c r="D51" s="4">
        <v>5648137</v>
      </c>
      <c r="E51" s="4">
        <v>948887</v>
      </c>
      <c r="F51" s="4">
        <v>727321</v>
      </c>
      <c r="G51" s="4">
        <v>620260</v>
      </c>
      <c r="H51" s="8">
        <f t="shared" si="1"/>
        <v>0.25749999555495034</v>
      </c>
      <c r="I51" s="8">
        <f t="shared" si="2"/>
        <v>-4.8543728119866145</v>
      </c>
      <c r="K51" s="8">
        <f t="shared" si="3"/>
        <v>0.16799999716720751</v>
      </c>
      <c r="L51" s="8">
        <f t="shared" si="4"/>
        <v>130.95235808533815</v>
      </c>
      <c r="N51" s="8">
        <f t="shared" si="5"/>
        <v>0.76649906680142099</v>
      </c>
      <c r="O51" s="19">
        <f t="shared" si="6"/>
        <v>-4.7618179306183377</v>
      </c>
      <c r="Q51" s="8">
        <f t="shared" si="7"/>
        <v>0.8528008953405718</v>
      </c>
      <c r="R51" s="8">
        <f t="shared" si="8"/>
        <v>-6.7308771149827722</v>
      </c>
    </row>
    <row r="52" spans="1:18" x14ac:dyDescent="0.3">
      <c r="A52" s="3">
        <v>43516</v>
      </c>
      <c r="B52" s="3" t="str">
        <f t="shared" si="0"/>
        <v>Wednesday</v>
      </c>
      <c r="C52" s="4">
        <v>22151687</v>
      </c>
      <c r="D52" s="4">
        <v>5427163</v>
      </c>
      <c r="E52" s="4">
        <v>2105739</v>
      </c>
      <c r="F52" s="4">
        <v>1537189</v>
      </c>
      <c r="G52" s="4">
        <v>1222680</v>
      </c>
      <c r="H52" s="8">
        <f t="shared" si="1"/>
        <v>0.24499998577986409</v>
      </c>
      <c r="I52" s="8">
        <f t="shared" si="2"/>
        <v>-2.0408114239428876</v>
      </c>
      <c r="K52" s="8">
        <f t="shared" si="3"/>
        <v>0.38799995504096707</v>
      </c>
      <c r="L52" s="8">
        <f t="shared" si="4"/>
        <v>-1.0309266688359056</v>
      </c>
      <c r="N52" s="8">
        <f t="shared" si="5"/>
        <v>0.7299997768004487</v>
      </c>
      <c r="O52" s="19">
        <f t="shared" si="6"/>
        <v>3.0000364190100361</v>
      </c>
      <c r="Q52" s="8">
        <f t="shared" si="7"/>
        <v>0.79539991503972507</v>
      </c>
      <c r="R52" s="8">
        <f t="shared" si="8"/>
        <v>-3.6189137233510433E-5</v>
      </c>
    </row>
    <row r="53" spans="1:18" x14ac:dyDescent="0.3">
      <c r="A53" s="3">
        <v>43517</v>
      </c>
      <c r="B53" s="3" t="str">
        <f t="shared" si="0"/>
        <v>Thursday</v>
      </c>
      <c r="C53" s="4">
        <v>20848646</v>
      </c>
      <c r="D53" s="4">
        <v>5003675</v>
      </c>
      <c r="E53" s="4">
        <v>1921411</v>
      </c>
      <c r="F53" s="4">
        <v>1444709</v>
      </c>
      <c r="G53" s="4">
        <v>1149121</v>
      </c>
      <c r="H53" s="8">
        <f t="shared" si="1"/>
        <v>0.23999999808141018</v>
      </c>
      <c r="I53" s="8">
        <f t="shared" si="2"/>
        <v>7.2916599534638236</v>
      </c>
      <c r="K53" s="8">
        <f t="shared" si="3"/>
        <v>0.38399996002937842</v>
      </c>
      <c r="L53" s="8">
        <f t="shared" si="4"/>
        <v>5.2083517718458081</v>
      </c>
      <c r="N53" s="8">
        <f t="shared" si="5"/>
        <v>0.75190003596315413</v>
      </c>
      <c r="O53" s="19">
        <f t="shared" si="6"/>
        <v>0.97082001628245407</v>
      </c>
      <c r="Q53" s="8">
        <f t="shared" si="7"/>
        <v>0.79539962719135826</v>
      </c>
      <c r="R53" s="8">
        <f t="shared" si="8"/>
        <v>-1.0308825974215416</v>
      </c>
    </row>
    <row r="54" spans="1:18" x14ac:dyDescent="0.3">
      <c r="A54" s="3">
        <v>43518</v>
      </c>
      <c r="B54" s="3" t="str">
        <f t="shared" si="0"/>
        <v>Friday</v>
      </c>
      <c r="C54" s="4">
        <v>22151687</v>
      </c>
      <c r="D54" s="4">
        <v>5704059</v>
      </c>
      <c r="E54" s="4">
        <v>2304440</v>
      </c>
      <c r="F54" s="4">
        <v>1749530</v>
      </c>
      <c r="G54" s="4">
        <v>1377230</v>
      </c>
      <c r="H54" s="8">
        <f t="shared" si="1"/>
        <v>0.25749998182982631</v>
      </c>
      <c r="I54" s="8">
        <f t="shared" si="2"/>
        <v>-18.446601594021782</v>
      </c>
      <c r="K54" s="8">
        <f t="shared" si="3"/>
        <v>0.40400002875145574</v>
      </c>
      <c r="L54" s="8">
        <f t="shared" si="4"/>
        <v>-20.049529211987746</v>
      </c>
      <c r="N54" s="8">
        <f t="shared" si="5"/>
        <v>0.75919963201471941</v>
      </c>
      <c r="O54" s="19">
        <f t="shared" si="6"/>
        <v>-14.014711270514054</v>
      </c>
      <c r="Q54" s="8">
        <f t="shared" si="7"/>
        <v>0.78719999085468673</v>
      </c>
      <c r="R54" s="8">
        <f t="shared" si="8"/>
        <v>-3.8871949640021559</v>
      </c>
    </row>
    <row r="55" spans="1:18" x14ac:dyDescent="0.3">
      <c r="A55" s="3">
        <v>43519</v>
      </c>
      <c r="B55" s="3" t="str">
        <f t="shared" si="0"/>
        <v>Saturday</v>
      </c>
      <c r="C55" s="4">
        <v>43094160</v>
      </c>
      <c r="D55" s="4">
        <v>9049773</v>
      </c>
      <c r="E55" s="4">
        <v>2923076</v>
      </c>
      <c r="F55" s="4">
        <v>1908184</v>
      </c>
      <c r="G55" s="4">
        <v>1443732</v>
      </c>
      <c r="H55" s="8">
        <f t="shared" si="1"/>
        <v>0.20999998607699977</v>
      </c>
      <c r="I55" s="8">
        <f t="shared" si="2"/>
        <v>-3.9999932580261142</v>
      </c>
      <c r="K55" s="8">
        <f t="shared" si="3"/>
        <v>0.32299992497049373</v>
      </c>
      <c r="L55" s="8">
        <f t="shared" si="4"/>
        <v>9.4737098612778468</v>
      </c>
      <c r="N55" s="8">
        <f t="shared" si="5"/>
        <v>0.65279999562105129</v>
      </c>
      <c r="O55" s="19">
        <f t="shared" si="6"/>
        <v>-1.0416660028592661</v>
      </c>
      <c r="Q55" s="8">
        <f t="shared" si="7"/>
        <v>0.75659999245355791</v>
      </c>
      <c r="R55" s="8">
        <f t="shared" si="8"/>
        <v>6.1855296298166191</v>
      </c>
    </row>
    <row r="56" spans="1:18" x14ac:dyDescent="0.3">
      <c r="A56" s="3">
        <v>43520</v>
      </c>
      <c r="B56" s="3" t="str">
        <f t="shared" si="0"/>
        <v>Sunday</v>
      </c>
      <c r="C56" s="4">
        <v>44440853</v>
      </c>
      <c r="D56" s="4">
        <v>8959276</v>
      </c>
      <c r="E56" s="4">
        <v>3168000</v>
      </c>
      <c r="F56" s="4">
        <v>2046528</v>
      </c>
      <c r="G56" s="4">
        <v>1644180</v>
      </c>
      <c r="H56" s="8">
        <f t="shared" si="1"/>
        <v>0.201600000792064</v>
      </c>
      <c r="I56" s="8">
        <f t="shared" si="2"/>
        <v>19.047599742488604</v>
      </c>
      <c r="K56" s="8">
        <f t="shared" si="3"/>
        <v>0.35360000071434344</v>
      </c>
      <c r="L56" s="8">
        <f t="shared" si="4"/>
        <v>14.25336076720839</v>
      </c>
      <c r="N56" s="8">
        <f t="shared" si="5"/>
        <v>0.64600000000000002</v>
      </c>
      <c r="O56" s="19">
        <f t="shared" si="6"/>
        <v>14.133166397455607</v>
      </c>
      <c r="Q56" s="8">
        <f t="shared" si="7"/>
        <v>0.80339970916596304</v>
      </c>
      <c r="R56" s="8">
        <f t="shared" si="8"/>
        <v>5.1282528057410142</v>
      </c>
    </row>
    <row r="57" spans="1:18" x14ac:dyDescent="0.3">
      <c r="A57" s="3">
        <v>43521</v>
      </c>
      <c r="B57" s="3" t="str">
        <f t="shared" si="0"/>
        <v>Monday</v>
      </c>
      <c r="C57" s="4">
        <v>21065820</v>
      </c>
      <c r="D57" s="4">
        <v>5055796</v>
      </c>
      <c r="E57" s="4">
        <v>2042541</v>
      </c>
      <c r="F57" s="4">
        <v>1505966</v>
      </c>
      <c r="G57" s="4">
        <v>1271939</v>
      </c>
      <c r="H57" s="8">
        <f t="shared" si="1"/>
        <v>0.2399999620237902</v>
      </c>
      <c r="I57" s="8">
        <f t="shared" si="2"/>
        <v>2.0833364474493523</v>
      </c>
      <c r="K57" s="8">
        <f t="shared" si="3"/>
        <v>0.40399988448901025</v>
      </c>
      <c r="L57" s="8">
        <f t="shared" si="4"/>
        <v>1.9802073049002025</v>
      </c>
      <c r="N57" s="8">
        <f t="shared" si="5"/>
        <v>0.73730025492756324</v>
      </c>
      <c r="O57" s="19">
        <f t="shared" si="6"/>
        <v>0.99004756083203616</v>
      </c>
      <c r="Q57" s="8">
        <f t="shared" si="7"/>
        <v>0.84460007729258169</v>
      </c>
      <c r="R57" s="8">
        <f t="shared" si="8"/>
        <v>-3.8834647719514179</v>
      </c>
    </row>
    <row r="58" spans="1:18" x14ac:dyDescent="0.3">
      <c r="A58" s="3">
        <v>43522</v>
      </c>
      <c r="B58" s="3" t="str">
        <f t="shared" si="0"/>
        <v>Tuesday</v>
      </c>
      <c r="C58" s="4">
        <v>22368860</v>
      </c>
      <c r="D58" s="4">
        <v>5480370</v>
      </c>
      <c r="E58" s="4">
        <v>2257912</v>
      </c>
      <c r="F58" s="4">
        <v>1681241</v>
      </c>
      <c r="G58" s="4">
        <v>1364832</v>
      </c>
      <c r="H58" s="8">
        <f t="shared" si="1"/>
        <v>0.24499996870649643</v>
      </c>
      <c r="I58" s="8">
        <f t="shared" si="2"/>
        <v>4.0816348415098531</v>
      </c>
      <c r="K58" s="8">
        <f t="shared" si="3"/>
        <v>0.41199991971345001</v>
      </c>
      <c r="L58" s="8">
        <f t="shared" si="4"/>
        <v>-6.7961040088936411</v>
      </c>
      <c r="N58" s="8">
        <f t="shared" si="5"/>
        <v>0.74459987811748196</v>
      </c>
      <c r="O58" s="19">
        <f t="shared" si="6"/>
        <v>2.9411688248904135</v>
      </c>
      <c r="Q58" s="8">
        <f t="shared" si="7"/>
        <v>0.81180033082704983</v>
      </c>
      <c r="R58" s="8">
        <f t="shared" si="8"/>
        <v>1.0100308387702843</v>
      </c>
    </row>
    <row r="59" spans="1:18" x14ac:dyDescent="0.3">
      <c r="A59" s="3">
        <v>43523</v>
      </c>
      <c r="B59" s="3" t="str">
        <f t="shared" si="0"/>
        <v>Wednesday</v>
      </c>
      <c r="C59" s="4">
        <v>21500167</v>
      </c>
      <c r="D59" s="4">
        <v>5482542</v>
      </c>
      <c r="E59" s="4">
        <v>2105296</v>
      </c>
      <c r="F59" s="4">
        <v>1613709</v>
      </c>
      <c r="G59" s="4">
        <v>1323241</v>
      </c>
      <c r="H59" s="8">
        <f t="shared" si="1"/>
        <v>0.25499997279090902</v>
      </c>
      <c r="I59" s="8">
        <f t="shared" si="2"/>
        <v>-9.6284646311384462E-7</v>
      </c>
      <c r="K59" s="8">
        <f t="shared" si="3"/>
        <v>0.38399997665316565</v>
      </c>
      <c r="L59" s="8">
        <f t="shared" si="4"/>
        <v>3.1249860132948997</v>
      </c>
      <c r="N59" s="8">
        <f t="shared" si="5"/>
        <v>0.76649981760284536</v>
      </c>
      <c r="O59" s="19">
        <f t="shared" si="6"/>
        <v>-5.714242107417185</v>
      </c>
      <c r="Q59" s="8">
        <f t="shared" si="7"/>
        <v>0.81999976451764223</v>
      </c>
      <c r="R59" s="8">
        <f t="shared" si="8"/>
        <v>3.9999662968001255</v>
      </c>
    </row>
    <row r="60" spans="1:18" x14ac:dyDescent="0.3">
      <c r="A60" s="3">
        <v>43524</v>
      </c>
      <c r="B60" s="3" t="str">
        <f t="shared" si="0"/>
        <v>Thursday</v>
      </c>
      <c r="C60" s="4">
        <v>22586034</v>
      </c>
      <c r="D60" s="4">
        <v>5759438</v>
      </c>
      <c r="E60" s="4">
        <v>2280737</v>
      </c>
      <c r="F60" s="4">
        <v>1648289</v>
      </c>
      <c r="G60" s="4">
        <v>1405660</v>
      </c>
      <c r="H60" s="8">
        <f t="shared" si="1"/>
        <v>0.25499997033565081</v>
      </c>
      <c r="I60" s="8">
        <f t="shared" si="2"/>
        <v>1.9607856560786143</v>
      </c>
      <c r="K60" s="8">
        <f t="shared" si="3"/>
        <v>0.39599992221463276</v>
      </c>
      <c r="L60" s="8">
        <f t="shared" si="4"/>
        <v>6.0606156047044539</v>
      </c>
      <c r="N60" s="8">
        <f t="shared" si="5"/>
        <v>0.72270016227210765</v>
      </c>
      <c r="O60" s="19">
        <f t="shared" si="6"/>
        <v>6.0605565568680984</v>
      </c>
      <c r="Q60" s="8">
        <f t="shared" si="7"/>
        <v>0.85279947873218831</v>
      </c>
      <c r="R60" s="8">
        <f t="shared" si="8"/>
        <v>-8.6537794843426958</v>
      </c>
    </row>
    <row r="61" spans="1:18" x14ac:dyDescent="0.3">
      <c r="A61" s="3">
        <v>43525</v>
      </c>
      <c r="B61" s="3" t="str">
        <f t="shared" si="0"/>
        <v>Friday</v>
      </c>
      <c r="C61" s="4">
        <v>22368860</v>
      </c>
      <c r="D61" s="4">
        <v>5815903</v>
      </c>
      <c r="E61" s="4">
        <v>2442679</v>
      </c>
      <c r="F61" s="4">
        <v>1872313</v>
      </c>
      <c r="G61" s="4">
        <v>1458532</v>
      </c>
      <c r="H61" s="8">
        <f t="shared" si="1"/>
        <v>0.25999997317699697</v>
      </c>
      <c r="I61" s="8">
        <f t="shared" si="2"/>
        <v>-19.230764193563683</v>
      </c>
      <c r="K61" s="8">
        <f t="shared" si="3"/>
        <v>0.41999995529499029</v>
      </c>
      <c r="L61" s="8">
        <f t="shared" si="4"/>
        <v>-19.047613831006842</v>
      </c>
      <c r="N61" s="8">
        <f t="shared" si="5"/>
        <v>0.76649981434318626</v>
      </c>
      <c r="O61" s="19">
        <f t="shared" si="6"/>
        <v>-56.529691581790885</v>
      </c>
      <c r="Q61" s="8">
        <f t="shared" si="7"/>
        <v>0.77900009239908075</v>
      </c>
      <c r="R61" s="8">
        <f t="shared" si="8"/>
        <v>4.1334621833310399</v>
      </c>
    </row>
    <row r="62" spans="1:18" x14ac:dyDescent="0.3">
      <c r="A62" s="3">
        <v>43526</v>
      </c>
      <c r="B62" s="3" t="str">
        <f t="shared" si="0"/>
        <v>Saturday</v>
      </c>
      <c r="C62" s="4">
        <v>46685340</v>
      </c>
      <c r="D62" s="4">
        <v>9803921</v>
      </c>
      <c r="E62" s="4">
        <v>3333333</v>
      </c>
      <c r="F62" s="4">
        <v>1110666</v>
      </c>
      <c r="G62" s="4">
        <v>900972</v>
      </c>
      <c r="H62" s="8">
        <f t="shared" si="1"/>
        <v>0.20999999143199985</v>
      </c>
      <c r="I62" s="8">
        <f t="shared" si="2"/>
        <v>-2.9999985699182821</v>
      </c>
      <c r="K62" s="8">
        <f t="shared" si="3"/>
        <v>0.33999998571999918</v>
      </c>
      <c r="L62" s="8">
        <f t="shared" si="4"/>
        <v>-3.9999943400592075</v>
      </c>
      <c r="N62" s="8">
        <f t="shared" si="5"/>
        <v>0.33319983331998332</v>
      </c>
      <c r="O62" s="19">
        <f t="shared" si="6"/>
        <v>114.2858192227112</v>
      </c>
      <c r="Q62" s="8">
        <f t="shared" si="7"/>
        <v>0.81119976662651061</v>
      </c>
      <c r="R62" s="8">
        <f t="shared" si="8"/>
        <v>2.7352252762698855E-5</v>
      </c>
    </row>
    <row r="63" spans="1:18" x14ac:dyDescent="0.3">
      <c r="A63" s="3">
        <v>43527</v>
      </c>
      <c r="B63" s="3" t="str">
        <f t="shared" si="0"/>
        <v>Sunday</v>
      </c>
      <c r="C63" s="4">
        <v>43991955</v>
      </c>
      <c r="D63" s="4">
        <v>8961161</v>
      </c>
      <c r="E63" s="4">
        <v>2924923</v>
      </c>
      <c r="F63" s="4">
        <v>2088395</v>
      </c>
      <c r="G63" s="4">
        <v>1694106</v>
      </c>
      <c r="H63" s="8">
        <f t="shared" si="1"/>
        <v>0.20369999469221134</v>
      </c>
      <c r="I63" s="8">
        <f t="shared" si="2"/>
        <v>28.865965785624461</v>
      </c>
      <c r="K63" s="8">
        <f t="shared" si="3"/>
        <v>0.3264000055349971</v>
      </c>
      <c r="L63" s="8">
        <f t="shared" si="4"/>
        <v>27.450966622604255</v>
      </c>
      <c r="N63" s="8">
        <f t="shared" si="5"/>
        <v>0.71399999247843449</v>
      </c>
      <c r="O63" s="19">
        <f t="shared" si="6"/>
        <v>4.2856875211302183</v>
      </c>
      <c r="Q63" s="8">
        <f t="shared" si="7"/>
        <v>0.81119998850792119</v>
      </c>
      <c r="R63" s="8">
        <f t="shared" si="8"/>
        <v>-3.9694054949032211</v>
      </c>
    </row>
    <row r="64" spans="1:18" x14ac:dyDescent="0.3">
      <c r="A64" s="3">
        <v>43528</v>
      </c>
      <c r="B64" s="3" t="str">
        <f t="shared" si="0"/>
        <v>Monday</v>
      </c>
      <c r="C64" s="4">
        <v>21717340</v>
      </c>
      <c r="D64" s="4">
        <v>5700801</v>
      </c>
      <c r="E64" s="4">
        <v>2371533</v>
      </c>
      <c r="F64" s="4">
        <v>1765843</v>
      </c>
      <c r="G64" s="4">
        <v>1375592</v>
      </c>
      <c r="H64" s="8">
        <f t="shared" si="1"/>
        <v>0.2624999654653839</v>
      </c>
      <c r="I64" s="8">
        <f t="shared" si="2"/>
        <v>-7.61903458829733</v>
      </c>
      <c r="K64" s="8">
        <f t="shared" si="3"/>
        <v>0.4159999621105876</v>
      </c>
      <c r="L64" s="8">
        <f t="shared" si="4"/>
        <v>-8.6538789140470165</v>
      </c>
      <c r="N64" s="8">
        <f t="shared" si="5"/>
        <v>0.74459980105695345</v>
      </c>
      <c r="O64" s="19">
        <f t="shared" si="6"/>
        <v>1.0665846158992056E-5</v>
      </c>
      <c r="Q64" s="8">
        <f t="shared" si="7"/>
        <v>0.77900017158943347</v>
      </c>
      <c r="R64" s="8">
        <f t="shared" si="8"/>
        <v>8.4210729257358476</v>
      </c>
    </row>
    <row r="65" spans="1:18" x14ac:dyDescent="0.3">
      <c r="A65" s="3">
        <v>43529</v>
      </c>
      <c r="B65" s="3" t="str">
        <f t="shared" si="0"/>
        <v>Tuesday</v>
      </c>
      <c r="C65" s="4">
        <v>21717340</v>
      </c>
      <c r="D65" s="4">
        <v>5266455</v>
      </c>
      <c r="E65" s="4">
        <v>2001252</v>
      </c>
      <c r="F65" s="4">
        <v>1490132</v>
      </c>
      <c r="G65" s="4">
        <v>1258566</v>
      </c>
      <c r="H65" s="8">
        <f t="shared" si="1"/>
        <v>0.24250000230230775</v>
      </c>
      <c r="I65" s="8">
        <f t="shared" si="2"/>
        <v>1.0309092580294867</v>
      </c>
      <c r="K65" s="8">
        <f t="shared" si="3"/>
        <v>0.37999982910705588</v>
      </c>
      <c r="L65" s="8">
        <f t="shared" si="4"/>
        <v>2.1052835822689686</v>
      </c>
      <c r="N65" s="8">
        <f t="shared" si="5"/>
        <v>0.74459988047482273</v>
      </c>
      <c r="O65" s="19">
        <f t="shared" si="6"/>
        <v>-4.9019173244624614</v>
      </c>
      <c r="Q65" s="8">
        <f t="shared" si="7"/>
        <v>0.84460034413058704</v>
      </c>
      <c r="R65" s="8">
        <f t="shared" si="8"/>
        <v>-7.7670260344385778</v>
      </c>
    </row>
    <row r="66" spans="1:18" x14ac:dyDescent="0.3">
      <c r="A66" s="3">
        <v>43530</v>
      </c>
      <c r="B66" s="3" t="str">
        <f t="shared" si="0"/>
        <v>Wednesday</v>
      </c>
      <c r="C66" s="4">
        <v>21065820</v>
      </c>
      <c r="D66" s="4">
        <v>5161125</v>
      </c>
      <c r="E66" s="4">
        <v>2002516</v>
      </c>
      <c r="F66" s="4">
        <v>1417982</v>
      </c>
      <c r="G66" s="4">
        <v>1104608</v>
      </c>
      <c r="H66" s="8">
        <f t="shared" si="1"/>
        <v>0.24499995727676396</v>
      </c>
      <c r="I66" s="8">
        <f t="shared" si="2"/>
        <v>-3.0612122841435179</v>
      </c>
      <c r="K66" s="8">
        <f t="shared" si="3"/>
        <v>0.38799990312189686</v>
      </c>
      <c r="L66" s="8">
        <f t="shared" si="4"/>
        <v>2.0618447762861982</v>
      </c>
      <c r="N66" s="8">
        <f t="shared" si="5"/>
        <v>0.70810020993590062</v>
      </c>
      <c r="O66" s="19">
        <f t="shared" si="6"/>
        <v>-2.0763059215646412E-5</v>
      </c>
      <c r="Q66" s="8">
        <f t="shared" si="7"/>
        <v>0.77900001551500653</v>
      </c>
      <c r="R66" s="8">
        <f t="shared" si="8"/>
        <v>8.4210324545314137</v>
      </c>
    </row>
    <row r="67" spans="1:18" x14ac:dyDescent="0.3">
      <c r="A67" s="3">
        <v>43531</v>
      </c>
      <c r="B67" s="3" t="str">
        <f t="shared" ref="B67:B130" si="9">TEXT(A67,"DDDD")</f>
        <v>Thursday</v>
      </c>
      <c r="C67" s="4">
        <v>21717340</v>
      </c>
      <c r="D67" s="4">
        <v>5157868</v>
      </c>
      <c r="E67" s="4">
        <v>2042515</v>
      </c>
      <c r="F67" s="4">
        <v>1446305</v>
      </c>
      <c r="G67" s="4">
        <v>1221549</v>
      </c>
      <c r="H67" s="8">
        <f t="shared" ref="H67:H130" si="10">D67/C67</f>
        <v>0.23749998848846129</v>
      </c>
      <c r="I67" s="8">
        <f t="shared" ref="I67:I130" si="11">((H68-H67)/H67)*100</f>
        <v>10.526306605752616</v>
      </c>
      <c r="K67" s="8">
        <f t="shared" ref="K67:K130" si="12">E67/D67</f>
        <v>0.3959998588564112</v>
      </c>
      <c r="L67" s="8">
        <f t="shared" ref="L67:L130" si="13">((K68-K67)/K67)*100</f>
        <v>6.060625258564488</v>
      </c>
      <c r="N67" s="8">
        <f t="shared" ref="N67:N130" si="14">F67/E67</f>
        <v>0.70810006291263472</v>
      </c>
      <c r="O67" s="19">
        <f t="shared" ref="O67:O130" si="15">((N68-N67)/N67)*100</f>
        <v>2.0618685907324652</v>
      </c>
      <c r="Q67" s="8">
        <f t="shared" ref="Q67:Q130" si="16">G67/F67</f>
        <v>0.84459985964232998</v>
      </c>
      <c r="R67" s="8">
        <f t="shared" ref="R67:R130" si="17">((Q68-Q67)/Q67)*100</f>
        <v>-4.8543526552249032</v>
      </c>
    </row>
    <row r="68" spans="1:18" x14ac:dyDescent="0.3">
      <c r="A68" s="3">
        <v>43532</v>
      </c>
      <c r="B68" s="3" t="str">
        <f t="shared" si="9"/>
        <v>Friday</v>
      </c>
      <c r="C68" s="4">
        <v>21717340</v>
      </c>
      <c r="D68" s="4">
        <v>5700801</v>
      </c>
      <c r="E68" s="4">
        <v>2394336</v>
      </c>
      <c r="F68" s="4">
        <v>1730387</v>
      </c>
      <c r="G68" s="4">
        <v>1390539</v>
      </c>
      <c r="H68" s="8">
        <f t="shared" si="10"/>
        <v>0.2624999654653839</v>
      </c>
      <c r="I68" s="8">
        <f t="shared" si="11"/>
        <v>-20.799991098171823</v>
      </c>
      <c r="K68" s="8">
        <f t="shared" si="12"/>
        <v>0.41999992632614258</v>
      </c>
      <c r="L68" s="8">
        <f t="shared" si="13"/>
        <v>-19.85712588467922</v>
      </c>
      <c r="N68" s="8">
        <f t="shared" si="14"/>
        <v>0.72270015570078716</v>
      </c>
      <c r="O68" s="19">
        <f t="shared" si="15"/>
        <v>-2.1447730452255112</v>
      </c>
      <c r="Q68" s="8">
        <f t="shared" si="16"/>
        <v>0.80360000392975672</v>
      </c>
      <c r="R68" s="8">
        <f t="shared" si="17"/>
        <v>-1.966177117299452</v>
      </c>
    </row>
    <row r="69" spans="1:18" x14ac:dyDescent="0.3">
      <c r="A69" s="3">
        <v>43533</v>
      </c>
      <c r="B69" s="3" t="str">
        <f t="shared" si="9"/>
        <v>Saturday</v>
      </c>
      <c r="C69" s="4">
        <v>46685340</v>
      </c>
      <c r="D69" s="4">
        <v>9705882</v>
      </c>
      <c r="E69" s="4">
        <v>3267000</v>
      </c>
      <c r="F69" s="4">
        <v>2310422</v>
      </c>
      <c r="G69" s="4">
        <v>1820150</v>
      </c>
      <c r="H69" s="8">
        <f t="shared" si="10"/>
        <v>0.20789999601587994</v>
      </c>
      <c r="I69" s="8">
        <f t="shared" si="11"/>
        <v>5.0505054907121263</v>
      </c>
      <c r="K69" s="8">
        <f t="shared" si="12"/>
        <v>0.33660001224000047</v>
      </c>
      <c r="L69" s="8">
        <f t="shared" si="13"/>
        <v>3.0303014843937714</v>
      </c>
      <c r="N69" s="8">
        <f t="shared" si="14"/>
        <v>0.70719987756351388</v>
      </c>
      <c r="O69" s="19">
        <f t="shared" si="15"/>
        <v>-8.6538303392194074</v>
      </c>
      <c r="Q69" s="8">
        <f t="shared" si="16"/>
        <v>0.78779980453787235</v>
      </c>
      <c r="R69" s="8">
        <f t="shared" si="17"/>
        <v>-3.960379348194675</v>
      </c>
    </row>
    <row r="70" spans="1:18" x14ac:dyDescent="0.3">
      <c r="A70" s="3">
        <v>43534</v>
      </c>
      <c r="B70" s="3" t="str">
        <f t="shared" si="9"/>
        <v>Sunday</v>
      </c>
      <c r="C70" s="4">
        <v>46236443</v>
      </c>
      <c r="D70" s="4">
        <v>10098039</v>
      </c>
      <c r="E70" s="4">
        <v>3502000</v>
      </c>
      <c r="F70" s="4">
        <v>2262292</v>
      </c>
      <c r="G70" s="4">
        <v>1711650</v>
      </c>
      <c r="H70" s="8">
        <f t="shared" si="10"/>
        <v>0.21839999672985225</v>
      </c>
      <c r="I70" s="8">
        <f t="shared" si="11"/>
        <v>9.8901046511398949</v>
      </c>
      <c r="K70" s="8">
        <f t="shared" si="12"/>
        <v>0.34680000740737882</v>
      </c>
      <c r="L70" s="8">
        <f t="shared" si="13"/>
        <v>18.800446629963321</v>
      </c>
      <c r="N70" s="8">
        <f t="shared" si="14"/>
        <v>0.64600000000000002</v>
      </c>
      <c r="O70" s="19">
        <f t="shared" si="15"/>
        <v>7.3529119741811861</v>
      </c>
      <c r="Q70" s="8">
        <f t="shared" si="16"/>
        <v>0.75659994377383644</v>
      </c>
      <c r="R70" s="8">
        <f t="shared" si="17"/>
        <v>10.547196466803763</v>
      </c>
    </row>
    <row r="71" spans="1:18" x14ac:dyDescent="0.3">
      <c r="A71" s="3">
        <v>43535</v>
      </c>
      <c r="B71" s="3" t="str">
        <f t="shared" si="9"/>
        <v>Monday</v>
      </c>
      <c r="C71" s="4">
        <v>21282993</v>
      </c>
      <c r="D71" s="4">
        <v>5107918</v>
      </c>
      <c r="E71" s="4">
        <v>2104462</v>
      </c>
      <c r="F71" s="4">
        <v>1459444</v>
      </c>
      <c r="G71" s="4">
        <v>1220679</v>
      </c>
      <c r="H71" s="8">
        <f t="shared" si="10"/>
        <v>0.23999998496452074</v>
      </c>
      <c r="I71" s="8">
        <f t="shared" si="11"/>
        <v>5.2083366783085214</v>
      </c>
      <c r="K71" s="8">
        <f t="shared" si="12"/>
        <v>0.41199995771271192</v>
      </c>
      <c r="L71" s="8">
        <f t="shared" si="13"/>
        <v>-3.8835135367152733</v>
      </c>
      <c r="N71" s="8">
        <f t="shared" si="14"/>
        <v>0.69349981135321048</v>
      </c>
      <c r="O71" s="19">
        <f t="shared" si="15"/>
        <v>7.3684620239514986</v>
      </c>
      <c r="Q71" s="8">
        <f t="shared" si="16"/>
        <v>0.83640002631138977</v>
      </c>
      <c r="R71" s="8">
        <f t="shared" si="17"/>
        <v>-2.941206083751418</v>
      </c>
    </row>
    <row r="72" spans="1:18" x14ac:dyDescent="0.3">
      <c r="A72" s="3">
        <v>43536</v>
      </c>
      <c r="B72" s="3" t="str">
        <f t="shared" si="9"/>
        <v>Tuesday</v>
      </c>
      <c r="C72" s="4">
        <v>21500167</v>
      </c>
      <c r="D72" s="4">
        <v>5428792</v>
      </c>
      <c r="E72" s="4">
        <v>2149801</v>
      </c>
      <c r="F72" s="4">
        <v>1600742</v>
      </c>
      <c r="G72" s="4">
        <v>1299482</v>
      </c>
      <c r="H72" s="8">
        <f t="shared" si="10"/>
        <v>0.25249999220936281</v>
      </c>
      <c r="I72" s="8">
        <f t="shared" si="11"/>
        <v>3.9603855701229143</v>
      </c>
      <c r="K72" s="8">
        <f t="shared" si="12"/>
        <v>0.39599988358367755</v>
      </c>
      <c r="L72" s="8">
        <f t="shared" si="13"/>
        <v>-4.0403926627913291</v>
      </c>
      <c r="N72" s="8">
        <f t="shared" si="14"/>
        <v>0.74460008158894708</v>
      </c>
      <c r="O72" s="19">
        <f t="shared" si="15"/>
        <v>-4.9019626740750759</v>
      </c>
      <c r="Q72" s="8">
        <f t="shared" si="16"/>
        <v>0.81179977785302071</v>
      </c>
      <c r="R72" s="8">
        <f t="shared" si="17"/>
        <v>-1.0100944795799791</v>
      </c>
    </row>
    <row r="73" spans="1:18" x14ac:dyDescent="0.3">
      <c r="A73" s="3">
        <v>43537</v>
      </c>
      <c r="B73" s="3" t="str">
        <f t="shared" si="9"/>
        <v>Wednesday</v>
      </c>
      <c r="C73" s="4">
        <v>21717340</v>
      </c>
      <c r="D73" s="4">
        <v>5700801</v>
      </c>
      <c r="E73" s="4">
        <v>2166304</v>
      </c>
      <c r="F73" s="4">
        <v>1533960</v>
      </c>
      <c r="G73" s="4">
        <v>1232690</v>
      </c>
      <c r="H73" s="8">
        <f t="shared" si="10"/>
        <v>0.2624999654653839</v>
      </c>
      <c r="I73" s="8">
        <f t="shared" si="11"/>
        <v>-9.5238086885050226</v>
      </c>
      <c r="K73" s="8">
        <f t="shared" si="12"/>
        <v>0.37999993334270044</v>
      </c>
      <c r="L73" s="8">
        <f t="shared" si="13"/>
        <v>4.2105272973304446</v>
      </c>
      <c r="N73" s="8">
        <f t="shared" si="14"/>
        <v>0.70810006351832433</v>
      </c>
      <c r="O73" s="19">
        <f t="shared" si="15"/>
        <v>7.2164557799966511</v>
      </c>
      <c r="Q73" s="8">
        <f t="shared" si="16"/>
        <v>0.80359983311168481</v>
      </c>
      <c r="R73" s="8">
        <f t="shared" si="17"/>
        <v>-3.061156132215932</v>
      </c>
    </row>
    <row r="74" spans="1:18" x14ac:dyDescent="0.3">
      <c r="A74" s="3">
        <v>43538</v>
      </c>
      <c r="B74" s="3" t="str">
        <f t="shared" si="9"/>
        <v>Thursday</v>
      </c>
      <c r="C74" s="4">
        <v>22803207</v>
      </c>
      <c r="D74" s="4">
        <v>5415761</v>
      </c>
      <c r="E74" s="4">
        <v>2144641</v>
      </c>
      <c r="F74" s="4">
        <v>1628211</v>
      </c>
      <c r="G74" s="4">
        <v>1268377</v>
      </c>
      <c r="H74" s="8">
        <f t="shared" si="10"/>
        <v>0.23749997094706898</v>
      </c>
      <c r="I74" s="8">
        <f t="shared" si="11"/>
        <v>-7.4138246139137043E-7</v>
      </c>
      <c r="K74" s="8">
        <f t="shared" si="12"/>
        <v>0.39599993426593233</v>
      </c>
      <c r="L74" s="8">
        <f t="shared" si="13"/>
        <v>5.050511410732387</v>
      </c>
      <c r="N74" s="8">
        <f t="shared" si="14"/>
        <v>0.75919979148025241</v>
      </c>
      <c r="O74" s="19">
        <f t="shared" si="15"/>
        <v>-5.7692127258307133</v>
      </c>
      <c r="Q74" s="8">
        <f t="shared" si="16"/>
        <v>0.77900038754190948</v>
      </c>
      <c r="R74" s="8">
        <f t="shared" si="17"/>
        <v>-7.1373546034816587E-5</v>
      </c>
    </row>
    <row r="75" spans="1:18" x14ac:dyDescent="0.3">
      <c r="A75" s="3">
        <v>43539</v>
      </c>
      <c r="B75" s="3" t="str">
        <f t="shared" si="9"/>
        <v>Friday</v>
      </c>
      <c r="C75" s="4">
        <v>21500167</v>
      </c>
      <c r="D75" s="4">
        <v>5106289</v>
      </c>
      <c r="E75" s="4">
        <v>2124216</v>
      </c>
      <c r="F75" s="4">
        <v>1519664</v>
      </c>
      <c r="G75" s="4">
        <v>1183818</v>
      </c>
      <c r="H75" s="8">
        <f t="shared" si="10"/>
        <v>0.23749996918628585</v>
      </c>
      <c r="I75" s="8">
        <f t="shared" si="11"/>
        <v>-8.0420976687457983</v>
      </c>
      <c r="K75" s="8">
        <f t="shared" si="12"/>
        <v>0.41599995613252599</v>
      </c>
      <c r="L75" s="8">
        <f t="shared" si="13"/>
        <v>-14.999995166248381</v>
      </c>
      <c r="N75" s="8">
        <f t="shared" si="14"/>
        <v>0.71539994049569344</v>
      </c>
      <c r="O75" s="19">
        <f t="shared" si="15"/>
        <v>-5.8987805239115367</v>
      </c>
      <c r="Q75" s="8">
        <f t="shared" si="16"/>
        <v>0.77899983154170926</v>
      </c>
      <c r="R75" s="8">
        <f t="shared" si="17"/>
        <v>5.1347548775762961</v>
      </c>
    </row>
    <row r="76" spans="1:18" x14ac:dyDescent="0.3">
      <c r="A76" s="3">
        <v>43540</v>
      </c>
      <c r="B76" s="3" t="str">
        <f t="shared" si="9"/>
        <v>Saturday</v>
      </c>
      <c r="C76" s="4">
        <v>42645263</v>
      </c>
      <c r="D76" s="4">
        <v>9313725</v>
      </c>
      <c r="E76" s="4">
        <v>3293333</v>
      </c>
      <c r="F76" s="4">
        <v>2217072</v>
      </c>
      <c r="G76" s="4">
        <v>1815781</v>
      </c>
      <c r="H76" s="8">
        <f t="shared" si="10"/>
        <v>0.21839998970108357</v>
      </c>
      <c r="I76" s="8">
        <f t="shared" si="11"/>
        <v>-6.7307656174087169</v>
      </c>
      <c r="K76" s="8">
        <f t="shared" si="12"/>
        <v>0.35359998282105171</v>
      </c>
      <c r="L76" s="8">
        <f t="shared" si="13"/>
        <v>-5.7692290561115955</v>
      </c>
      <c r="N76" s="8">
        <f t="shared" si="14"/>
        <v>0.67320006813765876</v>
      </c>
      <c r="O76" s="19">
        <f t="shared" si="15"/>
        <v>1.0100702582931695</v>
      </c>
      <c r="Q76" s="8">
        <f t="shared" si="16"/>
        <v>0.81899956338810831</v>
      </c>
      <c r="R76" s="8">
        <f t="shared" si="17"/>
        <v>-6.6666322703037313</v>
      </c>
    </row>
    <row r="77" spans="1:18" x14ac:dyDescent="0.3">
      <c r="A77" s="3">
        <v>43541</v>
      </c>
      <c r="B77" s="3" t="str">
        <f t="shared" si="9"/>
        <v>Sunday</v>
      </c>
      <c r="C77" s="4">
        <v>42645263</v>
      </c>
      <c r="D77" s="4">
        <v>8686840</v>
      </c>
      <c r="E77" s="4">
        <v>2894455</v>
      </c>
      <c r="F77" s="4">
        <v>1968229</v>
      </c>
      <c r="G77" s="4">
        <v>1504514</v>
      </c>
      <c r="H77" s="8">
        <f t="shared" si="10"/>
        <v>0.20369999828585886</v>
      </c>
      <c r="I77" s="8">
        <f t="shared" si="11"/>
        <v>17.820316218755273</v>
      </c>
      <c r="K77" s="8">
        <f t="shared" si="12"/>
        <v>0.33319998986973398</v>
      </c>
      <c r="L77" s="8">
        <f t="shared" si="13"/>
        <v>24.849954058064906</v>
      </c>
      <c r="N77" s="8">
        <f t="shared" si="14"/>
        <v>0.6799998618047266</v>
      </c>
      <c r="O77" s="19">
        <f t="shared" si="15"/>
        <v>6.2794354115725914</v>
      </c>
      <c r="Q77" s="8">
        <f t="shared" si="16"/>
        <v>0.76439987420163003</v>
      </c>
      <c r="R77" s="8">
        <f t="shared" si="17"/>
        <v>6.20094887209539</v>
      </c>
    </row>
    <row r="78" spans="1:18" x14ac:dyDescent="0.3">
      <c r="A78" s="3">
        <v>43542</v>
      </c>
      <c r="B78" s="3" t="str">
        <f t="shared" si="9"/>
        <v>Monday</v>
      </c>
      <c r="C78" s="4">
        <v>22368860</v>
      </c>
      <c r="D78" s="4">
        <v>5368526</v>
      </c>
      <c r="E78" s="4">
        <v>2233307</v>
      </c>
      <c r="F78" s="4">
        <v>1614011</v>
      </c>
      <c r="G78" s="4">
        <v>1310254</v>
      </c>
      <c r="H78" s="8">
        <f t="shared" si="10"/>
        <v>0.23999998211799797</v>
      </c>
      <c r="I78" s="8">
        <f t="shared" si="11"/>
        <v>9.3749955645400878</v>
      </c>
      <c r="K78" s="8">
        <f t="shared" si="12"/>
        <v>0.4160000342738398</v>
      </c>
      <c r="L78" s="8">
        <f t="shared" si="13"/>
        <v>0.96153932826495525</v>
      </c>
      <c r="N78" s="8">
        <f t="shared" si="14"/>
        <v>0.72270001392553729</v>
      </c>
      <c r="O78" s="19">
        <f t="shared" si="15"/>
        <v>5.0504929558813449</v>
      </c>
      <c r="Q78" s="8">
        <f t="shared" si="16"/>
        <v>0.81179991957923459</v>
      </c>
      <c r="R78" s="8">
        <f t="shared" si="17"/>
        <v>-52.525262126769313</v>
      </c>
    </row>
    <row r="79" spans="1:18" x14ac:dyDescent="0.3">
      <c r="A79" s="3">
        <v>43543</v>
      </c>
      <c r="B79" s="3" t="str">
        <f t="shared" si="9"/>
        <v>Tuesday</v>
      </c>
      <c r="C79" s="4">
        <v>21934513</v>
      </c>
      <c r="D79" s="4">
        <v>5757809</v>
      </c>
      <c r="E79" s="4">
        <v>2418280</v>
      </c>
      <c r="F79" s="4">
        <v>1835958</v>
      </c>
      <c r="G79" s="4">
        <v>707578</v>
      </c>
      <c r="H79" s="8">
        <f t="shared" si="10"/>
        <v>0.26249996979645729</v>
      </c>
      <c r="I79" s="8">
        <f t="shared" si="11"/>
        <v>-2.8571355281432722</v>
      </c>
      <c r="K79" s="8">
        <f t="shared" si="12"/>
        <v>0.42000003820897847</v>
      </c>
      <c r="L79" s="8">
        <f t="shared" si="13"/>
        <v>-5.7143183331337077</v>
      </c>
      <c r="N79" s="8">
        <f t="shared" si="14"/>
        <v>0.75919992722100005</v>
      </c>
      <c r="O79" s="19">
        <f t="shared" si="15"/>
        <v>-1.9230404073130085</v>
      </c>
      <c r="Q79" s="8">
        <f t="shared" si="16"/>
        <v>0.38539988387533919</v>
      </c>
      <c r="R79" s="8">
        <f t="shared" si="17"/>
        <v>123.40422826594619</v>
      </c>
    </row>
    <row r="80" spans="1:18" x14ac:dyDescent="0.3">
      <c r="A80" s="3">
        <v>43544</v>
      </c>
      <c r="B80" s="3" t="str">
        <f t="shared" si="9"/>
        <v>Wednesday</v>
      </c>
      <c r="C80" s="4">
        <v>21282993</v>
      </c>
      <c r="D80" s="4">
        <v>5427163</v>
      </c>
      <c r="E80" s="4">
        <v>2149156</v>
      </c>
      <c r="F80" s="4">
        <v>1600262</v>
      </c>
      <c r="G80" s="4">
        <v>1377825</v>
      </c>
      <c r="H80" s="8">
        <f t="shared" si="10"/>
        <v>0.25499998989803735</v>
      </c>
      <c r="I80" s="8">
        <f t="shared" si="11"/>
        <v>-1.9607804298488847</v>
      </c>
      <c r="K80" s="8">
        <f t="shared" si="12"/>
        <v>0.39599989902643423</v>
      </c>
      <c r="L80" s="8">
        <f t="shared" si="13"/>
        <v>-1.0100906528881162</v>
      </c>
      <c r="N80" s="8">
        <f t="shared" si="14"/>
        <v>0.74460020584824926</v>
      </c>
      <c r="O80" s="19">
        <f t="shared" si="15"/>
        <v>-6.8627933421930063</v>
      </c>
      <c r="Q80" s="8">
        <f t="shared" si="16"/>
        <v>0.86099963630955434</v>
      </c>
      <c r="R80" s="8">
        <f t="shared" si="17"/>
        <v>-2.8570616917661873</v>
      </c>
    </row>
    <row r="81" spans="1:18" x14ac:dyDescent="0.3">
      <c r="A81" s="3">
        <v>43545</v>
      </c>
      <c r="B81" s="3" t="str">
        <f t="shared" si="9"/>
        <v>Thursday</v>
      </c>
      <c r="C81" s="4">
        <v>21717340</v>
      </c>
      <c r="D81" s="4">
        <v>5429335</v>
      </c>
      <c r="E81" s="4">
        <v>2128299</v>
      </c>
      <c r="F81" s="4">
        <v>1475975</v>
      </c>
      <c r="G81" s="4">
        <v>1234506</v>
      </c>
      <c r="H81" s="8">
        <f t="shared" si="10"/>
        <v>0.25</v>
      </c>
      <c r="I81" s="8">
        <f t="shared" si="11"/>
        <v>4.9999857589213326</v>
      </c>
      <c r="K81" s="8">
        <f t="shared" si="12"/>
        <v>0.39199994106092184</v>
      </c>
      <c r="L81" s="8">
        <f t="shared" si="13"/>
        <v>-2.0408185746319489</v>
      </c>
      <c r="N81" s="8">
        <f t="shared" si="14"/>
        <v>0.6934998324953402</v>
      </c>
      <c r="O81" s="19">
        <f t="shared" si="15"/>
        <v>9.4737043505063347</v>
      </c>
      <c r="Q81" s="8">
        <f t="shared" si="16"/>
        <v>0.83640034553430787</v>
      </c>
      <c r="R81" s="8">
        <f t="shared" si="17"/>
        <v>0.98035410345332297</v>
      </c>
    </row>
    <row r="82" spans="1:18" x14ac:dyDescent="0.3">
      <c r="A82" s="3">
        <v>43546</v>
      </c>
      <c r="B82" s="3" t="str">
        <f t="shared" si="9"/>
        <v>Friday</v>
      </c>
      <c r="C82" s="4">
        <v>21065820</v>
      </c>
      <c r="D82" s="4">
        <v>5529777</v>
      </c>
      <c r="E82" s="4">
        <v>2123434</v>
      </c>
      <c r="F82" s="4">
        <v>1612111</v>
      </c>
      <c r="G82" s="4">
        <v>1361589</v>
      </c>
      <c r="H82" s="8">
        <f t="shared" si="10"/>
        <v>0.26249996439730333</v>
      </c>
      <c r="I82" s="8">
        <f t="shared" si="11"/>
        <v>-17.599993143634947</v>
      </c>
      <c r="K82" s="8">
        <f t="shared" si="12"/>
        <v>0.38399993345120426</v>
      </c>
      <c r="L82" s="8">
        <f t="shared" si="13"/>
        <v>-11.458319072344199</v>
      </c>
      <c r="N82" s="8">
        <f t="shared" si="14"/>
        <v>0.75919995629720538</v>
      </c>
      <c r="O82" s="19">
        <f t="shared" si="15"/>
        <v>-7.7450139081668574</v>
      </c>
      <c r="Q82" s="8">
        <f t="shared" si="16"/>
        <v>0.84460003064305122</v>
      </c>
      <c r="R82" s="8">
        <f t="shared" si="17"/>
        <v>-3.0310140335960503</v>
      </c>
    </row>
    <row r="83" spans="1:18" x14ac:dyDescent="0.3">
      <c r="A83" s="3">
        <v>43547</v>
      </c>
      <c r="B83" s="3" t="str">
        <f t="shared" si="9"/>
        <v>Saturday</v>
      </c>
      <c r="C83" s="4">
        <v>44440853</v>
      </c>
      <c r="D83" s="4">
        <v>9612556</v>
      </c>
      <c r="E83" s="4">
        <v>3268269</v>
      </c>
      <c r="F83" s="4">
        <v>2289095</v>
      </c>
      <c r="G83" s="4">
        <v>1874769</v>
      </c>
      <c r="H83" s="8">
        <f t="shared" si="10"/>
        <v>0.21629998866133376</v>
      </c>
      <c r="I83" s="8">
        <f t="shared" si="11"/>
        <v>-3.8834994802425076</v>
      </c>
      <c r="K83" s="8">
        <f t="shared" si="12"/>
        <v>0.33999999583877588</v>
      </c>
      <c r="L83" s="8">
        <f t="shared" si="13"/>
        <v>2.9999831378317632</v>
      </c>
      <c r="N83" s="8">
        <f t="shared" si="14"/>
        <v>0.70039981409119012</v>
      </c>
      <c r="O83" s="19">
        <f t="shared" si="15"/>
        <v>-0.97083078796040734</v>
      </c>
      <c r="Q83" s="8">
        <f t="shared" si="16"/>
        <v>0.8190000851865038</v>
      </c>
      <c r="R83" s="8">
        <f t="shared" si="17"/>
        <v>-1.9047953596020601</v>
      </c>
    </row>
    <row r="84" spans="1:18" x14ac:dyDescent="0.3">
      <c r="A84" s="3">
        <v>43548</v>
      </c>
      <c r="B84" s="3" t="str">
        <f t="shared" si="9"/>
        <v>Sunday</v>
      </c>
      <c r="C84" s="4">
        <v>45338648</v>
      </c>
      <c r="D84" s="4">
        <v>9425904</v>
      </c>
      <c r="E84" s="4">
        <v>3300951</v>
      </c>
      <c r="F84" s="4">
        <v>2289540</v>
      </c>
      <c r="G84" s="4">
        <v>1839416</v>
      </c>
      <c r="H84" s="8">
        <f t="shared" si="10"/>
        <v>0.20789997972590626</v>
      </c>
      <c r="I84" s="8">
        <f t="shared" si="11"/>
        <v>19.04763388243369</v>
      </c>
      <c r="K84" s="8">
        <f t="shared" si="12"/>
        <v>0.35019993838256785</v>
      </c>
      <c r="L84" s="8">
        <f t="shared" si="13"/>
        <v>16.504846809423057</v>
      </c>
      <c r="N84" s="8">
        <f t="shared" si="14"/>
        <v>0.69360011705717539</v>
      </c>
      <c r="O84" s="19">
        <f t="shared" si="15"/>
        <v>4.195495704550412</v>
      </c>
      <c r="Q84" s="8">
        <f t="shared" si="16"/>
        <v>0.80339980956873436</v>
      </c>
      <c r="R84" s="8">
        <f t="shared" si="17"/>
        <v>3.0868435828961931</v>
      </c>
    </row>
    <row r="85" spans="1:18" x14ac:dyDescent="0.3">
      <c r="A85" s="3">
        <v>43549</v>
      </c>
      <c r="B85" s="3" t="str">
        <f t="shared" si="9"/>
        <v>Monday</v>
      </c>
      <c r="C85" s="4">
        <v>22368860</v>
      </c>
      <c r="D85" s="4">
        <v>5536293</v>
      </c>
      <c r="E85" s="4">
        <v>2258807</v>
      </c>
      <c r="F85" s="4">
        <v>1632440</v>
      </c>
      <c r="G85" s="4">
        <v>1351986</v>
      </c>
      <c r="H85" s="8">
        <f t="shared" si="10"/>
        <v>0.24750000670575076</v>
      </c>
      <c r="I85" s="8">
        <f t="shared" si="11"/>
        <v>-1.0101089246451209</v>
      </c>
      <c r="K85" s="8">
        <f t="shared" si="12"/>
        <v>0.40799990173930462</v>
      </c>
      <c r="L85" s="8">
        <f t="shared" si="13"/>
        <v>-1.9607702992322316</v>
      </c>
      <c r="N85" s="8">
        <f t="shared" si="14"/>
        <v>0.72270008017506582</v>
      </c>
      <c r="O85" s="19">
        <f t="shared" si="15"/>
        <v>3.0671166734982375E-6</v>
      </c>
      <c r="Q85" s="8">
        <f t="shared" si="16"/>
        <v>0.82819950503540707</v>
      </c>
      <c r="R85" s="8">
        <f t="shared" si="17"/>
        <v>2.9702832079987003</v>
      </c>
    </row>
    <row r="86" spans="1:18" x14ac:dyDescent="0.3">
      <c r="A86" s="3">
        <v>43550</v>
      </c>
      <c r="B86" s="3" t="str">
        <f t="shared" si="9"/>
        <v>Tuesday</v>
      </c>
      <c r="C86" s="4">
        <v>20848646</v>
      </c>
      <c r="D86" s="4">
        <v>5107918</v>
      </c>
      <c r="E86" s="4">
        <v>2043167</v>
      </c>
      <c r="F86" s="4">
        <v>1476597</v>
      </c>
      <c r="G86" s="4">
        <v>1259241</v>
      </c>
      <c r="H86" s="8">
        <f t="shared" si="10"/>
        <v>0.2449999870495187</v>
      </c>
      <c r="I86" s="8">
        <f t="shared" si="11"/>
        <v>2.040811931593272</v>
      </c>
      <c r="K86" s="8">
        <f t="shared" si="12"/>
        <v>0.39999996084510364</v>
      </c>
      <c r="L86" s="8">
        <f t="shared" si="13"/>
        <v>-9.3971768877927111E-6</v>
      </c>
      <c r="N86" s="8">
        <f t="shared" si="14"/>
        <v>0.72270010234112048</v>
      </c>
      <c r="O86" s="19">
        <f t="shared" si="15"/>
        <v>-2.0202290626370418</v>
      </c>
      <c r="Q86" s="8">
        <f t="shared" si="16"/>
        <v>0.85279937586220211</v>
      </c>
      <c r="R86" s="8">
        <f t="shared" si="17"/>
        <v>-8.6537370439883681</v>
      </c>
    </row>
    <row r="87" spans="1:18" x14ac:dyDescent="0.3">
      <c r="A87" s="3">
        <v>43551</v>
      </c>
      <c r="B87" s="3" t="str">
        <f t="shared" si="9"/>
        <v>Wednesday</v>
      </c>
      <c r="C87" s="4">
        <v>20848646</v>
      </c>
      <c r="D87" s="4">
        <v>5212161</v>
      </c>
      <c r="E87" s="4">
        <v>2084864</v>
      </c>
      <c r="F87" s="4">
        <v>1476292</v>
      </c>
      <c r="G87" s="4">
        <v>1150032</v>
      </c>
      <c r="H87" s="8">
        <f t="shared" si="10"/>
        <v>0.24999997601762725</v>
      </c>
      <c r="I87" s="8">
        <f t="shared" si="11"/>
        <v>-2.0000076220342016</v>
      </c>
      <c r="K87" s="8">
        <f t="shared" si="12"/>
        <v>0.39999992325639977</v>
      </c>
      <c r="L87" s="8">
        <f t="shared" si="13"/>
        <v>-1.9999660104564201</v>
      </c>
      <c r="N87" s="8">
        <f t="shared" si="14"/>
        <v>0.70809990483791752</v>
      </c>
      <c r="O87" s="19">
        <f t="shared" si="15"/>
        <v>6.1855631975657879</v>
      </c>
      <c r="Q87" s="8">
        <f t="shared" si="16"/>
        <v>0.77900036036231313</v>
      </c>
      <c r="R87" s="8">
        <f t="shared" si="17"/>
        <v>8.4209968541107401</v>
      </c>
    </row>
    <row r="88" spans="1:18" x14ac:dyDescent="0.3">
      <c r="A88" s="3">
        <v>43552</v>
      </c>
      <c r="B88" s="3" t="str">
        <f t="shared" si="9"/>
        <v>Thursday</v>
      </c>
      <c r="C88" s="4">
        <v>21500167</v>
      </c>
      <c r="D88" s="4">
        <v>5267540</v>
      </c>
      <c r="E88" s="4">
        <v>2064876</v>
      </c>
      <c r="F88" s="4">
        <v>1552580</v>
      </c>
      <c r="G88" s="4">
        <v>1311309</v>
      </c>
      <c r="H88" s="8">
        <f t="shared" si="10"/>
        <v>0.24499995744219102</v>
      </c>
      <c r="I88" s="8">
        <f t="shared" si="11"/>
        <v>3.0612286543078748</v>
      </c>
      <c r="K88" s="8">
        <f t="shared" si="12"/>
        <v>0.39200006074942001</v>
      </c>
      <c r="L88" s="8">
        <f t="shared" si="13"/>
        <v>-1.0204187174455868</v>
      </c>
      <c r="N88" s="8">
        <f t="shared" si="14"/>
        <v>0.75189987195357011</v>
      </c>
      <c r="O88" s="19">
        <f t="shared" si="15"/>
        <v>1.9417652308682958</v>
      </c>
      <c r="Q88" s="8">
        <f t="shared" si="16"/>
        <v>0.84459995620193484</v>
      </c>
      <c r="R88" s="8">
        <f t="shared" si="17"/>
        <v>-3.8835130614965192</v>
      </c>
    </row>
    <row r="89" spans="1:18" x14ac:dyDescent="0.3">
      <c r="A89" s="3">
        <v>43553</v>
      </c>
      <c r="B89" s="3" t="str">
        <f t="shared" si="9"/>
        <v>Friday</v>
      </c>
      <c r="C89" s="4">
        <v>22803207</v>
      </c>
      <c r="D89" s="4">
        <v>5757809</v>
      </c>
      <c r="E89" s="4">
        <v>2234030</v>
      </c>
      <c r="F89" s="4">
        <v>1712384</v>
      </c>
      <c r="G89" s="4">
        <v>1390113</v>
      </c>
      <c r="H89" s="8">
        <f t="shared" si="10"/>
        <v>0.25249996634245347</v>
      </c>
      <c r="I89" s="8">
        <f t="shared" si="11"/>
        <v>-12.673254583508903</v>
      </c>
      <c r="K89" s="8">
        <f t="shared" si="12"/>
        <v>0.38800001875713486</v>
      </c>
      <c r="L89" s="8">
        <f t="shared" si="13"/>
        <v>-11.49486125251838</v>
      </c>
      <c r="N89" s="8">
        <f t="shared" si="14"/>
        <v>0.76650000223810777</v>
      </c>
      <c r="O89" s="19">
        <f t="shared" si="15"/>
        <v>-11.285056087853089</v>
      </c>
      <c r="Q89" s="8">
        <f t="shared" si="16"/>
        <v>0.81179980658543882</v>
      </c>
      <c r="R89" s="8">
        <f t="shared" si="17"/>
        <v>-6.7997025992800362</v>
      </c>
    </row>
    <row r="90" spans="1:18" x14ac:dyDescent="0.3">
      <c r="A90" s="3">
        <v>43554</v>
      </c>
      <c r="B90" s="3" t="str">
        <f t="shared" si="9"/>
        <v>Saturday</v>
      </c>
      <c r="C90" s="4">
        <v>44889750</v>
      </c>
      <c r="D90" s="4">
        <v>9898190</v>
      </c>
      <c r="E90" s="4">
        <v>3399038</v>
      </c>
      <c r="F90" s="4">
        <v>2311346</v>
      </c>
      <c r="G90" s="4">
        <v>1748764</v>
      </c>
      <c r="H90" s="8">
        <f t="shared" si="10"/>
        <v>0.22050000278460005</v>
      </c>
      <c r="I90" s="8">
        <f t="shared" si="11"/>
        <v>-8.5714299472402207</v>
      </c>
      <c r="K90" s="8">
        <f t="shared" si="12"/>
        <v>0.34339995494125691</v>
      </c>
      <c r="L90" s="8">
        <f t="shared" si="13"/>
        <v>-4.9505104880914326</v>
      </c>
      <c r="N90" s="8">
        <f t="shared" si="14"/>
        <v>0.68000004707214212</v>
      </c>
      <c r="O90" s="19">
        <f t="shared" si="15"/>
        <v>4.9999800492939723</v>
      </c>
      <c r="Q90" s="8">
        <f t="shared" si="16"/>
        <v>0.75659983403609843</v>
      </c>
      <c r="R90" s="8">
        <f t="shared" si="17"/>
        <v>8.2474683919033875</v>
      </c>
    </row>
    <row r="91" spans="1:18" x14ac:dyDescent="0.3">
      <c r="A91" s="3">
        <v>43555</v>
      </c>
      <c r="B91" s="3" t="str">
        <f t="shared" si="9"/>
        <v>Sunday</v>
      </c>
      <c r="C91" s="4">
        <v>42645263</v>
      </c>
      <c r="D91" s="4">
        <v>8597285</v>
      </c>
      <c r="E91" s="4">
        <v>2806153</v>
      </c>
      <c r="F91" s="4">
        <v>2003593</v>
      </c>
      <c r="G91" s="4">
        <v>1640943</v>
      </c>
      <c r="H91" s="8">
        <f t="shared" si="10"/>
        <v>0.20159999951225532</v>
      </c>
      <c r="I91" s="8">
        <f t="shared" si="11"/>
        <v>27.728159606803988</v>
      </c>
      <c r="K91" s="8">
        <f t="shared" si="12"/>
        <v>0.32639990415578873</v>
      </c>
      <c r="L91" s="8">
        <f t="shared" si="13"/>
        <v>28.676499336056089</v>
      </c>
      <c r="N91" s="8">
        <f t="shared" si="14"/>
        <v>0.71399991376093885</v>
      </c>
      <c r="O91" s="19">
        <f t="shared" si="15"/>
        <v>0.19609500872131025</v>
      </c>
      <c r="Q91" s="8">
        <f t="shared" si="16"/>
        <v>0.81900016620141913</v>
      </c>
      <c r="R91" s="8">
        <f t="shared" si="17"/>
        <v>2.1244631771335549</v>
      </c>
    </row>
    <row r="92" spans="1:18" x14ac:dyDescent="0.3">
      <c r="A92" s="3">
        <v>43556</v>
      </c>
      <c r="B92" s="3" t="str">
        <f t="shared" si="9"/>
        <v>Monday</v>
      </c>
      <c r="C92" s="4">
        <v>21065820</v>
      </c>
      <c r="D92" s="4">
        <v>5424448</v>
      </c>
      <c r="E92" s="4">
        <v>2278268</v>
      </c>
      <c r="F92" s="4">
        <v>1629873</v>
      </c>
      <c r="G92" s="4">
        <v>1363225</v>
      </c>
      <c r="H92" s="8">
        <f t="shared" si="10"/>
        <v>0.25749996914432954</v>
      </c>
      <c r="I92" s="8">
        <f t="shared" si="11"/>
        <v>-2.9126224983104168</v>
      </c>
      <c r="K92" s="8">
        <f t="shared" si="12"/>
        <v>0.41999997050391119</v>
      </c>
      <c r="L92" s="8">
        <f t="shared" si="13"/>
        <v>-5.714287278699028</v>
      </c>
      <c r="N92" s="8">
        <f t="shared" si="14"/>
        <v>0.71540003195409851</v>
      </c>
      <c r="O92" s="19">
        <f t="shared" si="15"/>
        <v>-3.0612312654472063</v>
      </c>
      <c r="Q92" s="8">
        <f t="shared" si="16"/>
        <v>0.8363995231530309</v>
      </c>
      <c r="R92" s="8">
        <f t="shared" si="17"/>
        <v>7.2040994990517354E-5</v>
      </c>
    </row>
    <row r="93" spans="1:18" x14ac:dyDescent="0.3">
      <c r="A93" s="3">
        <v>43557</v>
      </c>
      <c r="B93" s="3" t="str">
        <f t="shared" si="9"/>
        <v>Tuesday</v>
      </c>
      <c r="C93" s="4">
        <v>22803207</v>
      </c>
      <c r="D93" s="4">
        <v>5700801</v>
      </c>
      <c r="E93" s="4">
        <v>2257517</v>
      </c>
      <c r="F93" s="4">
        <v>1565588</v>
      </c>
      <c r="G93" s="4">
        <v>1309458</v>
      </c>
      <c r="H93" s="8">
        <f t="shared" si="10"/>
        <v>0.24999996710988942</v>
      </c>
      <c r="I93" s="8">
        <f t="shared" si="11"/>
        <v>-0.99998429321384097</v>
      </c>
      <c r="K93" s="8">
        <f t="shared" si="12"/>
        <v>0.39599996561886652</v>
      </c>
      <c r="L93" s="8">
        <f t="shared" si="13"/>
        <v>5.0504736670223371</v>
      </c>
      <c r="N93" s="8">
        <f t="shared" si="14"/>
        <v>0.69349998250290035</v>
      </c>
      <c r="O93" s="19">
        <f t="shared" si="15"/>
        <v>1.6954539362144574E-5</v>
      </c>
      <c r="Q93" s="8">
        <f t="shared" si="16"/>
        <v>0.83640012570356947</v>
      </c>
      <c r="R93" s="8">
        <f t="shared" si="17"/>
        <v>-4.5510519760447609E-5</v>
      </c>
    </row>
    <row r="94" spans="1:18" x14ac:dyDescent="0.3">
      <c r="A94" s="3">
        <v>43558</v>
      </c>
      <c r="B94" s="3" t="str">
        <f t="shared" si="9"/>
        <v>Wednesday</v>
      </c>
      <c r="C94" s="4">
        <v>22368860</v>
      </c>
      <c r="D94" s="4">
        <v>5536293</v>
      </c>
      <c r="E94" s="4">
        <v>2303097</v>
      </c>
      <c r="F94" s="4">
        <v>1597198</v>
      </c>
      <c r="G94" s="4">
        <v>1335896</v>
      </c>
      <c r="H94" s="8">
        <f t="shared" si="10"/>
        <v>0.24750000670575076</v>
      </c>
      <c r="I94" s="8">
        <f t="shared" si="11"/>
        <v>6.0605879112473104</v>
      </c>
      <c r="K94" s="8">
        <f t="shared" si="12"/>
        <v>0.41599983960386488</v>
      </c>
      <c r="L94" s="8">
        <f t="shared" si="13"/>
        <v>-51.923074922176284</v>
      </c>
      <c r="N94" s="8">
        <f t="shared" si="14"/>
        <v>0.69350010008262786</v>
      </c>
      <c r="O94" s="19">
        <f t="shared" si="15"/>
        <v>5.3449234274677314E-6</v>
      </c>
      <c r="Q94" s="8">
        <f t="shared" si="16"/>
        <v>0.83639974505352499</v>
      </c>
      <c r="R94" s="8">
        <f t="shared" si="17"/>
        <v>-6.8627441334074444</v>
      </c>
    </row>
    <row r="95" spans="1:18" x14ac:dyDescent="0.3">
      <c r="A95" s="3">
        <v>43559</v>
      </c>
      <c r="B95" s="3" t="str">
        <f t="shared" si="9"/>
        <v>Thursday</v>
      </c>
      <c r="C95" s="4">
        <v>22151687</v>
      </c>
      <c r="D95" s="4">
        <v>5814817</v>
      </c>
      <c r="E95" s="4">
        <v>1162963</v>
      </c>
      <c r="F95" s="4">
        <v>806515</v>
      </c>
      <c r="G95" s="4">
        <v>628275</v>
      </c>
      <c r="H95" s="8">
        <f t="shared" si="10"/>
        <v>0.26249996219249577</v>
      </c>
      <c r="I95" s="8">
        <f t="shared" si="11"/>
        <v>-1.1988602738098068E-6</v>
      </c>
      <c r="K95" s="8">
        <f t="shared" si="12"/>
        <v>0.19999993121021695</v>
      </c>
      <c r="L95" s="8">
        <f t="shared" si="13"/>
        <v>104.00008163498029</v>
      </c>
      <c r="N95" s="8">
        <f t="shared" si="14"/>
        <v>0.69350013714967718</v>
      </c>
      <c r="O95" s="19">
        <f t="shared" si="15"/>
        <v>10.526299534700494</v>
      </c>
      <c r="Q95" s="8">
        <f t="shared" si="16"/>
        <v>0.77899977061802939</v>
      </c>
      <c r="R95" s="8">
        <f t="shared" si="17"/>
        <v>8.4210661683010457</v>
      </c>
    </row>
    <row r="96" spans="1:18" x14ac:dyDescent="0.3">
      <c r="A96" s="3">
        <v>43560</v>
      </c>
      <c r="B96" s="3" t="str">
        <f t="shared" si="9"/>
        <v>Friday</v>
      </c>
      <c r="C96" s="4">
        <v>22586034</v>
      </c>
      <c r="D96" s="4">
        <v>5928833</v>
      </c>
      <c r="E96" s="4">
        <v>2418964</v>
      </c>
      <c r="F96" s="4">
        <v>1854136</v>
      </c>
      <c r="G96" s="4">
        <v>1566003</v>
      </c>
      <c r="H96" s="8">
        <f t="shared" si="10"/>
        <v>0.26249995904548801</v>
      </c>
      <c r="I96" s="8">
        <f t="shared" si="11"/>
        <v>-18.399994025476598</v>
      </c>
      <c r="K96" s="8">
        <f t="shared" si="12"/>
        <v>0.40800002293874699</v>
      </c>
      <c r="L96" s="8">
        <f t="shared" si="13"/>
        <v>-15.833329648719637</v>
      </c>
      <c r="N96" s="8">
        <f t="shared" si="14"/>
        <v>0.76650003885961093</v>
      </c>
      <c r="O96" s="19">
        <f t="shared" si="15"/>
        <v>-13.05938793322091</v>
      </c>
      <c r="Q96" s="8">
        <f t="shared" si="16"/>
        <v>0.84459985675268701</v>
      </c>
      <c r="R96" s="8">
        <f t="shared" si="17"/>
        <v>-3.9545116959961866</v>
      </c>
    </row>
    <row r="97" spans="1:18" x14ac:dyDescent="0.3">
      <c r="A97" s="3">
        <v>43561</v>
      </c>
      <c r="B97" s="3" t="str">
        <f t="shared" si="9"/>
        <v>Saturday</v>
      </c>
      <c r="C97" s="4">
        <v>46685340</v>
      </c>
      <c r="D97" s="4">
        <v>9999999</v>
      </c>
      <c r="E97" s="4">
        <v>3434000</v>
      </c>
      <c r="F97" s="4">
        <v>2288417</v>
      </c>
      <c r="G97" s="4">
        <v>1856364</v>
      </c>
      <c r="H97" s="8">
        <f t="shared" si="10"/>
        <v>0.2141999822642397</v>
      </c>
      <c r="I97" s="8">
        <f t="shared" si="11"/>
        <v>-5.8823522549018996</v>
      </c>
      <c r="K97" s="8">
        <f t="shared" si="12"/>
        <v>0.34340003434000343</v>
      </c>
      <c r="L97" s="8">
        <f t="shared" si="13"/>
        <v>-2.1356229295309329E-5</v>
      </c>
      <c r="N97" s="8">
        <f t="shared" si="14"/>
        <v>0.66639982527664532</v>
      </c>
      <c r="O97" s="19">
        <f t="shared" si="15"/>
        <v>-2.0407944250698677</v>
      </c>
      <c r="Q97" s="8">
        <f t="shared" si="16"/>
        <v>0.81120005663303496</v>
      </c>
      <c r="R97" s="8">
        <f t="shared" si="17"/>
        <v>-4.8077259559143144</v>
      </c>
    </row>
    <row r="98" spans="1:18" x14ac:dyDescent="0.3">
      <c r="A98" s="3">
        <v>43562</v>
      </c>
      <c r="B98" s="3" t="str">
        <f t="shared" si="9"/>
        <v>Sunday</v>
      </c>
      <c r="C98" s="4">
        <v>43094160</v>
      </c>
      <c r="D98" s="4">
        <v>8687782</v>
      </c>
      <c r="E98" s="4">
        <v>2983384</v>
      </c>
      <c r="F98" s="4">
        <v>1947553</v>
      </c>
      <c r="G98" s="4">
        <v>1503900</v>
      </c>
      <c r="H98" s="8">
        <f t="shared" si="10"/>
        <v>0.20159998477751973</v>
      </c>
      <c r="I98" s="8">
        <f t="shared" si="11"/>
        <v>27.728184190039435</v>
      </c>
      <c r="K98" s="8">
        <f t="shared" si="12"/>
        <v>0.3433999610027047</v>
      </c>
      <c r="L98" s="8">
        <f t="shared" si="13"/>
        <v>14.152559668117821</v>
      </c>
      <c r="N98" s="8">
        <f t="shared" si="14"/>
        <v>0.6527999747937242</v>
      </c>
      <c r="O98" s="19">
        <f t="shared" si="15"/>
        <v>7.3529184427199858</v>
      </c>
      <c r="Q98" s="8">
        <f t="shared" si="16"/>
        <v>0.77219978095589692</v>
      </c>
      <c r="R98" s="8">
        <f t="shared" si="17"/>
        <v>7.2520878442240644</v>
      </c>
    </row>
    <row r="99" spans="1:18" x14ac:dyDescent="0.3">
      <c r="A99" s="3">
        <v>43563</v>
      </c>
      <c r="B99" s="3" t="str">
        <f t="shared" si="9"/>
        <v>Monday</v>
      </c>
      <c r="C99" s="4">
        <v>21500167</v>
      </c>
      <c r="D99" s="4">
        <v>5536293</v>
      </c>
      <c r="E99" s="4">
        <v>2170226</v>
      </c>
      <c r="F99" s="4">
        <v>1520894</v>
      </c>
      <c r="G99" s="4">
        <v>1259605</v>
      </c>
      <c r="H99" s="8">
        <f t="shared" si="10"/>
        <v>0.25749999988372185</v>
      </c>
      <c r="I99" s="8">
        <f t="shared" si="11"/>
        <v>-8.4894352643234124E-7</v>
      </c>
      <c r="K99" s="8">
        <f t="shared" si="12"/>
        <v>0.39199984538390581</v>
      </c>
      <c r="L99" s="8">
        <f t="shared" si="13"/>
        <v>1.020441622208762</v>
      </c>
      <c r="N99" s="8">
        <f t="shared" si="14"/>
        <v>0.70079982453440337</v>
      </c>
      <c r="O99" s="19">
        <f t="shared" si="15"/>
        <v>-1.0416766526687165</v>
      </c>
      <c r="Q99" s="8">
        <f t="shared" si="16"/>
        <v>0.82820038740372437</v>
      </c>
      <c r="R99" s="8">
        <f t="shared" si="17"/>
        <v>3.9603169841233874</v>
      </c>
    </row>
    <row r="100" spans="1:18" x14ac:dyDescent="0.3">
      <c r="A100" s="3">
        <v>43564</v>
      </c>
      <c r="B100" s="3" t="str">
        <f t="shared" si="9"/>
        <v>Tuesday</v>
      </c>
      <c r="C100" s="4">
        <v>21717340</v>
      </c>
      <c r="D100" s="4">
        <v>5592215</v>
      </c>
      <c r="E100" s="4">
        <v>2214517</v>
      </c>
      <c r="F100" s="4">
        <v>1535767</v>
      </c>
      <c r="G100" s="4">
        <v>1322295</v>
      </c>
      <c r="H100" s="8">
        <f t="shared" si="10"/>
        <v>0.25749999769769227</v>
      </c>
      <c r="I100" s="8">
        <f t="shared" si="11"/>
        <v>-2.9126340381359355</v>
      </c>
      <c r="K100" s="8">
        <f t="shared" si="12"/>
        <v>0.39599997496519718</v>
      </c>
      <c r="L100" s="8">
        <f t="shared" si="13"/>
        <v>-3.0302848727978096</v>
      </c>
      <c r="N100" s="8">
        <f t="shared" si="14"/>
        <v>0.69349975638028516</v>
      </c>
      <c r="O100" s="19">
        <f t="shared" si="15"/>
        <v>6.3158270449445189</v>
      </c>
      <c r="Q100" s="8">
        <f t="shared" si="16"/>
        <v>0.86099974800864976</v>
      </c>
      <c r="R100" s="8">
        <f t="shared" si="17"/>
        <v>-7.6190911473266594</v>
      </c>
    </row>
    <row r="101" spans="1:18" x14ac:dyDescent="0.3">
      <c r="A101" s="3">
        <v>43565</v>
      </c>
      <c r="B101" s="3" t="str">
        <f t="shared" si="9"/>
        <v>Wednesday</v>
      </c>
      <c r="C101" s="4">
        <v>21500167</v>
      </c>
      <c r="D101" s="4">
        <v>5375041</v>
      </c>
      <c r="E101" s="4">
        <v>2064016</v>
      </c>
      <c r="F101" s="4">
        <v>1521799</v>
      </c>
      <c r="G101" s="4">
        <v>1210438</v>
      </c>
      <c r="H101" s="8">
        <f t="shared" si="10"/>
        <v>0.24999996511655004</v>
      </c>
      <c r="I101" s="8">
        <f t="shared" si="11"/>
        <v>-0.99999718876094879</v>
      </c>
      <c r="K101" s="8">
        <f t="shared" si="12"/>
        <v>0.38400004762754369</v>
      </c>
      <c r="L101" s="8">
        <f t="shared" si="13"/>
        <v>1.0416474025701785</v>
      </c>
      <c r="N101" s="8">
        <f t="shared" si="14"/>
        <v>0.73730000155037556</v>
      </c>
      <c r="O101" s="19">
        <f t="shared" si="15"/>
        <v>2.9702688826712818</v>
      </c>
      <c r="Q101" s="8">
        <f t="shared" si="16"/>
        <v>0.79539939242961788</v>
      </c>
      <c r="R101" s="8">
        <f t="shared" si="17"/>
        <v>1.0310413502958971</v>
      </c>
    </row>
    <row r="102" spans="1:18" x14ac:dyDescent="0.3">
      <c r="A102" s="3">
        <v>43566</v>
      </c>
      <c r="B102" s="3" t="str">
        <f t="shared" si="9"/>
        <v>Thursday</v>
      </c>
      <c r="C102" s="4">
        <v>20631473</v>
      </c>
      <c r="D102" s="4">
        <v>5106289</v>
      </c>
      <c r="E102" s="4">
        <v>1981240</v>
      </c>
      <c r="F102" s="4">
        <v>1504157</v>
      </c>
      <c r="G102" s="4">
        <v>1208741</v>
      </c>
      <c r="H102" s="8">
        <f t="shared" si="10"/>
        <v>0.24749997249348119</v>
      </c>
      <c r="I102" s="8">
        <f t="shared" si="11"/>
        <v>-1.0101073401838356</v>
      </c>
      <c r="K102" s="8">
        <f t="shared" si="12"/>
        <v>0.38799997414952425</v>
      </c>
      <c r="L102" s="8">
        <f t="shared" si="13"/>
        <v>-2.0618389472840679</v>
      </c>
      <c r="N102" s="8">
        <f t="shared" si="14"/>
        <v>0.75919979406836124</v>
      </c>
      <c r="O102" s="19">
        <f t="shared" si="15"/>
        <v>-3.8461757668912258</v>
      </c>
      <c r="Q102" s="8">
        <f t="shared" si="16"/>
        <v>0.80360028906556957</v>
      </c>
      <c r="R102" s="8">
        <f t="shared" si="17"/>
        <v>1.0204182577253582</v>
      </c>
    </row>
    <row r="103" spans="1:18" x14ac:dyDescent="0.3">
      <c r="A103" s="3">
        <v>43567</v>
      </c>
      <c r="B103" s="3" t="str">
        <f t="shared" si="9"/>
        <v>Friday</v>
      </c>
      <c r="C103" s="4">
        <v>20631473</v>
      </c>
      <c r="D103" s="4">
        <v>5054710</v>
      </c>
      <c r="E103" s="4">
        <v>1920790</v>
      </c>
      <c r="F103" s="4">
        <v>1402176</v>
      </c>
      <c r="G103" s="4">
        <v>1138287</v>
      </c>
      <c r="H103" s="8">
        <f t="shared" si="10"/>
        <v>0.24499995710437156</v>
      </c>
      <c r="I103" s="8">
        <f t="shared" si="11"/>
        <v>-13.42855945368027</v>
      </c>
      <c r="K103" s="8">
        <f t="shared" si="12"/>
        <v>0.38000003956705725</v>
      </c>
      <c r="L103" s="8">
        <f t="shared" si="13"/>
        <v>-10.526329136560808</v>
      </c>
      <c r="N103" s="8">
        <f t="shared" si="14"/>
        <v>0.72999963556661585</v>
      </c>
      <c r="O103" s="19">
        <f t="shared" si="15"/>
        <v>-6.8492932501047532</v>
      </c>
      <c r="Q103" s="8">
        <f t="shared" si="16"/>
        <v>0.8118003731343284</v>
      </c>
      <c r="R103" s="8">
        <f t="shared" si="17"/>
        <v>-6.7997365900581457</v>
      </c>
    </row>
    <row r="104" spans="1:18" x14ac:dyDescent="0.3">
      <c r="A104" s="3">
        <v>43568</v>
      </c>
      <c r="B104" s="3" t="str">
        <f t="shared" si="9"/>
        <v>Saturday</v>
      </c>
      <c r="C104" s="4">
        <v>43094160</v>
      </c>
      <c r="D104" s="4">
        <v>9140271</v>
      </c>
      <c r="E104" s="4">
        <v>3107692</v>
      </c>
      <c r="F104" s="4">
        <v>2113230</v>
      </c>
      <c r="G104" s="4">
        <v>1598870</v>
      </c>
      <c r="H104" s="8">
        <f t="shared" si="10"/>
        <v>0.21209999220311987</v>
      </c>
      <c r="I104" s="8">
        <f t="shared" si="11"/>
        <v>-0.99009940986180289</v>
      </c>
      <c r="K104" s="8">
        <f t="shared" si="12"/>
        <v>0.3399999846831675</v>
      </c>
      <c r="L104" s="8">
        <f t="shared" si="13"/>
        <v>3.9999907171475293</v>
      </c>
      <c r="N104" s="8">
        <f t="shared" si="14"/>
        <v>0.67999981980196234</v>
      </c>
      <c r="O104" s="19">
        <f t="shared" si="15"/>
        <v>3.1590218508625901E-5</v>
      </c>
      <c r="Q104" s="8">
        <f t="shared" si="16"/>
        <v>0.75660008612408491</v>
      </c>
      <c r="R104" s="8">
        <f t="shared" si="17"/>
        <v>8.2474256650456148</v>
      </c>
    </row>
    <row r="105" spans="1:18" x14ac:dyDescent="0.3">
      <c r="A105" s="3">
        <v>43569</v>
      </c>
      <c r="B105" s="3" t="str">
        <f t="shared" si="9"/>
        <v>Sunday</v>
      </c>
      <c r="C105" s="4">
        <v>46685340</v>
      </c>
      <c r="D105" s="4">
        <v>9803921</v>
      </c>
      <c r="E105" s="4">
        <v>3466666</v>
      </c>
      <c r="F105" s="4">
        <v>2357333</v>
      </c>
      <c r="G105" s="4">
        <v>1930656</v>
      </c>
      <c r="H105" s="8">
        <f t="shared" si="10"/>
        <v>0.20999999143199985</v>
      </c>
      <c r="I105" s="8">
        <f t="shared" si="11"/>
        <v>23.809524339975148</v>
      </c>
      <c r="K105" s="8">
        <f t="shared" si="12"/>
        <v>0.35359995250879722</v>
      </c>
      <c r="L105" s="8">
        <f t="shared" si="13"/>
        <v>16.515824044522766</v>
      </c>
      <c r="N105" s="8">
        <f t="shared" si="14"/>
        <v>0.68000003461539127</v>
      </c>
      <c r="O105" s="19">
        <f t="shared" si="15"/>
        <v>12.720588688326384</v>
      </c>
      <c r="Q105" s="8">
        <f t="shared" si="16"/>
        <v>0.81900011580883991</v>
      </c>
      <c r="R105" s="8">
        <f t="shared" si="17"/>
        <v>0.12208455272478226</v>
      </c>
    </row>
    <row r="106" spans="1:18" x14ac:dyDescent="0.3">
      <c r="A106" s="3">
        <v>43570</v>
      </c>
      <c r="B106" s="3" t="str">
        <f t="shared" si="9"/>
        <v>Monday</v>
      </c>
      <c r="C106" s="4">
        <v>21065820</v>
      </c>
      <c r="D106" s="4">
        <v>5477113</v>
      </c>
      <c r="E106" s="4">
        <v>2256570</v>
      </c>
      <c r="F106" s="4">
        <v>1729661</v>
      </c>
      <c r="G106" s="4">
        <v>1418322</v>
      </c>
      <c r="H106" s="8">
        <f t="shared" si="10"/>
        <v>0.25999999050594758</v>
      </c>
      <c r="I106" s="8">
        <f t="shared" si="11"/>
        <v>-1.065272037716613E-5</v>
      </c>
      <c r="K106" s="8">
        <f t="shared" si="12"/>
        <v>0.41199989848666624</v>
      </c>
      <c r="L106" s="8">
        <f t="shared" si="13"/>
        <v>-6.7961064358751804</v>
      </c>
      <c r="N106" s="8">
        <f t="shared" si="14"/>
        <v>0.76650004209929223</v>
      </c>
      <c r="O106" s="19">
        <f t="shared" si="15"/>
        <v>-7.6190359670078891</v>
      </c>
      <c r="Q106" s="8">
        <f t="shared" si="16"/>
        <v>0.81999998843704058</v>
      </c>
      <c r="R106" s="8">
        <f t="shared" si="17"/>
        <v>-1.0000096324282519</v>
      </c>
    </row>
    <row r="107" spans="1:18" x14ac:dyDescent="0.3">
      <c r="A107" s="3">
        <v>43571</v>
      </c>
      <c r="B107" s="3" t="str">
        <f t="shared" si="9"/>
        <v>Tuesday</v>
      </c>
      <c r="C107" s="4">
        <v>22586034</v>
      </c>
      <c r="D107" s="4">
        <v>5872368</v>
      </c>
      <c r="E107" s="4">
        <v>2254989</v>
      </c>
      <c r="F107" s="4">
        <v>1596758</v>
      </c>
      <c r="G107" s="4">
        <v>1296248</v>
      </c>
      <c r="H107" s="8">
        <f t="shared" si="10"/>
        <v>0.25999996280887561</v>
      </c>
      <c r="I107" s="8">
        <f t="shared" si="11"/>
        <v>-6.7307629469995796</v>
      </c>
      <c r="K107" s="8">
        <f t="shared" si="12"/>
        <v>0.3839999468698147</v>
      </c>
      <c r="L107" s="8">
        <f t="shared" si="13"/>
        <v>7.2916801406872001</v>
      </c>
      <c r="N107" s="8">
        <f t="shared" si="14"/>
        <v>0.70810012820461654</v>
      </c>
      <c r="O107" s="19">
        <f t="shared" si="15"/>
        <v>-9.3220036869920449E-6</v>
      </c>
      <c r="Q107" s="8">
        <f t="shared" si="16"/>
        <v>0.81179990956675963</v>
      </c>
      <c r="R107" s="8">
        <f t="shared" si="17"/>
        <v>6.0605476229398265</v>
      </c>
    </row>
    <row r="108" spans="1:18" x14ac:dyDescent="0.3">
      <c r="A108" s="3">
        <v>43572</v>
      </c>
      <c r="B108" s="3" t="str">
        <f t="shared" si="9"/>
        <v>Wednesday</v>
      </c>
      <c r="C108" s="4">
        <v>21934513</v>
      </c>
      <c r="D108" s="4">
        <v>5319119</v>
      </c>
      <c r="E108" s="4">
        <v>2191477</v>
      </c>
      <c r="F108" s="4">
        <v>1551785</v>
      </c>
      <c r="G108" s="4">
        <v>1336086</v>
      </c>
      <c r="H108" s="8">
        <f t="shared" si="10"/>
        <v>0.24249998164992312</v>
      </c>
      <c r="I108" s="8">
        <f t="shared" si="11"/>
        <v>-2.0618602396730203</v>
      </c>
      <c r="K108" s="8">
        <f t="shared" si="12"/>
        <v>0.41199999473597038</v>
      </c>
      <c r="L108" s="8">
        <f t="shared" si="13"/>
        <v>63.106780632198145</v>
      </c>
      <c r="N108" s="8">
        <f t="shared" si="14"/>
        <v>0.70810006219549648</v>
      </c>
      <c r="O108" s="19">
        <f t="shared" si="15"/>
        <v>3.0927965683566727</v>
      </c>
      <c r="Q108" s="8">
        <f t="shared" si="16"/>
        <v>0.86099942968903553</v>
      </c>
      <c r="R108" s="8">
        <f t="shared" si="17"/>
        <v>-8.5713821399172865</v>
      </c>
    </row>
    <row r="109" spans="1:18" x14ac:dyDescent="0.3">
      <c r="A109" s="3">
        <v>43573</v>
      </c>
      <c r="B109" s="3" t="str">
        <f t="shared" si="9"/>
        <v>Thursday</v>
      </c>
      <c r="C109" s="4">
        <v>22803207</v>
      </c>
      <c r="D109" s="4">
        <v>5415761</v>
      </c>
      <c r="E109" s="4">
        <v>3639391</v>
      </c>
      <c r="F109" s="4">
        <v>2656756</v>
      </c>
      <c r="G109" s="4">
        <v>2091398</v>
      </c>
      <c r="H109" s="8">
        <f t="shared" si="10"/>
        <v>0.23749997094706898</v>
      </c>
      <c r="I109" s="8">
        <f t="shared" si="11"/>
        <v>5.263156515606644</v>
      </c>
      <c r="K109" s="8">
        <f t="shared" si="12"/>
        <v>0.67199992761866711</v>
      </c>
      <c r="L109" s="8">
        <f t="shared" si="13"/>
        <v>-38.690481732504523</v>
      </c>
      <c r="N109" s="8">
        <f t="shared" si="14"/>
        <v>0.73000015661961026</v>
      </c>
      <c r="O109" s="19">
        <f t="shared" si="15"/>
        <v>4.9999757013773234</v>
      </c>
      <c r="Q109" s="8">
        <f t="shared" si="16"/>
        <v>0.78719987834787986</v>
      </c>
      <c r="R109" s="8">
        <f t="shared" si="17"/>
        <v>3.1250308128017497</v>
      </c>
    </row>
    <row r="110" spans="1:18" x14ac:dyDescent="0.3">
      <c r="A110" s="3">
        <v>43574</v>
      </c>
      <c r="B110" s="3" t="str">
        <f t="shared" si="9"/>
        <v>Friday</v>
      </c>
      <c r="C110" s="4">
        <v>22151687</v>
      </c>
      <c r="D110" s="4">
        <v>5537921</v>
      </c>
      <c r="E110" s="4">
        <v>2281623</v>
      </c>
      <c r="F110" s="4">
        <v>1748864</v>
      </c>
      <c r="G110" s="4">
        <v>1419728</v>
      </c>
      <c r="H110" s="8">
        <f t="shared" si="10"/>
        <v>0.24999996614253353</v>
      </c>
      <c r="I110" s="8">
        <f t="shared" si="11"/>
        <v>-13.479992818073526</v>
      </c>
      <c r="K110" s="8">
        <f t="shared" si="12"/>
        <v>0.41199991838092309</v>
      </c>
      <c r="L110" s="8">
        <f t="shared" si="13"/>
        <v>-16.650487367681997</v>
      </c>
      <c r="N110" s="8">
        <f t="shared" si="14"/>
        <v>0.76649998707060718</v>
      </c>
      <c r="O110" s="19">
        <f t="shared" si="15"/>
        <v>-15.72082112478696</v>
      </c>
      <c r="Q110" s="8">
        <f t="shared" si="16"/>
        <v>0.81180011710458899</v>
      </c>
      <c r="R110" s="8">
        <f t="shared" si="17"/>
        <v>-7.7605225346725826</v>
      </c>
    </row>
    <row r="111" spans="1:18" x14ac:dyDescent="0.3">
      <c r="A111" s="3">
        <v>43575</v>
      </c>
      <c r="B111" s="3" t="str">
        <f t="shared" si="9"/>
        <v>Saturday</v>
      </c>
      <c r="C111" s="4">
        <v>44440853</v>
      </c>
      <c r="D111" s="4">
        <v>9612556</v>
      </c>
      <c r="E111" s="4">
        <v>3300951</v>
      </c>
      <c r="F111" s="4">
        <v>2132414</v>
      </c>
      <c r="G111" s="4">
        <v>1596752</v>
      </c>
      <c r="H111" s="8">
        <f t="shared" si="10"/>
        <v>0.21629998866133376</v>
      </c>
      <c r="I111" s="8">
        <f t="shared" si="11"/>
        <v>4.8261797383246157E-6</v>
      </c>
      <c r="K111" s="8">
        <f t="shared" si="12"/>
        <v>0.34339992401604735</v>
      </c>
      <c r="L111" s="8">
        <f t="shared" si="13"/>
        <v>1.9802131505205562</v>
      </c>
      <c r="N111" s="8">
        <f t="shared" si="14"/>
        <v>0.64599989518172185</v>
      </c>
      <c r="O111" s="19">
        <f t="shared" si="15"/>
        <v>3.1578978525650081</v>
      </c>
      <c r="Q111" s="8">
        <f t="shared" si="16"/>
        <v>0.74880018608018895</v>
      </c>
      <c r="R111" s="8">
        <f t="shared" si="17"/>
        <v>9.3749598992796663</v>
      </c>
    </row>
    <row r="112" spans="1:18" x14ac:dyDescent="0.3">
      <c r="A112" s="3">
        <v>43576</v>
      </c>
      <c r="B112" s="3" t="str">
        <f t="shared" si="9"/>
        <v>Sunday</v>
      </c>
      <c r="C112" s="4">
        <v>46685340</v>
      </c>
      <c r="D112" s="4">
        <v>10098039</v>
      </c>
      <c r="E112" s="4">
        <v>3536333</v>
      </c>
      <c r="F112" s="4">
        <v>2356612</v>
      </c>
      <c r="G112" s="4">
        <v>1930065</v>
      </c>
      <c r="H112" s="8">
        <f t="shared" si="10"/>
        <v>0.21629999910035999</v>
      </c>
      <c r="I112" s="8">
        <f t="shared" si="11"/>
        <v>19.047611892354478</v>
      </c>
      <c r="K112" s="8">
        <f t="shared" si="12"/>
        <v>0.35019997447029072</v>
      </c>
      <c r="L112" s="8">
        <f t="shared" si="13"/>
        <v>17.647029528865314</v>
      </c>
      <c r="N112" s="8">
        <f t="shared" si="14"/>
        <v>0.66639991199923765</v>
      </c>
      <c r="O112" s="19">
        <f t="shared" si="15"/>
        <v>15.021008123858628</v>
      </c>
      <c r="Q112" s="8">
        <f t="shared" si="16"/>
        <v>0.81899990325093819</v>
      </c>
      <c r="R112" s="8">
        <f t="shared" si="17"/>
        <v>5.1282385048392722</v>
      </c>
    </row>
    <row r="113" spans="1:18" x14ac:dyDescent="0.3">
      <c r="A113" s="3">
        <v>43577</v>
      </c>
      <c r="B113" s="3" t="str">
        <f t="shared" si="9"/>
        <v>Monday</v>
      </c>
      <c r="C113" s="4">
        <v>20848646</v>
      </c>
      <c r="D113" s="4">
        <v>5368526</v>
      </c>
      <c r="E113" s="4">
        <v>2211832</v>
      </c>
      <c r="F113" s="4">
        <v>1695369</v>
      </c>
      <c r="G113" s="4">
        <v>1459713</v>
      </c>
      <c r="H113" s="8">
        <f t="shared" si="10"/>
        <v>0.2574999834521628</v>
      </c>
      <c r="I113" s="8">
        <f t="shared" si="11"/>
        <v>-7.7670001284481636</v>
      </c>
      <c r="K113" s="8">
        <f t="shared" si="12"/>
        <v>0.41199986737514172</v>
      </c>
      <c r="L113" s="8">
        <f t="shared" si="13"/>
        <v>-6.7960872946034732</v>
      </c>
      <c r="N113" s="8">
        <f t="shared" si="14"/>
        <v>0.76649989691802989</v>
      </c>
      <c r="O113" s="19">
        <f t="shared" si="15"/>
        <v>-1.9047848369208062</v>
      </c>
      <c r="Q113" s="8">
        <f t="shared" si="16"/>
        <v>0.86100017164404918</v>
      </c>
      <c r="R113" s="8">
        <f t="shared" si="17"/>
        <v>-5.7142922456886307</v>
      </c>
    </row>
    <row r="114" spans="1:18" x14ac:dyDescent="0.3">
      <c r="A114" s="3">
        <v>43578</v>
      </c>
      <c r="B114" s="3" t="str">
        <f t="shared" si="9"/>
        <v>Tuesday</v>
      </c>
      <c r="C114" s="4">
        <v>20631473</v>
      </c>
      <c r="D114" s="4">
        <v>4899974</v>
      </c>
      <c r="E114" s="4">
        <v>1881590</v>
      </c>
      <c r="F114" s="4">
        <v>1414767</v>
      </c>
      <c r="G114" s="4">
        <v>1148508</v>
      </c>
      <c r="H114" s="8">
        <f t="shared" si="10"/>
        <v>0.23749995940667931</v>
      </c>
      <c r="I114" s="8">
        <f t="shared" si="11"/>
        <v>10.526320139657885</v>
      </c>
      <c r="K114" s="8">
        <f t="shared" si="12"/>
        <v>0.38399999673467655</v>
      </c>
      <c r="L114" s="8">
        <f t="shared" si="13"/>
        <v>6.2500096741885836</v>
      </c>
      <c r="N114" s="8">
        <f t="shared" si="14"/>
        <v>0.75189972310652164</v>
      </c>
      <c r="O114" s="19">
        <f t="shared" si="15"/>
        <v>0.97086646089619177</v>
      </c>
      <c r="Q114" s="8">
        <f t="shared" si="16"/>
        <v>0.81180010560042748</v>
      </c>
      <c r="R114" s="8">
        <f t="shared" si="17"/>
        <v>3.0302836844875509</v>
      </c>
    </row>
    <row r="115" spans="1:18" x14ac:dyDescent="0.3">
      <c r="A115" s="3">
        <v>43579</v>
      </c>
      <c r="B115" s="3" t="str">
        <f t="shared" si="9"/>
        <v>Wednesday</v>
      </c>
      <c r="C115" s="4">
        <v>21717340</v>
      </c>
      <c r="D115" s="4">
        <v>5700801</v>
      </c>
      <c r="E115" s="4">
        <v>2325927</v>
      </c>
      <c r="F115" s="4">
        <v>1765843</v>
      </c>
      <c r="G115" s="4">
        <v>1476951</v>
      </c>
      <c r="H115" s="8">
        <f t="shared" si="10"/>
        <v>0.2624999654653839</v>
      </c>
      <c r="I115" s="8">
        <f t="shared" si="11"/>
        <v>-4.7619047619047654</v>
      </c>
      <c r="K115" s="8">
        <f t="shared" si="12"/>
        <v>0.40800003367947768</v>
      </c>
      <c r="L115" s="8">
        <f t="shared" si="13"/>
        <v>-5.8823858186434901</v>
      </c>
      <c r="N115" s="8">
        <f t="shared" si="14"/>
        <v>0.7591996653377342</v>
      </c>
      <c r="O115" s="19">
        <f t="shared" si="15"/>
        <v>-8.6537881075010912</v>
      </c>
      <c r="Q115" s="8">
        <f t="shared" si="16"/>
        <v>0.83639995175108994</v>
      </c>
      <c r="R115" s="8">
        <f t="shared" si="17"/>
        <v>0.9803891931158264</v>
      </c>
    </row>
    <row r="116" spans="1:18" x14ac:dyDescent="0.3">
      <c r="A116" s="3">
        <v>43580</v>
      </c>
      <c r="B116" s="3" t="str">
        <f t="shared" si="9"/>
        <v>Thursday</v>
      </c>
      <c r="C116" s="4">
        <v>22803207</v>
      </c>
      <c r="D116" s="4">
        <v>5700801</v>
      </c>
      <c r="E116" s="4">
        <v>2189107</v>
      </c>
      <c r="F116" s="4">
        <v>1518146</v>
      </c>
      <c r="G116" s="4">
        <v>1282226</v>
      </c>
      <c r="H116" s="8">
        <f t="shared" si="10"/>
        <v>0.24999996710988942</v>
      </c>
      <c r="I116" s="8">
        <f t="shared" si="11"/>
        <v>4.000002486750744</v>
      </c>
      <c r="K116" s="8">
        <f t="shared" si="12"/>
        <v>0.38399989755825542</v>
      </c>
      <c r="L116" s="8">
        <f t="shared" si="13"/>
        <v>-1.0416601618992505</v>
      </c>
      <c r="N116" s="8">
        <f t="shared" si="14"/>
        <v>0.69350013498654928</v>
      </c>
      <c r="O116" s="19">
        <f t="shared" si="15"/>
        <v>1.0526073766042205</v>
      </c>
      <c r="Q116" s="8">
        <f t="shared" si="16"/>
        <v>0.84459992648928361</v>
      </c>
      <c r="R116" s="8">
        <f t="shared" si="17"/>
        <v>0.97085317852469766</v>
      </c>
    </row>
    <row r="117" spans="1:18" x14ac:dyDescent="0.3">
      <c r="A117" s="3">
        <v>43581</v>
      </c>
      <c r="B117" s="3" t="str">
        <f t="shared" si="9"/>
        <v>Friday</v>
      </c>
      <c r="C117" s="4">
        <v>22151687</v>
      </c>
      <c r="D117" s="4">
        <v>5759438</v>
      </c>
      <c r="E117" s="4">
        <v>2188586</v>
      </c>
      <c r="F117" s="4">
        <v>1533761</v>
      </c>
      <c r="G117" s="4">
        <v>1307991</v>
      </c>
      <c r="H117" s="8">
        <f t="shared" si="10"/>
        <v>0.25999997201116104</v>
      </c>
      <c r="I117" s="8">
        <f t="shared" si="11"/>
        <v>-18.423075320539557</v>
      </c>
      <c r="K117" s="8">
        <f t="shared" si="12"/>
        <v>0.37999992360365714</v>
      </c>
      <c r="L117" s="8">
        <f t="shared" si="13"/>
        <v>-13.210508756811537</v>
      </c>
      <c r="N117" s="8">
        <f t="shared" si="14"/>
        <v>0.70079996856417792</v>
      </c>
      <c r="O117" s="19">
        <f t="shared" si="15"/>
        <v>1.8835732252451582</v>
      </c>
      <c r="Q117" s="8">
        <f t="shared" si="16"/>
        <v>0.85279975172142208</v>
      </c>
      <c r="R117" s="8">
        <f t="shared" si="17"/>
        <v>-13.109757997809959</v>
      </c>
    </row>
    <row r="118" spans="1:18" x14ac:dyDescent="0.3">
      <c r="A118" s="3">
        <v>43582</v>
      </c>
      <c r="B118" s="3" t="str">
        <f t="shared" si="9"/>
        <v>Saturday</v>
      </c>
      <c r="C118" s="4">
        <v>47134238</v>
      </c>
      <c r="D118" s="4">
        <v>9997171</v>
      </c>
      <c r="E118" s="4">
        <v>3297067</v>
      </c>
      <c r="F118" s="4">
        <v>2354106</v>
      </c>
      <c r="G118" s="4">
        <v>1744392</v>
      </c>
      <c r="H118" s="8">
        <f t="shared" si="10"/>
        <v>0.21209998133416308</v>
      </c>
      <c r="I118" s="8">
        <f t="shared" si="11"/>
        <v>-5.9405896413046735</v>
      </c>
      <c r="K118" s="8">
        <f t="shared" si="12"/>
        <v>0.32980000042011887</v>
      </c>
      <c r="L118" s="8">
        <f t="shared" si="13"/>
        <v>7.2164778784761214</v>
      </c>
      <c r="N118" s="8">
        <f t="shared" si="14"/>
        <v>0.71400004913457926</v>
      </c>
      <c r="O118" s="19">
        <f t="shared" si="15"/>
        <v>-7.6190494075105724</v>
      </c>
      <c r="Q118" s="8">
        <f t="shared" si="16"/>
        <v>0.74099976806481949</v>
      </c>
      <c r="R118" s="8">
        <f t="shared" si="17"/>
        <v>3.1579058234966024</v>
      </c>
    </row>
    <row r="119" spans="1:18" x14ac:dyDescent="0.3">
      <c r="A119" s="3">
        <v>43583</v>
      </c>
      <c r="B119" s="3" t="str">
        <f t="shared" si="9"/>
        <v>Sunday</v>
      </c>
      <c r="C119" s="4">
        <v>46236443</v>
      </c>
      <c r="D119" s="4">
        <v>9224170</v>
      </c>
      <c r="E119" s="4">
        <v>3261666</v>
      </c>
      <c r="F119" s="4">
        <v>2151395</v>
      </c>
      <c r="G119" s="4">
        <v>1644526</v>
      </c>
      <c r="H119" s="8">
        <f t="shared" si="10"/>
        <v>0.19949999181381664</v>
      </c>
      <c r="I119" s="8">
        <f t="shared" si="11"/>
        <v>26.566422873513741</v>
      </c>
      <c r="K119" s="8">
        <f t="shared" si="12"/>
        <v>0.3535999444936509</v>
      </c>
      <c r="L119" s="8">
        <f t="shared" si="13"/>
        <v>11.99096715457854</v>
      </c>
      <c r="N119" s="8">
        <f t="shared" si="14"/>
        <v>0.65960003262136591</v>
      </c>
      <c r="O119" s="19">
        <f t="shared" si="15"/>
        <v>8.4596677968132905</v>
      </c>
      <c r="Q119" s="8">
        <f t="shared" si="16"/>
        <v>0.76439984289263474</v>
      </c>
      <c r="R119" s="8">
        <f t="shared" si="17"/>
        <v>7.2736156531195268</v>
      </c>
    </row>
    <row r="120" spans="1:18" x14ac:dyDescent="0.3">
      <c r="A120" s="3">
        <v>43584</v>
      </c>
      <c r="B120" s="3" t="str">
        <f t="shared" si="9"/>
        <v>Monday</v>
      </c>
      <c r="C120" s="4">
        <v>20631473</v>
      </c>
      <c r="D120" s="4">
        <v>5209447</v>
      </c>
      <c r="E120" s="4">
        <v>2062941</v>
      </c>
      <c r="F120" s="4">
        <v>1475828</v>
      </c>
      <c r="G120" s="4">
        <v>1210178</v>
      </c>
      <c r="H120" s="8">
        <f t="shared" si="10"/>
        <v>0.25250000327170047</v>
      </c>
      <c r="I120" s="8">
        <f t="shared" si="11"/>
        <v>-1.1635779933458506E-5</v>
      </c>
      <c r="K120" s="8">
        <f t="shared" si="12"/>
        <v>0.39599999769649252</v>
      </c>
      <c r="L120" s="8">
        <f t="shared" si="13"/>
        <v>2.0201990055460852</v>
      </c>
      <c r="N120" s="8">
        <f t="shared" si="14"/>
        <v>0.71540000416880556</v>
      </c>
      <c r="O120" s="19">
        <f t="shared" si="15"/>
        <v>-3.0612116549148074</v>
      </c>
      <c r="Q120" s="8">
        <f t="shared" si="16"/>
        <v>0.81999934951769449</v>
      </c>
      <c r="R120" s="8">
        <f t="shared" si="17"/>
        <v>2.0000518145427417</v>
      </c>
    </row>
    <row r="121" spans="1:18" x14ac:dyDescent="0.3">
      <c r="A121" s="3">
        <v>43585</v>
      </c>
      <c r="B121" s="3" t="str">
        <f t="shared" si="9"/>
        <v>Tuesday</v>
      </c>
      <c r="C121" s="4">
        <v>21065820</v>
      </c>
      <c r="D121" s="4">
        <v>5319119</v>
      </c>
      <c r="E121" s="4">
        <v>2148924</v>
      </c>
      <c r="F121" s="4">
        <v>1490279</v>
      </c>
      <c r="G121" s="4">
        <v>1246469</v>
      </c>
      <c r="H121" s="8">
        <f t="shared" si="10"/>
        <v>0.25249997389135576</v>
      </c>
      <c r="I121" s="8">
        <f t="shared" si="11"/>
        <v>-3.9603982230356007</v>
      </c>
      <c r="K121" s="8">
        <f t="shared" si="12"/>
        <v>0.40399998571191958</v>
      </c>
      <c r="L121" s="8">
        <f t="shared" si="13"/>
        <v>1.9801960759806121</v>
      </c>
      <c r="N121" s="8">
        <f t="shared" si="14"/>
        <v>0.69350009586192907</v>
      </c>
      <c r="O121" s="19">
        <f t="shared" si="15"/>
        <v>7.3683838817763236</v>
      </c>
      <c r="Q121" s="8">
        <f t="shared" si="16"/>
        <v>0.83639976138696182</v>
      </c>
      <c r="R121" s="8">
        <f t="shared" si="17"/>
        <v>2.941228532417496</v>
      </c>
    </row>
    <row r="122" spans="1:18" x14ac:dyDescent="0.3">
      <c r="A122" s="3">
        <v>43586</v>
      </c>
      <c r="B122" s="3" t="str">
        <f t="shared" si="9"/>
        <v>Wednesday</v>
      </c>
      <c r="C122" s="4">
        <v>22803207</v>
      </c>
      <c r="D122" s="4">
        <v>5529777</v>
      </c>
      <c r="E122" s="4">
        <v>2278268</v>
      </c>
      <c r="F122" s="4">
        <v>1696398</v>
      </c>
      <c r="G122" s="4">
        <v>1460599</v>
      </c>
      <c r="H122" s="8">
        <f t="shared" si="10"/>
        <v>0.24249996941219715</v>
      </c>
      <c r="I122" s="8">
        <f t="shared" si="11"/>
        <v>7.2165048815323818</v>
      </c>
      <c r="K122" s="8">
        <f t="shared" si="12"/>
        <v>0.41199997757594925</v>
      </c>
      <c r="L122" s="8">
        <f t="shared" si="13"/>
        <v>-4.8543890185152581</v>
      </c>
      <c r="N122" s="8">
        <f t="shared" si="14"/>
        <v>0.7445998451455228</v>
      </c>
      <c r="O122" s="19">
        <f t="shared" si="15"/>
        <v>1.9236787191019665E-5</v>
      </c>
      <c r="Q122" s="8">
        <f t="shared" si="16"/>
        <v>0.86100018981394699</v>
      </c>
      <c r="R122" s="8">
        <f t="shared" si="17"/>
        <v>-7.6190444853416475</v>
      </c>
    </row>
    <row r="123" spans="1:18" x14ac:dyDescent="0.3">
      <c r="A123" s="3">
        <v>43587</v>
      </c>
      <c r="B123" s="3" t="str">
        <f t="shared" si="9"/>
        <v>Thursday</v>
      </c>
      <c r="C123" s="4">
        <v>21282993</v>
      </c>
      <c r="D123" s="4">
        <v>5533578</v>
      </c>
      <c r="E123" s="4">
        <v>2169162</v>
      </c>
      <c r="F123" s="4">
        <v>1615158</v>
      </c>
      <c r="G123" s="4">
        <v>1284697</v>
      </c>
      <c r="H123" s="8">
        <f t="shared" si="10"/>
        <v>0.25999999154254289</v>
      </c>
      <c r="I123" s="8">
        <f t="shared" si="11"/>
        <v>-2.8846143470975618</v>
      </c>
      <c r="K123" s="8">
        <f t="shared" si="12"/>
        <v>0.39199989590821704</v>
      </c>
      <c r="L123" s="8">
        <f t="shared" si="13"/>
        <v>4.081637805937361</v>
      </c>
      <c r="N123" s="8">
        <f t="shared" si="14"/>
        <v>0.74459998838261043</v>
      </c>
      <c r="O123" s="19">
        <f t="shared" si="15"/>
        <v>-2.9411482503562825</v>
      </c>
      <c r="Q123" s="8">
        <f t="shared" si="16"/>
        <v>0.79540020233314634</v>
      </c>
      <c r="R123" s="8">
        <f t="shared" si="17"/>
        <v>2.0617994966663002</v>
      </c>
    </row>
    <row r="124" spans="1:18" x14ac:dyDescent="0.3">
      <c r="A124" s="3">
        <v>43588</v>
      </c>
      <c r="B124" s="3" t="str">
        <f t="shared" si="9"/>
        <v>Friday</v>
      </c>
      <c r="C124" s="4">
        <v>20848646</v>
      </c>
      <c r="D124" s="4">
        <v>5264283</v>
      </c>
      <c r="E124" s="4">
        <v>2147827</v>
      </c>
      <c r="F124" s="4">
        <v>1552235</v>
      </c>
      <c r="G124" s="4">
        <v>1260104</v>
      </c>
      <c r="H124" s="8">
        <f t="shared" si="10"/>
        <v>0.25249999448405425</v>
      </c>
      <c r="I124" s="8">
        <f t="shared" si="11"/>
        <v>-14.336639217622102</v>
      </c>
      <c r="K124" s="8">
        <f t="shared" si="12"/>
        <v>0.40799991185884193</v>
      </c>
      <c r="L124" s="8">
        <f t="shared" si="13"/>
        <v>-19.99998856531457</v>
      </c>
      <c r="N124" s="8">
        <f t="shared" si="14"/>
        <v>0.72270019885214221</v>
      </c>
      <c r="O124" s="19">
        <f t="shared" si="15"/>
        <v>-9.6721125459775514</v>
      </c>
      <c r="Q124" s="8">
        <f t="shared" si="16"/>
        <v>0.81179975970133389</v>
      </c>
      <c r="R124" s="8">
        <f t="shared" si="17"/>
        <v>-7.7605146715098092</v>
      </c>
    </row>
    <row r="125" spans="1:18" x14ac:dyDescent="0.3">
      <c r="A125" s="3">
        <v>43589</v>
      </c>
      <c r="B125" s="3" t="str">
        <f t="shared" si="9"/>
        <v>Saturday</v>
      </c>
      <c r="C125" s="4">
        <v>43094160</v>
      </c>
      <c r="D125" s="4">
        <v>9321266</v>
      </c>
      <c r="E125" s="4">
        <v>3042461</v>
      </c>
      <c r="F125" s="4">
        <v>1986118</v>
      </c>
      <c r="G125" s="4">
        <v>1487205</v>
      </c>
      <c r="H125" s="8">
        <f t="shared" si="10"/>
        <v>0.21629998125035968</v>
      </c>
      <c r="I125" s="8">
        <f t="shared" si="11"/>
        <v>-6.796109770794601</v>
      </c>
      <c r="K125" s="8">
        <f t="shared" si="12"/>
        <v>0.32639997614058003</v>
      </c>
      <c r="L125" s="8">
        <f t="shared" si="13"/>
        <v>8.3333446792322796</v>
      </c>
      <c r="N125" s="8">
        <f t="shared" si="14"/>
        <v>0.65279982224915944</v>
      </c>
      <c r="O125" s="19">
        <f t="shared" si="15"/>
        <v>1.0416648706920901</v>
      </c>
      <c r="Q125" s="8">
        <f t="shared" si="16"/>
        <v>0.74879992024643049</v>
      </c>
      <c r="R125" s="8">
        <f t="shared" si="17"/>
        <v>-1.0416693619913941</v>
      </c>
    </row>
    <row r="126" spans="1:18" x14ac:dyDescent="0.3">
      <c r="A126" s="3">
        <v>43590</v>
      </c>
      <c r="B126" s="3" t="str">
        <f t="shared" si="9"/>
        <v>Sunday</v>
      </c>
      <c r="C126" s="4">
        <v>43991955</v>
      </c>
      <c r="D126" s="4">
        <v>8868778</v>
      </c>
      <c r="E126" s="4">
        <v>3136000</v>
      </c>
      <c r="F126" s="4">
        <v>2068505</v>
      </c>
      <c r="G126" s="4">
        <v>1532762</v>
      </c>
      <c r="H126" s="8">
        <f t="shared" si="10"/>
        <v>0.2015999970903771</v>
      </c>
      <c r="I126" s="8">
        <f t="shared" si="11"/>
        <v>17.807535672726356</v>
      </c>
      <c r="K126" s="8">
        <f t="shared" si="12"/>
        <v>0.35360001118530648</v>
      </c>
      <c r="L126" s="8">
        <f t="shared" si="13"/>
        <v>7.4660138918580161</v>
      </c>
      <c r="N126" s="8">
        <f t="shared" si="14"/>
        <v>0.65959980867346935</v>
      </c>
      <c r="O126" s="19">
        <f t="shared" si="15"/>
        <v>10.673169656359045</v>
      </c>
      <c r="Q126" s="8">
        <f t="shared" si="16"/>
        <v>0.74099990089460743</v>
      </c>
      <c r="R126" s="8">
        <f t="shared" si="17"/>
        <v>9.554675653912506</v>
      </c>
    </row>
    <row r="127" spans="1:18" x14ac:dyDescent="0.3">
      <c r="A127" s="3">
        <v>43591</v>
      </c>
      <c r="B127" s="3" t="str">
        <f t="shared" si="9"/>
        <v>Monday</v>
      </c>
      <c r="C127" s="4">
        <v>21717340</v>
      </c>
      <c r="D127" s="4">
        <v>5157868</v>
      </c>
      <c r="E127" s="4">
        <v>1959989</v>
      </c>
      <c r="F127" s="4">
        <v>1430792</v>
      </c>
      <c r="G127" s="4">
        <v>1161517</v>
      </c>
      <c r="H127" s="8">
        <f t="shared" si="10"/>
        <v>0.23749998848846129</v>
      </c>
      <c r="I127" s="8">
        <f t="shared" si="11"/>
        <v>10.52630522769439</v>
      </c>
      <c r="K127" s="8">
        <f t="shared" si="12"/>
        <v>0.37999983714201296</v>
      </c>
      <c r="L127" s="8">
        <f t="shared" si="13"/>
        <v>7.3684518617583201</v>
      </c>
      <c r="N127" s="8">
        <f t="shared" si="14"/>
        <v>0.73000001530620839</v>
      </c>
      <c r="O127" s="19">
        <f t="shared" si="15"/>
        <v>-3.0000196158385601</v>
      </c>
      <c r="Q127" s="8">
        <f t="shared" si="16"/>
        <v>0.81180003802090028</v>
      </c>
      <c r="R127" s="8">
        <f t="shared" si="17"/>
        <v>-4.0404020819790185</v>
      </c>
    </row>
    <row r="128" spans="1:18" x14ac:dyDescent="0.3">
      <c r="A128" s="3">
        <v>43592</v>
      </c>
      <c r="B128" s="3" t="str">
        <f t="shared" si="9"/>
        <v>Tuesday</v>
      </c>
      <c r="C128" s="4">
        <v>22151687</v>
      </c>
      <c r="D128" s="4">
        <v>5814817</v>
      </c>
      <c r="E128" s="4">
        <v>2372445</v>
      </c>
      <c r="F128" s="4">
        <v>1679928</v>
      </c>
      <c r="G128" s="4">
        <v>1308664</v>
      </c>
      <c r="H128" s="8">
        <f t="shared" si="10"/>
        <v>0.26249996219249577</v>
      </c>
      <c r="I128" s="8">
        <f t="shared" si="11"/>
        <v>-3.8095227772677274</v>
      </c>
      <c r="K128" s="8">
        <f t="shared" si="12"/>
        <v>0.4079999422165822</v>
      </c>
      <c r="L128" s="8">
        <f t="shared" si="13"/>
        <v>-6.8627497859134747</v>
      </c>
      <c r="N128" s="8">
        <f t="shared" si="14"/>
        <v>0.70809987165139765</v>
      </c>
      <c r="O128" s="19">
        <f t="shared" si="15"/>
        <v>1.0309724950891468</v>
      </c>
      <c r="Q128" s="8">
        <f t="shared" si="16"/>
        <v>0.77900005238319736</v>
      </c>
      <c r="R128" s="8">
        <f t="shared" si="17"/>
        <v>9.4736799982880022</v>
      </c>
    </row>
    <row r="129" spans="1:18" x14ac:dyDescent="0.3">
      <c r="A129" s="3">
        <v>43593</v>
      </c>
      <c r="B129" s="3" t="str">
        <f t="shared" si="9"/>
        <v>Wednesday</v>
      </c>
      <c r="C129" s="4">
        <v>22803207</v>
      </c>
      <c r="D129" s="4">
        <v>5757809</v>
      </c>
      <c r="E129" s="4">
        <v>2187967</v>
      </c>
      <c r="F129" s="4">
        <v>1565272</v>
      </c>
      <c r="G129" s="4">
        <v>1334864</v>
      </c>
      <c r="H129" s="8">
        <f t="shared" si="10"/>
        <v>0.25249996634245347</v>
      </c>
      <c r="I129" s="8">
        <f t="shared" si="11"/>
        <v>-3.9603898178278465</v>
      </c>
      <c r="K129" s="8">
        <f t="shared" si="12"/>
        <v>0.37999992705558661</v>
      </c>
      <c r="L129" s="8">
        <f t="shared" si="13"/>
        <v>6.3157973125101741</v>
      </c>
      <c r="N129" s="8">
        <f t="shared" si="14"/>
        <v>0.71540018656588511</v>
      </c>
      <c r="O129" s="19">
        <f t="shared" si="15"/>
        <v>2.0407802336142344</v>
      </c>
      <c r="Q129" s="8">
        <f t="shared" si="16"/>
        <v>0.85280002453247739</v>
      </c>
      <c r="R129" s="8">
        <f t="shared" si="17"/>
        <v>-5.7692578569692721</v>
      </c>
    </row>
    <row r="130" spans="1:18" x14ac:dyDescent="0.3">
      <c r="A130" s="3">
        <v>43594</v>
      </c>
      <c r="B130" s="3" t="str">
        <f t="shared" si="9"/>
        <v>Thursday</v>
      </c>
      <c r="C130" s="4">
        <v>21065820</v>
      </c>
      <c r="D130" s="4">
        <v>5108461</v>
      </c>
      <c r="E130" s="4">
        <v>2063818</v>
      </c>
      <c r="F130" s="4">
        <v>1506587</v>
      </c>
      <c r="G130" s="4">
        <v>1210693</v>
      </c>
      <c r="H130" s="8">
        <f t="shared" si="10"/>
        <v>0.24249998338540821</v>
      </c>
      <c r="I130" s="8">
        <f t="shared" si="11"/>
        <v>2.0618538538319129</v>
      </c>
      <c r="K130" s="8">
        <f t="shared" si="12"/>
        <v>0.40399995223610397</v>
      </c>
      <c r="L130" s="8">
        <f t="shared" si="13"/>
        <v>2.9702788196091774</v>
      </c>
      <c r="N130" s="8">
        <f t="shared" si="14"/>
        <v>0.72999993216456105</v>
      </c>
      <c r="O130" s="19">
        <f t="shared" si="15"/>
        <v>-8.3917977023123741E-6</v>
      </c>
      <c r="Q130" s="8">
        <f t="shared" si="16"/>
        <v>0.80359979211290156</v>
      </c>
      <c r="R130" s="8">
        <f t="shared" si="17"/>
        <v>5.1020989875248777</v>
      </c>
    </row>
    <row r="131" spans="1:18" x14ac:dyDescent="0.3">
      <c r="A131" s="3">
        <v>43595</v>
      </c>
      <c r="B131" s="3" t="str">
        <f t="shared" ref="B131:B194" si="18">TEXT(A131,"DDDD")</f>
        <v>Friday</v>
      </c>
      <c r="C131" s="4">
        <v>21065820</v>
      </c>
      <c r="D131" s="4">
        <v>5213790</v>
      </c>
      <c r="E131" s="4">
        <v>2168936</v>
      </c>
      <c r="F131" s="4">
        <v>1583323</v>
      </c>
      <c r="G131" s="4">
        <v>1337275</v>
      </c>
      <c r="H131" s="8">
        <f t="shared" ref="H131:H194" si="19">D131/C131</f>
        <v>0.247499978638382</v>
      </c>
      <c r="I131" s="8">
        <f t="shared" ref="I131:I194" si="20">((H132-H131)/H131)*100</f>
        <v>-10.909089153996035</v>
      </c>
      <c r="K131" s="8">
        <f t="shared" ref="K131:K194" si="21">E131/D131</f>
        <v>0.41599987724860416</v>
      </c>
      <c r="L131" s="8">
        <f t="shared" ref="L131:L194" si="22">((K132-K131)/K131)*100</f>
        <v>-19.086516962145041</v>
      </c>
      <c r="N131" s="8">
        <f t="shared" ref="N131:N194" si="23">F131/E131</f>
        <v>0.72999987090444352</v>
      </c>
      <c r="O131" s="19">
        <f t="shared" ref="O131:O194" si="24">((N132-N131)/N131)*100</f>
        <v>-10.575353739575997</v>
      </c>
      <c r="Q131" s="8">
        <f t="shared" ref="Q131:Q194" si="25">G131/F131</f>
        <v>0.84460024897004593</v>
      </c>
      <c r="R131" s="8">
        <f t="shared" ref="R131:R194" si="26">((Q132-Q131)/Q131)*100</f>
        <v>-10.419148153408285</v>
      </c>
    </row>
    <row r="132" spans="1:18" x14ac:dyDescent="0.3">
      <c r="A132" s="3">
        <v>43596</v>
      </c>
      <c r="B132" s="3" t="str">
        <f t="shared" si="18"/>
        <v>Saturday</v>
      </c>
      <c r="C132" s="4">
        <v>45787545</v>
      </c>
      <c r="D132" s="4">
        <v>10096153</v>
      </c>
      <c r="E132" s="4">
        <v>3398365</v>
      </c>
      <c r="F132" s="4">
        <v>2218452</v>
      </c>
      <c r="G132" s="4">
        <v>1678481</v>
      </c>
      <c r="H132" s="8">
        <f t="shared" si="19"/>
        <v>0.22049998531259976</v>
      </c>
      <c r="I132" s="8">
        <f t="shared" si="20"/>
        <v>-4.7619008640951321</v>
      </c>
      <c r="K132" s="8">
        <f t="shared" si="21"/>
        <v>0.33659999011504677</v>
      </c>
      <c r="L132" s="8">
        <f t="shared" si="22"/>
        <v>5.0504892927855281</v>
      </c>
      <c r="N132" s="8">
        <f t="shared" si="23"/>
        <v>0.6527998022578505</v>
      </c>
      <c r="O132" s="19">
        <f t="shared" si="24"/>
        <v>1.0417024206558407</v>
      </c>
      <c r="Q132" s="8">
        <f t="shared" si="25"/>
        <v>0.75660009772580161</v>
      </c>
      <c r="R132" s="8">
        <f t="shared" si="26"/>
        <v>-1.030957728622711</v>
      </c>
    </row>
    <row r="133" spans="1:18" x14ac:dyDescent="0.3">
      <c r="A133" s="3">
        <v>43597</v>
      </c>
      <c r="B133" s="3" t="str">
        <f t="shared" si="18"/>
        <v>Sunday</v>
      </c>
      <c r="C133" s="4">
        <v>42645263</v>
      </c>
      <c r="D133" s="4">
        <v>8955505</v>
      </c>
      <c r="E133" s="4">
        <v>3166666</v>
      </c>
      <c r="F133" s="4">
        <v>2088733</v>
      </c>
      <c r="G133" s="4">
        <v>1564043</v>
      </c>
      <c r="H133" s="8">
        <f t="shared" si="19"/>
        <v>0.20999999460666943</v>
      </c>
      <c r="I133" s="8">
        <f t="shared" si="20"/>
        <v>23.809527902879481</v>
      </c>
      <c r="K133" s="8">
        <f t="shared" si="21"/>
        <v>0.35359993657532435</v>
      </c>
      <c r="L133" s="8">
        <f t="shared" si="22"/>
        <v>7.4660701031835472</v>
      </c>
      <c r="N133" s="8">
        <f t="shared" si="23"/>
        <v>0.65960003360000707</v>
      </c>
      <c r="O133" s="19">
        <f t="shared" si="24"/>
        <v>5.1394583221686245</v>
      </c>
      <c r="Q133" s="8">
        <f t="shared" si="25"/>
        <v>0.74879987054353048</v>
      </c>
      <c r="R133" s="8">
        <f t="shared" si="26"/>
        <v>14.983986478555858</v>
      </c>
    </row>
    <row r="134" spans="1:18" x14ac:dyDescent="0.3">
      <c r="A134" s="3">
        <v>43598</v>
      </c>
      <c r="B134" s="3" t="str">
        <f t="shared" si="18"/>
        <v>Monday</v>
      </c>
      <c r="C134" s="4">
        <v>20848646</v>
      </c>
      <c r="D134" s="4">
        <v>5420648</v>
      </c>
      <c r="E134" s="4">
        <v>2059846</v>
      </c>
      <c r="F134" s="4">
        <v>1428503</v>
      </c>
      <c r="G134" s="4">
        <v>1229941</v>
      </c>
      <c r="H134" s="8">
        <f t="shared" si="19"/>
        <v>0.2600000019185898</v>
      </c>
      <c r="I134" s="8">
        <f t="shared" si="20"/>
        <v>-3.8461672057339245</v>
      </c>
      <c r="K134" s="8">
        <f t="shared" si="21"/>
        <v>0.37999995572485062</v>
      </c>
      <c r="L134" s="8">
        <f t="shared" si="22"/>
        <v>5.2631516946945158</v>
      </c>
      <c r="N134" s="8">
        <f t="shared" si="23"/>
        <v>0.69349990241988968</v>
      </c>
      <c r="O134" s="19">
        <f t="shared" si="24"/>
        <v>9.4737031553737658</v>
      </c>
      <c r="Q134" s="8">
        <f t="shared" si="25"/>
        <v>0.86099994189721685</v>
      </c>
      <c r="R134" s="8">
        <f t="shared" si="26"/>
        <v>-3.8094888595792824</v>
      </c>
    </row>
    <row r="135" spans="1:18" x14ac:dyDescent="0.3">
      <c r="A135" s="3">
        <v>43599</v>
      </c>
      <c r="B135" s="3" t="str">
        <f t="shared" si="18"/>
        <v>Tuesday</v>
      </c>
      <c r="C135" s="4">
        <v>22803207</v>
      </c>
      <c r="D135" s="4">
        <v>5700801</v>
      </c>
      <c r="E135" s="4">
        <v>2280320</v>
      </c>
      <c r="F135" s="4">
        <v>1731219</v>
      </c>
      <c r="G135" s="4">
        <v>1433796</v>
      </c>
      <c r="H135" s="8">
        <f t="shared" si="19"/>
        <v>0.24999996710988942</v>
      </c>
      <c r="I135" s="8">
        <f t="shared" si="20"/>
        <v>8.5970200500043331E-6</v>
      </c>
      <c r="K135" s="8">
        <f t="shared" si="21"/>
        <v>0.39999992983442151</v>
      </c>
      <c r="L135" s="8">
        <f t="shared" si="22"/>
        <v>4.9999837698675513</v>
      </c>
      <c r="N135" s="8">
        <f t="shared" si="23"/>
        <v>0.75920002455795677</v>
      </c>
      <c r="O135" s="19">
        <f t="shared" si="24"/>
        <v>-5.7692449237932504</v>
      </c>
      <c r="Q135" s="8">
        <f t="shared" si="25"/>
        <v>0.82820024502965828</v>
      </c>
      <c r="R135" s="8">
        <f t="shared" si="26"/>
        <v>-5.9405827549260746</v>
      </c>
    </row>
    <row r="136" spans="1:18" x14ac:dyDescent="0.3">
      <c r="A136" s="3">
        <v>43600</v>
      </c>
      <c r="B136" s="3" t="str">
        <f t="shared" si="18"/>
        <v>Wednesday</v>
      </c>
      <c r="C136" s="4">
        <v>21934513</v>
      </c>
      <c r="D136" s="4">
        <v>5483628</v>
      </c>
      <c r="E136" s="4">
        <v>2303123</v>
      </c>
      <c r="F136" s="4">
        <v>1647654</v>
      </c>
      <c r="G136" s="4">
        <v>1283523</v>
      </c>
      <c r="H136" s="8">
        <f t="shared" si="19"/>
        <v>0.24999998860243672</v>
      </c>
      <c r="I136" s="8">
        <f t="shared" si="20"/>
        <v>2.9999923535275408</v>
      </c>
      <c r="K136" s="8">
        <f t="shared" si="21"/>
        <v>0.41999986140562418</v>
      </c>
      <c r="L136" s="8">
        <f t="shared" si="22"/>
        <v>-0.95236442060761362</v>
      </c>
      <c r="N136" s="8">
        <f t="shared" si="23"/>
        <v>0.71539991567970973</v>
      </c>
      <c r="O136" s="19">
        <f t="shared" si="24"/>
        <v>4.081643557818591</v>
      </c>
      <c r="Q136" s="8">
        <f t="shared" si="25"/>
        <v>0.7790003240971709</v>
      </c>
      <c r="R136" s="8">
        <f t="shared" si="26"/>
        <v>5.2630804850184338</v>
      </c>
    </row>
    <row r="137" spans="1:18" x14ac:dyDescent="0.3">
      <c r="A137" s="3">
        <v>43601</v>
      </c>
      <c r="B137" s="3" t="str">
        <f t="shared" si="18"/>
        <v>Thursday</v>
      </c>
      <c r="C137" s="4">
        <v>21065820</v>
      </c>
      <c r="D137" s="4">
        <v>5424448</v>
      </c>
      <c r="E137" s="4">
        <v>2256570</v>
      </c>
      <c r="F137" s="4">
        <v>1680242</v>
      </c>
      <c r="G137" s="4">
        <v>1377798</v>
      </c>
      <c r="H137" s="8">
        <f t="shared" si="19"/>
        <v>0.25749996914432954</v>
      </c>
      <c r="I137" s="8">
        <f t="shared" si="20"/>
        <v>6.3828953445049396E-6</v>
      </c>
      <c r="K137" s="8">
        <f t="shared" si="21"/>
        <v>0.41599993215899572</v>
      </c>
      <c r="L137" s="8">
        <f t="shared" si="22"/>
        <v>-5.7692501525934636</v>
      </c>
      <c r="N137" s="8">
        <f t="shared" si="23"/>
        <v>0.74459999025069024</v>
      </c>
      <c r="O137" s="19">
        <f t="shared" si="24"/>
        <v>-3.9215748501514596</v>
      </c>
      <c r="Q137" s="8">
        <f t="shared" si="25"/>
        <v>0.81999973813295945</v>
      </c>
      <c r="R137" s="8">
        <f t="shared" si="26"/>
        <v>-2.9999603955417617</v>
      </c>
    </row>
    <row r="138" spans="1:18" x14ac:dyDescent="0.3">
      <c r="A138" s="3">
        <v>43602</v>
      </c>
      <c r="B138" s="3" t="str">
        <f t="shared" si="18"/>
        <v>Friday</v>
      </c>
      <c r="C138" s="4">
        <v>20631473</v>
      </c>
      <c r="D138" s="4">
        <v>5312604</v>
      </c>
      <c r="E138" s="4">
        <v>2082540</v>
      </c>
      <c r="F138" s="4">
        <v>1489849</v>
      </c>
      <c r="G138" s="4">
        <v>1185026</v>
      </c>
      <c r="H138" s="8">
        <f t="shared" si="19"/>
        <v>0.25749998558028309</v>
      </c>
      <c r="I138" s="8">
        <f t="shared" si="20"/>
        <v>-19.262131617377843</v>
      </c>
      <c r="K138" s="8">
        <f t="shared" si="21"/>
        <v>0.39199985543812416</v>
      </c>
      <c r="L138" s="8">
        <f t="shared" si="22"/>
        <v>-8.92855705942101</v>
      </c>
      <c r="N138" s="8">
        <f t="shared" si="23"/>
        <v>0.71539994429878895</v>
      </c>
      <c r="O138" s="19">
        <f t="shared" si="24"/>
        <v>-9.7008419963153827</v>
      </c>
      <c r="Q138" s="8">
        <f t="shared" si="25"/>
        <v>0.79540007074542451</v>
      </c>
      <c r="R138" s="8">
        <f t="shared" si="26"/>
        <v>1.9864048174022482</v>
      </c>
    </row>
    <row r="139" spans="1:18" x14ac:dyDescent="0.3">
      <c r="A139" s="3">
        <v>43603</v>
      </c>
      <c r="B139" s="3" t="str">
        <f t="shared" si="18"/>
        <v>Saturday</v>
      </c>
      <c r="C139" s="4">
        <v>44889750</v>
      </c>
      <c r="D139" s="4">
        <v>9332579</v>
      </c>
      <c r="E139" s="4">
        <v>3331730</v>
      </c>
      <c r="F139" s="4">
        <v>2152298</v>
      </c>
      <c r="G139" s="4">
        <v>1745944</v>
      </c>
      <c r="H139" s="8">
        <f t="shared" si="19"/>
        <v>0.20789999944307999</v>
      </c>
      <c r="I139" s="8">
        <f t="shared" si="20"/>
        <v>-4.0404086919085573</v>
      </c>
      <c r="K139" s="8">
        <f t="shared" si="21"/>
        <v>0.35699992467248337</v>
      </c>
      <c r="L139" s="8">
        <f t="shared" si="22"/>
        <v>-8.5714269148128608</v>
      </c>
      <c r="N139" s="8">
        <f t="shared" si="23"/>
        <v>0.64600012606063517</v>
      </c>
      <c r="O139" s="19">
        <f t="shared" si="24"/>
        <v>4.2105243387108446</v>
      </c>
      <c r="Q139" s="8">
        <f t="shared" si="25"/>
        <v>0.81119993606833252</v>
      </c>
      <c r="R139" s="8">
        <f t="shared" si="26"/>
        <v>-7.6923035675830391</v>
      </c>
    </row>
    <row r="140" spans="1:18" x14ac:dyDescent="0.3">
      <c r="A140" s="3">
        <v>43604</v>
      </c>
      <c r="B140" s="3" t="str">
        <f t="shared" si="18"/>
        <v>Sunday</v>
      </c>
      <c r="C140" s="4">
        <v>47134238</v>
      </c>
      <c r="D140" s="4">
        <v>9403280</v>
      </c>
      <c r="E140" s="4">
        <v>3069230</v>
      </c>
      <c r="F140" s="4">
        <v>2066206</v>
      </c>
      <c r="G140" s="4">
        <v>1547175</v>
      </c>
      <c r="H140" s="8">
        <f t="shared" si="19"/>
        <v>0.19949998979510394</v>
      </c>
      <c r="I140" s="8">
        <f t="shared" si="20"/>
        <v>22.807008139761383</v>
      </c>
      <c r="K140" s="8">
        <f t="shared" si="21"/>
        <v>0.32639993704324449</v>
      </c>
      <c r="L140" s="8">
        <f t="shared" si="22"/>
        <v>20.098060144321327</v>
      </c>
      <c r="N140" s="8">
        <f t="shared" si="23"/>
        <v>0.67320011859652096</v>
      </c>
      <c r="O140" s="19">
        <f t="shared" si="24"/>
        <v>6.2685218616130047</v>
      </c>
      <c r="Q140" s="8">
        <f t="shared" si="25"/>
        <v>0.74879997444591684</v>
      </c>
      <c r="R140" s="8">
        <f t="shared" si="26"/>
        <v>13.888913491054305</v>
      </c>
    </row>
    <row r="141" spans="1:18" x14ac:dyDescent="0.3">
      <c r="A141" s="3">
        <v>43605</v>
      </c>
      <c r="B141" s="3" t="str">
        <f t="shared" si="18"/>
        <v>Monday</v>
      </c>
      <c r="C141" s="4">
        <v>22368860</v>
      </c>
      <c r="D141" s="4">
        <v>5480370</v>
      </c>
      <c r="E141" s="4">
        <v>2148305</v>
      </c>
      <c r="F141" s="4">
        <v>1536897</v>
      </c>
      <c r="G141" s="4">
        <v>1310666</v>
      </c>
      <c r="H141" s="8">
        <f t="shared" si="19"/>
        <v>0.24499996870649643</v>
      </c>
      <c r="I141" s="8">
        <f t="shared" si="20"/>
        <v>-1.0204055565591281</v>
      </c>
      <c r="K141" s="8">
        <f t="shared" si="21"/>
        <v>0.39199999270122271</v>
      </c>
      <c r="L141" s="8">
        <f t="shared" si="22"/>
        <v>1.0203908566905304</v>
      </c>
      <c r="N141" s="8">
        <f t="shared" si="23"/>
        <v>0.71539981520314855</v>
      </c>
      <c r="O141" s="19">
        <f t="shared" si="24"/>
        <v>-1.0203927534687069</v>
      </c>
      <c r="Q141" s="8">
        <f t="shared" si="25"/>
        <v>0.85280015511774698</v>
      </c>
      <c r="R141" s="8">
        <f t="shared" si="26"/>
        <v>-4.807729727947101</v>
      </c>
    </row>
    <row r="142" spans="1:18" x14ac:dyDescent="0.3">
      <c r="A142" s="3">
        <v>43606</v>
      </c>
      <c r="B142" s="3" t="str">
        <f t="shared" si="18"/>
        <v>Tuesday</v>
      </c>
      <c r="C142" s="4">
        <v>22368860</v>
      </c>
      <c r="D142" s="4">
        <v>5424448</v>
      </c>
      <c r="E142" s="4">
        <v>2148081</v>
      </c>
      <c r="F142" s="4">
        <v>1521056</v>
      </c>
      <c r="G142" s="4">
        <v>1234793</v>
      </c>
      <c r="H142" s="8">
        <f t="shared" si="19"/>
        <v>0.24249997541224722</v>
      </c>
      <c r="I142" s="8">
        <f t="shared" si="20"/>
        <v>6.1855759437514442</v>
      </c>
      <c r="K142" s="8">
        <f t="shared" si="21"/>
        <v>0.39599992478497353</v>
      </c>
      <c r="L142" s="8">
        <f t="shared" si="22"/>
        <v>6.0606020623140955</v>
      </c>
      <c r="N142" s="8">
        <f t="shared" si="23"/>
        <v>0.7080999273304871</v>
      </c>
      <c r="O142" s="19">
        <f t="shared" si="24"/>
        <v>8.247414114068464</v>
      </c>
      <c r="Q142" s="8">
        <f t="shared" si="25"/>
        <v>0.81179982854017207</v>
      </c>
      <c r="R142" s="8">
        <f t="shared" si="26"/>
        <v>8.4388717487169746E-6</v>
      </c>
    </row>
    <row r="143" spans="1:18" x14ac:dyDescent="0.3">
      <c r="A143" s="3">
        <v>43607</v>
      </c>
      <c r="B143" s="3" t="str">
        <f t="shared" si="18"/>
        <v>Wednesday</v>
      </c>
      <c r="C143" s="4">
        <v>21934513</v>
      </c>
      <c r="D143" s="4">
        <v>5648137</v>
      </c>
      <c r="E143" s="4">
        <v>2372217</v>
      </c>
      <c r="F143" s="4">
        <v>1818304</v>
      </c>
      <c r="G143" s="4">
        <v>1476099</v>
      </c>
      <c r="H143" s="8">
        <f t="shared" si="19"/>
        <v>0.25749999555495034</v>
      </c>
      <c r="I143" s="8">
        <f t="shared" si="20"/>
        <v>-1.9417560193812071</v>
      </c>
      <c r="K143" s="8">
        <f t="shared" si="21"/>
        <v>0.41999990439325391</v>
      </c>
      <c r="L143" s="8">
        <f t="shared" si="22"/>
        <v>2.3658759494816023E-5</v>
      </c>
      <c r="N143" s="8">
        <f t="shared" si="23"/>
        <v>0.76649986067885023</v>
      </c>
      <c r="O143" s="19">
        <f t="shared" si="24"/>
        <v>-5.7142966661507835</v>
      </c>
      <c r="Q143" s="8">
        <f t="shared" si="25"/>
        <v>0.81179989704691846</v>
      </c>
      <c r="R143" s="8">
        <f t="shared" si="26"/>
        <v>2.1120458723670809E-5</v>
      </c>
    </row>
    <row r="144" spans="1:18" x14ac:dyDescent="0.3">
      <c r="A144" s="3">
        <v>43608</v>
      </c>
      <c r="B144" s="3" t="str">
        <f t="shared" si="18"/>
        <v>Thursday</v>
      </c>
      <c r="C144" s="4">
        <v>21065820</v>
      </c>
      <c r="D144" s="4">
        <v>5319119</v>
      </c>
      <c r="E144" s="4">
        <v>2234030</v>
      </c>
      <c r="F144" s="4">
        <v>1614533</v>
      </c>
      <c r="G144" s="4">
        <v>1310678</v>
      </c>
      <c r="H144" s="8">
        <f t="shared" si="19"/>
        <v>0.25249997389135576</v>
      </c>
      <c r="I144" s="8">
        <f t="shared" si="20"/>
        <v>-5.9405887598472118</v>
      </c>
      <c r="K144" s="8">
        <f t="shared" si="21"/>
        <v>0.42000000376002117</v>
      </c>
      <c r="L144" s="8">
        <f t="shared" si="22"/>
        <v>-6.6667019217208594</v>
      </c>
      <c r="N144" s="8">
        <f t="shared" si="23"/>
        <v>0.72269978469402829</v>
      </c>
      <c r="O144" s="19">
        <f t="shared" si="24"/>
        <v>5.2515375770041759E-5</v>
      </c>
      <c r="Q144" s="8">
        <f t="shared" si="25"/>
        <v>0.81180006850278064</v>
      </c>
      <c r="R144" s="8">
        <f t="shared" si="26"/>
        <v>6.060615771780169</v>
      </c>
    </row>
    <row r="145" spans="1:18" x14ac:dyDescent="0.3">
      <c r="A145" s="3">
        <v>43609</v>
      </c>
      <c r="B145" s="3" t="str">
        <f t="shared" si="18"/>
        <v>Friday</v>
      </c>
      <c r="C145" s="4">
        <v>22368860</v>
      </c>
      <c r="D145" s="4">
        <v>5312604</v>
      </c>
      <c r="E145" s="4">
        <v>2082540</v>
      </c>
      <c r="F145" s="4">
        <v>1505052</v>
      </c>
      <c r="G145" s="4">
        <v>1295850</v>
      </c>
      <c r="H145" s="8">
        <f t="shared" si="19"/>
        <v>0.23749998882374873</v>
      </c>
      <c r="I145" s="8">
        <f t="shared" si="20"/>
        <v>-11.57894302885073</v>
      </c>
      <c r="K145" s="8">
        <f t="shared" si="21"/>
        <v>0.39199985543812416</v>
      </c>
      <c r="L145" s="8">
        <f t="shared" si="22"/>
        <v>-9.795884689485117</v>
      </c>
      <c r="N145" s="8">
        <f t="shared" si="23"/>
        <v>0.72270016422253591</v>
      </c>
      <c r="O145" s="19">
        <f t="shared" si="24"/>
        <v>-2.1447572575565386</v>
      </c>
      <c r="Q145" s="8">
        <f t="shared" si="25"/>
        <v>0.86100015148978237</v>
      </c>
      <c r="R145" s="8">
        <f t="shared" si="26"/>
        <v>-13.031409848365064</v>
      </c>
    </row>
    <row r="146" spans="1:18" x14ac:dyDescent="0.3">
      <c r="A146" s="3">
        <v>43610</v>
      </c>
      <c r="B146" s="3" t="str">
        <f t="shared" si="18"/>
        <v>Saturday</v>
      </c>
      <c r="C146" s="4">
        <v>47134238</v>
      </c>
      <c r="D146" s="4">
        <v>9898190</v>
      </c>
      <c r="E146" s="4">
        <v>3500000</v>
      </c>
      <c r="F146" s="4">
        <v>2475200</v>
      </c>
      <c r="G146" s="4">
        <v>1853429</v>
      </c>
      <c r="H146" s="8">
        <f t="shared" si="19"/>
        <v>0.21000000042432002</v>
      </c>
      <c r="I146" s="8">
        <f t="shared" si="20"/>
        <v>-1.0000010102857191</v>
      </c>
      <c r="K146" s="8">
        <f t="shared" si="21"/>
        <v>0.35360000161645716</v>
      </c>
      <c r="L146" s="8">
        <f t="shared" si="22"/>
        <v>-2.8846166135642299</v>
      </c>
      <c r="N146" s="8">
        <f t="shared" si="23"/>
        <v>0.70720000000000005</v>
      </c>
      <c r="O146" s="19">
        <f t="shared" si="24"/>
        <v>-3.8461807396001206</v>
      </c>
      <c r="Q146" s="8">
        <f t="shared" si="25"/>
        <v>0.74879969295410476</v>
      </c>
      <c r="R146" s="8">
        <f t="shared" si="26"/>
        <v>-1.0416209528205371</v>
      </c>
    </row>
    <row r="147" spans="1:18" x14ac:dyDescent="0.3">
      <c r="A147" s="3">
        <v>43611</v>
      </c>
      <c r="B147" s="3" t="str">
        <f t="shared" si="18"/>
        <v>Sunday</v>
      </c>
      <c r="C147" s="4">
        <v>47134238</v>
      </c>
      <c r="D147" s="4">
        <v>9799208</v>
      </c>
      <c r="E147" s="4">
        <v>3365048</v>
      </c>
      <c r="F147" s="4">
        <v>2288232</v>
      </c>
      <c r="G147" s="4">
        <v>1695580</v>
      </c>
      <c r="H147" s="8">
        <f t="shared" si="19"/>
        <v>0.2078999982984768</v>
      </c>
      <c r="I147" s="8">
        <f t="shared" si="20"/>
        <v>15.44009811834067</v>
      </c>
      <c r="K147" s="8">
        <f t="shared" si="21"/>
        <v>0.34339999722426545</v>
      </c>
      <c r="L147" s="8">
        <f t="shared" si="22"/>
        <v>11.822909659142148</v>
      </c>
      <c r="N147" s="8">
        <f t="shared" si="23"/>
        <v>0.67999980980954799</v>
      </c>
      <c r="O147" s="19">
        <f t="shared" si="24"/>
        <v>9.5000264601307283</v>
      </c>
      <c r="Q147" s="8">
        <f t="shared" si="25"/>
        <v>0.74100003845763895</v>
      </c>
      <c r="R147" s="8">
        <f t="shared" si="26"/>
        <v>5.1282262782974852</v>
      </c>
    </row>
    <row r="148" spans="1:18" x14ac:dyDescent="0.3">
      <c r="A148" s="3">
        <v>43612</v>
      </c>
      <c r="B148" s="3" t="str">
        <f t="shared" si="18"/>
        <v>Monday</v>
      </c>
      <c r="C148" s="4">
        <v>21065820</v>
      </c>
      <c r="D148" s="4">
        <v>5055796</v>
      </c>
      <c r="E148" s="4">
        <v>1941425</v>
      </c>
      <c r="F148" s="4">
        <v>1445585</v>
      </c>
      <c r="G148" s="4">
        <v>1126111</v>
      </c>
      <c r="H148" s="8">
        <f t="shared" si="19"/>
        <v>0.2399999620237902</v>
      </c>
      <c r="I148" s="8">
        <f t="shared" si="20"/>
        <v>1.0416781351618289</v>
      </c>
      <c r="K148" s="8">
        <f t="shared" si="21"/>
        <v>0.383999868665587</v>
      </c>
      <c r="L148" s="8">
        <f t="shared" si="22"/>
        <v>1.0416610954928323</v>
      </c>
      <c r="N148" s="8">
        <f t="shared" si="23"/>
        <v>0.74459997167029368</v>
      </c>
      <c r="O148" s="19">
        <f t="shared" si="24"/>
        <v>2.8615674190182715E-5</v>
      </c>
      <c r="Q148" s="8">
        <f t="shared" si="25"/>
        <v>0.77900019715201807</v>
      </c>
      <c r="R148" s="8">
        <f t="shared" si="26"/>
        <v>-7.0413977951720613E-5</v>
      </c>
    </row>
    <row r="149" spans="1:18" x14ac:dyDescent="0.3">
      <c r="A149" s="3">
        <v>43613</v>
      </c>
      <c r="B149" s="3" t="str">
        <f t="shared" si="18"/>
        <v>Tuesday</v>
      </c>
      <c r="C149" s="4">
        <v>22586034</v>
      </c>
      <c r="D149" s="4">
        <v>5477113</v>
      </c>
      <c r="E149" s="4">
        <v>2125119</v>
      </c>
      <c r="F149" s="4">
        <v>1582364</v>
      </c>
      <c r="G149" s="4">
        <v>1232661</v>
      </c>
      <c r="H149" s="8">
        <f t="shared" si="19"/>
        <v>0.24249998915258872</v>
      </c>
      <c r="I149" s="8">
        <f t="shared" si="20"/>
        <v>5.1546315866922887</v>
      </c>
      <c r="K149" s="8">
        <f t="shared" si="21"/>
        <v>0.38799984590421999</v>
      </c>
      <c r="L149" s="8">
        <f t="shared" si="22"/>
        <v>5.1546711400786016</v>
      </c>
      <c r="N149" s="8">
        <f t="shared" si="23"/>
        <v>0.74460018474259559</v>
      </c>
      <c r="O149" s="19">
        <f t="shared" si="24"/>
        <v>-3.9215717682372433</v>
      </c>
      <c r="Q149" s="8">
        <f t="shared" si="25"/>
        <v>0.778999648626991</v>
      </c>
      <c r="R149" s="8">
        <f t="shared" si="26"/>
        <v>6.3158323288038467</v>
      </c>
    </row>
    <row r="150" spans="1:18" x14ac:dyDescent="0.3">
      <c r="A150" s="3">
        <v>43614</v>
      </c>
      <c r="B150" s="3" t="str">
        <f t="shared" si="18"/>
        <v>Wednesday</v>
      </c>
      <c r="C150" s="4">
        <v>20631473</v>
      </c>
      <c r="D150" s="4">
        <v>5261025</v>
      </c>
      <c r="E150" s="4">
        <v>2146498</v>
      </c>
      <c r="F150" s="4">
        <v>1535605</v>
      </c>
      <c r="G150" s="4">
        <v>1271788</v>
      </c>
      <c r="H150" s="8">
        <f t="shared" si="19"/>
        <v>0.25499997019117343</v>
      </c>
      <c r="I150" s="8">
        <f t="shared" si="20"/>
        <v>-0.98038363688293229</v>
      </c>
      <c r="K150" s="8">
        <f t="shared" si="21"/>
        <v>0.40799996198459426</v>
      </c>
      <c r="L150" s="8">
        <f t="shared" si="22"/>
        <v>-3.921580623924128</v>
      </c>
      <c r="N150" s="8">
        <f t="shared" si="23"/>
        <v>0.71540015411148761</v>
      </c>
      <c r="O150" s="19">
        <f t="shared" si="24"/>
        <v>3.0612149128777593</v>
      </c>
      <c r="Q150" s="8">
        <f t="shared" si="25"/>
        <v>0.82819996027624287</v>
      </c>
      <c r="R150" s="8">
        <f t="shared" si="26"/>
        <v>-2.970287512279016</v>
      </c>
    </row>
    <row r="151" spans="1:18" x14ac:dyDescent="0.3">
      <c r="A151" s="3">
        <v>43615</v>
      </c>
      <c r="B151" s="3" t="str">
        <f t="shared" si="18"/>
        <v>Thursday</v>
      </c>
      <c r="C151" s="4">
        <v>21500167</v>
      </c>
      <c r="D151" s="4">
        <v>5428792</v>
      </c>
      <c r="E151" s="4">
        <v>2128086</v>
      </c>
      <c r="F151" s="4">
        <v>1569038</v>
      </c>
      <c r="G151" s="4">
        <v>1260879</v>
      </c>
      <c r="H151" s="8">
        <f t="shared" si="19"/>
        <v>0.25249999220936281</v>
      </c>
      <c r="I151" s="8">
        <f t="shared" si="20"/>
        <v>-4.9504991988278295</v>
      </c>
      <c r="K151" s="8">
        <f t="shared" si="21"/>
        <v>0.39199991452978861</v>
      </c>
      <c r="L151" s="8">
        <f t="shared" si="22"/>
        <v>5.1020298995073592</v>
      </c>
      <c r="N151" s="8">
        <f t="shared" si="23"/>
        <v>0.73730009031589894</v>
      </c>
      <c r="O151" s="19">
        <f t="shared" si="24"/>
        <v>-1.9802091928260042</v>
      </c>
      <c r="Q151" s="8">
        <f t="shared" si="25"/>
        <v>0.80360004027945786</v>
      </c>
      <c r="R151" s="8">
        <f t="shared" si="26"/>
        <v>1.0204035824025803</v>
      </c>
    </row>
    <row r="152" spans="1:18" x14ac:dyDescent="0.3">
      <c r="A152" s="3">
        <v>43616</v>
      </c>
      <c r="B152" s="3" t="str">
        <f t="shared" si="18"/>
        <v>Friday</v>
      </c>
      <c r="C152" s="4">
        <v>22368860</v>
      </c>
      <c r="D152" s="4">
        <v>5368526</v>
      </c>
      <c r="E152" s="4">
        <v>2211832</v>
      </c>
      <c r="F152" s="4">
        <v>1598491</v>
      </c>
      <c r="G152" s="4">
        <v>1297655</v>
      </c>
      <c r="H152" s="8">
        <f t="shared" si="19"/>
        <v>0.23999998211799797</v>
      </c>
      <c r="I152" s="8">
        <f t="shared" si="20"/>
        <v>-8.999995504540605</v>
      </c>
      <c r="K152" s="8">
        <f t="shared" si="21"/>
        <v>0.41199986737514172</v>
      </c>
      <c r="L152" s="8">
        <f t="shared" si="22"/>
        <v>-14.999984911969449</v>
      </c>
      <c r="N152" s="8">
        <f t="shared" si="23"/>
        <v>0.72270000614874907</v>
      </c>
      <c r="O152" s="19">
        <f t="shared" si="24"/>
        <v>-8.7311592413793893</v>
      </c>
      <c r="Q152" s="8">
        <f t="shared" si="25"/>
        <v>0.81180000387865803</v>
      </c>
      <c r="R152" s="8">
        <f t="shared" si="26"/>
        <v>-6.7996861131201669</v>
      </c>
    </row>
    <row r="153" spans="1:18" x14ac:dyDescent="0.3">
      <c r="A153" s="3">
        <v>43617</v>
      </c>
      <c r="B153" s="3" t="str">
        <f t="shared" si="18"/>
        <v>Saturday</v>
      </c>
      <c r="C153" s="4">
        <v>46685340</v>
      </c>
      <c r="D153" s="4">
        <v>10196078</v>
      </c>
      <c r="E153" s="4">
        <v>3570666</v>
      </c>
      <c r="F153" s="4">
        <v>2355211</v>
      </c>
      <c r="G153" s="4">
        <v>1781953</v>
      </c>
      <c r="H153" s="8">
        <f t="shared" si="19"/>
        <v>0.2183999945164799</v>
      </c>
      <c r="I153" s="8">
        <f t="shared" si="20"/>
        <v>-3.8461533247361199</v>
      </c>
      <c r="K153" s="8">
        <f t="shared" si="21"/>
        <v>0.35019994943153632</v>
      </c>
      <c r="L153" s="8">
        <f t="shared" si="22"/>
        <v>-4.8543800007318891</v>
      </c>
      <c r="N153" s="8">
        <f t="shared" si="23"/>
        <v>0.65959991777444316</v>
      </c>
      <c r="O153" s="19">
        <f t="shared" si="24"/>
        <v>8.2474403543093278</v>
      </c>
      <c r="Q153" s="8">
        <f t="shared" si="25"/>
        <v>0.75660015174861195</v>
      </c>
      <c r="R153" s="8">
        <f t="shared" si="26"/>
        <v>4.1237034705098603</v>
      </c>
    </row>
    <row r="154" spans="1:18" x14ac:dyDescent="0.3">
      <c r="A154" s="3">
        <v>43618</v>
      </c>
      <c r="B154" s="3" t="str">
        <f t="shared" si="18"/>
        <v>Sunday</v>
      </c>
      <c r="C154" s="4">
        <v>43543058</v>
      </c>
      <c r="D154" s="4">
        <v>9144042</v>
      </c>
      <c r="E154" s="4">
        <v>3046794</v>
      </c>
      <c r="F154" s="4">
        <v>2175411</v>
      </c>
      <c r="G154" s="4">
        <v>1713789</v>
      </c>
      <c r="H154" s="8">
        <f t="shared" si="19"/>
        <v>0.2099999958661608</v>
      </c>
      <c r="I154" s="8">
        <f t="shared" si="20"/>
        <v>19.047604779898375</v>
      </c>
      <c r="K154" s="8">
        <f t="shared" si="21"/>
        <v>0.33319991312375863</v>
      </c>
      <c r="L154" s="8">
        <f t="shared" si="22"/>
        <v>20.04802817382285</v>
      </c>
      <c r="N154" s="8">
        <f t="shared" si="23"/>
        <v>0.71400002756996372</v>
      </c>
      <c r="O154" s="19">
        <f t="shared" si="24"/>
        <v>-1.8487571479369302</v>
      </c>
      <c r="Q154" s="8">
        <f t="shared" si="25"/>
        <v>0.78780009846415233</v>
      </c>
      <c r="R154" s="8">
        <f t="shared" si="26"/>
        <v>-7.6143892501898527E-2</v>
      </c>
    </row>
    <row r="155" spans="1:18" x14ac:dyDescent="0.3">
      <c r="A155" s="3">
        <v>43619</v>
      </c>
      <c r="B155" s="3" t="str">
        <f t="shared" si="18"/>
        <v>Monday</v>
      </c>
      <c r="C155" s="4">
        <v>21500167</v>
      </c>
      <c r="D155" s="4">
        <v>5375041</v>
      </c>
      <c r="E155" s="4">
        <v>2150016</v>
      </c>
      <c r="F155" s="4">
        <v>1506731</v>
      </c>
      <c r="G155" s="4">
        <v>1186099</v>
      </c>
      <c r="H155" s="8">
        <f t="shared" si="19"/>
        <v>0.24999996511655004</v>
      </c>
      <c r="I155" s="8">
        <f t="shared" si="20"/>
        <v>3.0000063250813462</v>
      </c>
      <c r="K155" s="8">
        <f t="shared" si="21"/>
        <v>0.39999992558196301</v>
      </c>
      <c r="L155" s="8">
        <f t="shared" si="22"/>
        <v>-1.0000022413266361</v>
      </c>
      <c r="N155" s="8">
        <f t="shared" si="23"/>
        <v>0.70079990102399237</v>
      </c>
      <c r="O155" s="19">
        <f t="shared" si="24"/>
        <v>7.2916937810621727</v>
      </c>
      <c r="Q155" s="8">
        <f t="shared" si="25"/>
        <v>0.78720023680404794</v>
      </c>
      <c r="R155" s="8">
        <f t="shared" si="26"/>
        <v>3.1249714668675788</v>
      </c>
    </row>
    <row r="156" spans="1:18" x14ac:dyDescent="0.3">
      <c r="A156" s="3">
        <v>43620</v>
      </c>
      <c r="B156" s="3" t="str">
        <f t="shared" si="18"/>
        <v>Tuesday</v>
      </c>
      <c r="C156" s="4">
        <v>22368860</v>
      </c>
      <c r="D156" s="4">
        <v>5759981</v>
      </c>
      <c r="E156" s="4">
        <v>2280952</v>
      </c>
      <c r="F156" s="4">
        <v>1715048</v>
      </c>
      <c r="G156" s="4">
        <v>1392276</v>
      </c>
      <c r="H156" s="8">
        <f t="shared" si="19"/>
        <v>0.2574999798827477</v>
      </c>
      <c r="I156" s="8">
        <f t="shared" si="20"/>
        <v>-3.8834850323290961</v>
      </c>
      <c r="K156" s="8">
        <f t="shared" si="21"/>
        <v>0.3959999173608385</v>
      </c>
      <c r="L156" s="8">
        <f t="shared" si="22"/>
        <v>-1.0101193968906301</v>
      </c>
      <c r="N156" s="8">
        <f t="shared" si="23"/>
        <v>0.75190008382464868</v>
      </c>
      <c r="O156" s="19">
        <f t="shared" si="24"/>
        <v>-5.8252550926403943</v>
      </c>
      <c r="Q156" s="8">
        <f t="shared" si="25"/>
        <v>0.81180001959128845</v>
      </c>
      <c r="R156" s="8">
        <f t="shared" si="26"/>
        <v>-1.0156658029154167E-5</v>
      </c>
    </row>
    <row r="157" spans="1:18" x14ac:dyDescent="0.3">
      <c r="A157" s="3">
        <v>43621</v>
      </c>
      <c r="B157" s="3" t="str">
        <f t="shared" si="18"/>
        <v>Wednesday</v>
      </c>
      <c r="C157" s="4">
        <v>22368860</v>
      </c>
      <c r="D157" s="4">
        <v>5536293</v>
      </c>
      <c r="E157" s="4">
        <v>2170226</v>
      </c>
      <c r="F157" s="4">
        <v>1536737</v>
      </c>
      <c r="G157" s="4">
        <v>1247523</v>
      </c>
      <c r="H157" s="8">
        <f t="shared" si="19"/>
        <v>0.24750000670575076</v>
      </c>
      <c r="I157" s="8">
        <f t="shared" si="20"/>
        <v>5.0504913666961002</v>
      </c>
      <c r="K157" s="8">
        <f t="shared" si="21"/>
        <v>0.39199984538390581</v>
      </c>
      <c r="L157" s="8">
        <f t="shared" si="22"/>
        <v>2.0408478018123355</v>
      </c>
      <c r="N157" s="8">
        <f t="shared" si="23"/>
        <v>0.70809998590008594</v>
      </c>
      <c r="O157" s="19">
        <f t="shared" si="24"/>
        <v>7.2164805169484119</v>
      </c>
      <c r="Q157" s="8">
        <f t="shared" si="25"/>
        <v>0.81179993713953658</v>
      </c>
      <c r="R157" s="8">
        <f t="shared" si="26"/>
        <v>3.0303042290071884</v>
      </c>
    </row>
    <row r="158" spans="1:18" x14ac:dyDescent="0.3">
      <c r="A158" s="3">
        <v>43622</v>
      </c>
      <c r="B158" s="3" t="str">
        <f t="shared" si="18"/>
        <v>Thursday</v>
      </c>
      <c r="C158" s="4">
        <v>22368860</v>
      </c>
      <c r="D158" s="4">
        <v>5815903</v>
      </c>
      <c r="E158" s="4">
        <v>2326361</v>
      </c>
      <c r="F158" s="4">
        <v>1766173</v>
      </c>
      <c r="G158" s="4">
        <v>1477227</v>
      </c>
      <c r="H158" s="8">
        <f t="shared" si="19"/>
        <v>0.25999997317699697</v>
      </c>
      <c r="I158" s="8">
        <f t="shared" si="20"/>
        <v>6.6649816905946392E-6</v>
      </c>
      <c r="K158" s="8">
        <f t="shared" si="21"/>
        <v>0.39999996561153101</v>
      </c>
      <c r="L158" s="8">
        <f t="shared" si="22"/>
        <v>4.0000085758467936</v>
      </c>
      <c r="N158" s="8">
        <f t="shared" si="23"/>
        <v>0.75919988342308009</v>
      </c>
      <c r="O158" s="19">
        <f t="shared" si="24"/>
        <v>-7.6922983279916162</v>
      </c>
      <c r="Q158" s="8">
        <f t="shared" si="25"/>
        <v>0.83639994496575365</v>
      </c>
      <c r="R158" s="8">
        <f t="shared" si="26"/>
        <v>0.9803383907170119</v>
      </c>
    </row>
    <row r="159" spans="1:18" x14ac:dyDescent="0.3">
      <c r="A159" s="3">
        <v>43623</v>
      </c>
      <c r="B159" s="3" t="str">
        <f t="shared" si="18"/>
        <v>Friday</v>
      </c>
      <c r="C159" s="4">
        <v>21065820</v>
      </c>
      <c r="D159" s="4">
        <v>5477113</v>
      </c>
      <c r="E159" s="4">
        <v>2278479</v>
      </c>
      <c r="F159" s="4">
        <v>1596758</v>
      </c>
      <c r="G159" s="4">
        <v>1348621</v>
      </c>
      <c r="H159" s="8">
        <f t="shared" si="19"/>
        <v>0.25999999050594758</v>
      </c>
      <c r="I159" s="8">
        <f t="shared" si="20"/>
        <v>-22.461535817770091</v>
      </c>
      <c r="K159" s="8">
        <f t="shared" si="21"/>
        <v>0.41599999853937647</v>
      </c>
      <c r="L159" s="8">
        <f t="shared" si="22"/>
        <v>-22.355770495980426</v>
      </c>
      <c r="N159" s="8">
        <f t="shared" si="23"/>
        <v>0.7007999634844122</v>
      </c>
      <c r="O159" s="19">
        <f t="shared" si="24"/>
        <v>-1.0274328418147955</v>
      </c>
      <c r="Q159" s="8">
        <f t="shared" si="25"/>
        <v>0.84459949472618889</v>
      </c>
      <c r="R159" s="8">
        <f t="shared" si="26"/>
        <v>-12.266114727495685</v>
      </c>
    </row>
    <row r="160" spans="1:18" x14ac:dyDescent="0.3">
      <c r="A160" s="3">
        <v>43624</v>
      </c>
      <c r="B160" s="3" t="str">
        <f t="shared" si="18"/>
        <v>Saturday</v>
      </c>
      <c r="C160" s="4">
        <v>42645263</v>
      </c>
      <c r="D160" s="4">
        <v>8597285</v>
      </c>
      <c r="E160" s="4">
        <v>2776923</v>
      </c>
      <c r="F160" s="4">
        <v>1926073</v>
      </c>
      <c r="G160" s="4">
        <v>1427220</v>
      </c>
      <c r="H160" s="8">
        <f t="shared" si="19"/>
        <v>0.20159999951225532</v>
      </c>
      <c r="I160" s="8">
        <f t="shared" si="20"/>
        <v>8.333329175431496</v>
      </c>
      <c r="K160" s="8">
        <f t="shared" si="21"/>
        <v>0.32299999360263154</v>
      </c>
      <c r="L160" s="8">
        <f t="shared" si="22"/>
        <v>5.2631555585359413</v>
      </c>
      <c r="N160" s="8">
        <f t="shared" si="23"/>
        <v>0.69359971450414726</v>
      </c>
      <c r="O160" s="19">
        <f t="shared" si="24"/>
        <v>-6.8627118651828996</v>
      </c>
      <c r="Q160" s="8">
        <f t="shared" si="25"/>
        <v>0.7409999517152257</v>
      </c>
      <c r="R160" s="8">
        <f t="shared" si="26"/>
        <v>3.1579174274978756</v>
      </c>
    </row>
    <row r="161" spans="1:18" x14ac:dyDescent="0.3">
      <c r="A161" s="3">
        <v>43625</v>
      </c>
      <c r="B161" s="3" t="str">
        <f t="shared" si="18"/>
        <v>Sunday</v>
      </c>
      <c r="C161" s="4">
        <v>44889750</v>
      </c>
      <c r="D161" s="4">
        <v>9803921</v>
      </c>
      <c r="E161" s="4">
        <v>3333333</v>
      </c>
      <c r="F161" s="4">
        <v>2153333</v>
      </c>
      <c r="G161" s="4">
        <v>1646008</v>
      </c>
      <c r="H161" s="8">
        <f t="shared" si="19"/>
        <v>0.21839999108927985</v>
      </c>
      <c r="I161" s="8">
        <f t="shared" si="20"/>
        <v>11.034794662968379</v>
      </c>
      <c r="K161" s="8">
        <f t="shared" si="21"/>
        <v>0.33999998571999918</v>
      </c>
      <c r="L161" s="8">
        <f t="shared" si="22"/>
        <v>22.352918446901317</v>
      </c>
      <c r="N161" s="8">
        <f t="shared" si="23"/>
        <v>0.64599996459999642</v>
      </c>
      <c r="O161" s="19">
        <f t="shared" si="24"/>
        <v>15.263172340082997</v>
      </c>
      <c r="Q161" s="8">
        <f t="shared" si="25"/>
        <v>0.76440011832819166</v>
      </c>
      <c r="R161" s="8">
        <f t="shared" si="26"/>
        <v>4.0554707814824873</v>
      </c>
    </row>
    <row r="162" spans="1:18" x14ac:dyDescent="0.3">
      <c r="A162" s="3">
        <v>43626</v>
      </c>
      <c r="B162" s="3" t="str">
        <f t="shared" si="18"/>
        <v>Monday</v>
      </c>
      <c r="C162" s="4">
        <v>21934513</v>
      </c>
      <c r="D162" s="4">
        <v>5319119</v>
      </c>
      <c r="E162" s="4">
        <v>2212753</v>
      </c>
      <c r="F162" s="4">
        <v>1647616</v>
      </c>
      <c r="G162" s="4">
        <v>1310514</v>
      </c>
      <c r="H162" s="8">
        <f t="shared" si="19"/>
        <v>0.24249998164992312</v>
      </c>
      <c r="I162" s="8">
        <f t="shared" si="20"/>
        <v>6.1855667496415805</v>
      </c>
      <c r="K162" s="8">
        <f t="shared" si="21"/>
        <v>0.41599990524746672</v>
      </c>
      <c r="L162" s="8">
        <f t="shared" si="22"/>
        <v>-1.923064933970444</v>
      </c>
      <c r="N162" s="8">
        <f t="shared" si="23"/>
        <v>0.74460005251376904</v>
      </c>
      <c r="O162" s="19">
        <f t="shared" si="24"/>
        <v>-3.9216044800418666</v>
      </c>
      <c r="Q162" s="8">
        <f t="shared" si="25"/>
        <v>0.79540014178060903</v>
      </c>
      <c r="R162" s="8">
        <f t="shared" si="26"/>
        <v>-2.061853610112363</v>
      </c>
    </row>
    <row r="163" spans="1:18" x14ac:dyDescent="0.3">
      <c r="A163" s="3">
        <v>43627</v>
      </c>
      <c r="B163" s="3" t="str">
        <f t="shared" si="18"/>
        <v>Tuesday</v>
      </c>
      <c r="C163" s="4">
        <v>22368860</v>
      </c>
      <c r="D163" s="4">
        <v>5759981</v>
      </c>
      <c r="E163" s="4">
        <v>2350072</v>
      </c>
      <c r="F163" s="4">
        <v>1681241</v>
      </c>
      <c r="G163" s="4">
        <v>1309687</v>
      </c>
      <c r="H163" s="8">
        <f t="shared" si="19"/>
        <v>0.2574999798827477</v>
      </c>
      <c r="I163" s="8">
        <f t="shared" si="20"/>
        <v>1.9417438075087734</v>
      </c>
      <c r="K163" s="8">
        <f t="shared" si="21"/>
        <v>0.40799995694430241</v>
      </c>
      <c r="L163" s="8">
        <f t="shared" si="22"/>
        <v>2.9411966987815714</v>
      </c>
      <c r="N163" s="8">
        <f t="shared" si="23"/>
        <v>0.71539978349599498</v>
      </c>
      <c r="O163" s="19">
        <f t="shared" si="24"/>
        <v>7.1428537305006135</v>
      </c>
      <c r="Q163" s="8">
        <f t="shared" si="25"/>
        <v>0.77900015524246669</v>
      </c>
      <c r="R163" s="8">
        <f t="shared" si="26"/>
        <v>-1.7781556605985421E-5</v>
      </c>
    </row>
    <row r="164" spans="1:18" x14ac:dyDescent="0.3">
      <c r="A164" s="3">
        <v>43628</v>
      </c>
      <c r="B164" s="3" t="str">
        <f t="shared" si="18"/>
        <v>Wednesday</v>
      </c>
      <c r="C164" s="4">
        <v>21934513</v>
      </c>
      <c r="D164" s="4">
        <v>5757809</v>
      </c>
      <c r="E164" s="4">
        <v>2418280</v>
      </c>
      <c r="F164" s="4">
        <v>1853611</v>
      </c>
      <c r="G164" s="4">
        <v>1443963</v>
      </c>
      <c r="H164" s="8">
        <f t="shared" si="19"/>
        <v>0.26249996979645729</v>
      </c>
      <c r="I164" s="8">
        <f t="shared" si="20"/>
        <v>-3.8095188812271004</v>
      </c>
      <c r="K164" s="8">
        <f t="shared" si="21"/>
        <v>0.42000003820897847</v>
      </c>
      <c r="L164" s="8">
        <f t="shared" si="22"/>
        <v>-8.5714434887601563</v>
      </c>
      <c r="N164" s="8">
        <f t="shared" si="23"/>
        <v>0.76649974361943196</v>
      </c>
      <c r="O164" s="19">
        <f t="shared" si="24"/>
        <v>-1.9047665589069835</v>
      </c>
      <c r="Q164" s="8">
        <f t="shared" si="25"/>
        <v>0.77900001672411312</v>
      </c>
      <c r="R164" s="8">
        <f t="shared" si="26"/>
        <v>9.4737266153673794</v>
      </c>
    </row>
    <row r="165" spans="1:18" x14ac:dyDescent="0.3">
      <c r="A165" s="3">
        <v>43629</v>
      </c>
      <c r="B165" s="3" t="str">
        <f t="shared" si="18"/>
        <v>Thursday</v>
      </c>
      <c r="C165" s="4">
        <v>21717340</v>
      </c>
      <c r="D165" s="4">
        <v>5483628</v>
      </c>
      <c r="E165" s="4">
        <v>2105713</v>
      </c>
      <c r="F165" s="4">
        <v>1583285</v>
      </c>
      <c r="G165" s="4">
        <v>1350226</v>
      </c>
      <c r="H165" s="8">
        <f t="shared" si="19"/>
        <v>0.25249998388384581</v>
      </c>
      <c r="I165" s="8">
        <f t="shared" si="20"/>
        <v>2.9702929789497627</v>
      </c>
      <c r="K165" s="8">
        <f t="shared" si="21"/>
        <v>0.38399997228112481</v>
      </c>
      <c r="L165" s="8">
        <f t="shared" si="22"/>
        <v>2.0833417768152032</v>
      </c>
      <c r="N165" s="8">
        <f t="shared" si="23"/>
        <v>0.75189971282886126</v>
      </c>
      <c r="O165" s="19">
        <f t="shared" si="24"/>
        <v>-3.8834602911853158</v>
      </c>
      <c r="Q165" s="8">
        <f t="shared" si="25"/>
        <v>0.85280034864222176</v>
      </c>
      <c r="R165" s="8">
        <f t="shared" si="26"/>
        <v>-8.6539150970938135</v>
      </c>
    </row>
    <row r="166" spans="1:18" x14ac:dyDescent="0.3">
      <c r="A166" s="3">
        <v>43630</v>
      </c>
      <c r="B166" s="3" t="str">
        <f t="shared" si="18"/>
        <v>Friday</v>
      </c>
      <c r="C166" s="4">
        <v>22368860</v>
      </c>
      <c r="D166" s="4">
        <v>5815903</v>
      </c>
      <c r="E166" s="4">
        <v>2279834</v>
      </c>
      <c r="F166" s="4">
        <v>1647636</v>
      </c>
      <c r="G166" s="4">
        <v>1283508</v>
      </c>
      <c r="H166" s="8">
        <f t="shared" si="19"/>
        <v>0.25999997317699697</v>
      </c>
      <c r="I166" s="8">
        <f t="shared" si="20"/>
        <v>-23.269224354833536</v>
      </c>
      <c r="K166" s="8">
        <f t="shared" si="21"/>
        <v>0.39200000412661629</v>
      </c>
      <c r="L166" s="8">
        <f t="shared" si="22"/>
        <v>-9.7959170150741528</v>
      </c>
      <c r="N166" s="8">
        <f t="shared" si="23"/>
        <v>0.72269998605161601</v>
      </c>
      <c r="O166" s="19">
        <f t="shared" si="24"/>
        <v>-6.8493132706495778</v>
      </c>
      <c r="Q166" s="8">
        <f t="shared" si="25"/>
        <v>0.77899973052300386</v>
      </c>
      <c r="R166" s="8">
        <f t="shared" si="26"/>
        <v>-1.8741905565798789</v>
      </c>
    </row>
    <row r="167" spans="1:18" x14ac:dyDescent="0.3">
      <c r="A167" s="3">
        <v>43631</v>
      </c>
      <c r="B167" s="3" t="str">
        <f t="shared" si="18"/>
        <v>Saturday</v>
      </c>
      <c r="C167" s="4">
        <v>44440853</v>
      </c>
      <c r="D167" s="4">
        <v>8865950</v>
      </c>
      <c r="E167" s="4">
        <v>3135000</v>
      </c>
      <c r="F167" s="4">
        <v>2110482</v>
      </c>
      <c r="G167" s="4">
        <v>1613252</v>
      </c>
      <c r="H167" s="8">
        <f t="shared" si="19"/>
        <v>0.19949999609593452</v>
      </c>
      <c r="I167" s="8">
        <f t="shared" si="20"/>
        <v>1.0526327682611107</v>
      </c>
      <c r="K167" s="8">
        <f t="shared" si="21"/>
        <v>0.3536000090232857</v>
      </c>
      <c r="L167" s="8">
        <f t="shared" si="22"/>
        <v>-1.9231005410333786</v>
      </c>
      <c r="N167" s="8">
        <f t="shared" si="23"/>
        <v>0.67320000000000002</v>
      </c>
      <c r="O167" s="19">
        <f t="shared" si="24"/>
        <v>-1.0100857901638993</v>
      </c>
      <c r="Q167" s="8">
        <f t="shared" si="25"/>
        <v>0.76439979113775902</v>
      </c>
      <c r="R167" s="8">
        <f t="shared" si="26"/>
        <v>4.0816316566866284</v>
      </c>
    </row>
    <row r="168" spans="1:18" x14ac:dyDescent="0.3">
      <c r="A168" s="3">
        <v>43632</v>
      </c>
      <c r="B168" s="3" t="str">
        <f t="shared" si="18"/>
        <v>Sunday</v>
      </c>
      <c r="C168" s="4">
        <v>45787545</v>
      </c>
      <c r="D168" s="4">
        <v>9230769</v>
      </c>
      <c r="E168" s="4">
        <v>3201230</v>
      </c>
      <c r="F168" s="4">
        <v>2133300</v>
      </c>
      <c r="G168" s="4">
        <v>1697253</v>
      </c>
      <c r="H168" s="8">
        <f t="shared" si="19"/>
        <v>0.20159999842751997</v>
      </c>
      <c r="I168" s="8">
        <f t="shared" si="20"/>
        <v>30.208314034220113</v>
      </c>
      <c r="K168" s="8">
        <f t="shared" si="21"/>
        <v>0.34679992533666482</v>
      </c>
      <c r="L168" s="8">
        <f t="shared" si="22"/>
        <v>9.573238388326244</v>
      </c>
      <c r="N168" s="8">
        <f t="shared" si="23"/>
        <v>0.66640010246061665</v>
      </c>
      <c r="O168" s="19">
        <f t="shared" si="24"/>
        <v>7.3529431604759843</v>
      </c>
      <c r="Q168" s="8">
        <f t="shared" si="25"/>
        <v>0.79559977499648427</v>
      </c>
      <c r="R168" s="8">
        <f t="shared" si="26"/>
        <v>6.1589257421253274</v>
      </c>
    </row>
    <row r="169" spans="1:18" x14ac:dyDescent="0.3">
      <c r="A169" s="3">
        <v>43633</v>
      </c>
      <c r="B169" s="3" t="str">
        <f t="shared" si="18"/>
        <v>Monday</v>
      </c>
      <c r="C169" s="4">
        <v>22586034</v>
      </c>
      <c r="D169" s="4">
        <v>5928833</v>
      </c>
      <c r="E169" s="4">
        <v>2252956</v>
      </c>
      <c r="F169" s="4">
        <v>1611765</v>
      </c>
      <c r="G169" s="4">
        <v>1361297</v>
      </c>
      <c r="H169" s="8">
        <f t="shared" si="19"/>
        <v>0.26249995904548801</v>
      </c>
      <c r="I169" s="8">
        <f t="shared" si="20"/>
        <v>2.0387871082722479E-6</v>
      </c>
      <c r="K169" s="8">
        <f t="shared" si="21"/>
        <v>0.37999990891968116</v>
      </c>
      <c r="L169" s="8">
        <f t="shared" si="22"/>
        <v>1.1595304866139776E-5</v>
      </c>
      <c r="N169" s="8">
        <f t="shared" si="23"/>
        <v>0.71540012321589952</v>
      </c>
      <c r="O169" s="19">
        <f t="shared" si="24"/>
        <v>5.1020394443017327</v>
      </c>
      <c r="Q169" s="8">
        <f t="shared" si="25"/>
        <v>0.84460017434303392</v>
      </c>
      <c r="R169" s="8">
        <f t="shared" si="26"/>
        <v>-5.825284384450673</v>
      </c>
    </row>
    <row r="170" spans="1:18" x14ac:dyDescent="0.3">
      <c r="A170" s="3">
        <v>43634</v>
      </c>
      <c r="B170" s="3" t="str">
        <f t="shared" si="18"/>
        <v>Tuesday</v>
      </c>
      <c r="C170" s="4">
        <v>21065820</v>
      </c>
      <c r="D170" s="4">
        <v>5529777</v>
      </c>
      <c r="E170" s="4">
        <v>2101315</v>
      </c>
      <c r="F170" s="4">
        <v>1579979</v>
      </c>
      <c r="G170" s="4">
        <v>1256715</v>
      </c>
      <c r="H170" s="8">
        <f t="shared" si="19"/>
        <v>0.26249996439730333</v>
      </c>
      <c r="I170" s="8">
        <f t="shared" si="20"/>
        <v>-9.5238086458913322</v>
      </c>
      <c r="K170" s="8">
        <f t="shared" si="21"/>
        <v>0.37999995298182909</v>
      </c>
      <c r="L170" s="8">
        <f t="shared" si="22"/>
        <v>7.3684243334903989</v>
      </c>
      <c r="N170" s="8">
        <f t="shared" si="23"/>
        <v>0.75190011968695791</v>
      </c>
      <c r="O170" s="19">
        <f t="shared" si="24"/>
        <v>-5.8252721953010234</v>
      </c>
      <c r="Q170" s="8">
        <f t="shared" si="25"/>
        <v>0.795399812275986</v>
      </c>
      <c r="R170" s="8">
        <f t="shared" si="26"/>
        <v>7.2165558830655012</v>
      </c>
    </row>
    <row r="171" spans="1:18" x14ac:dyDescent="0.3">
      <c r="A171" s="3">
        <v>43635</v>
      </c>
      <c r="B171" s="3" t="str">
        <f t="shared" si="18"/>
        <v>Wednesday</v>
      </c>
      <c r="C171" s="4">
        <v>22151687</v>
      </c>
      <c r="D171" s="4">
        <v>5261025</v>
      </c>
      <c r="E171" s="4">
        <v>2146498</v>
      </c>
      <c r="F171" s="4">
        <v>1519935</v>
      </c>
      <c r="G171" s="4">
        <v>1296201</v>
      </c>
      <c r="H171" s="8">
        <f t="shared" si="19"/>
        <v>0.23749997009257129</v>
      </c>
      <c r="I171" s="8">
        <f t="shared" si="20"/>
        <v>4.2105136568831236</v>
      </c>
      <c r="K171" s="8">
        <f t="shared" si="21"/>
        <v>0.40799996198459426</v>
      </c>
      <c r="L171" s="8">
        <f t="shared" si="22"/>
        <v>0.98041825311520681</v>
      </c>
      <c r="N171" s="8">
        <f t="shared" si="23"/>
        <v>0.70809989107839844</v>
      </c>
      <c r="O171" s="19">
        <f t="shared" si="24"/>
        <v>-1.0310155141291681</v>
      </c>
      <c r="Q171" s="8">
        <f t="shared" si="25"/>
        <v>0.85280028422268062</v>
      </c>
      <c r="R171" s="8">
        <f t="shared" si="26"/>
        <v>-0.96157095480281529</v>
      </c>
    </row>
    <row r="172" spans="1:18" x14ac:dyDescent="0.3">
      <c r="A172" s="3">
        <v>43636</v>
      </c>
      <c r="B172" s="3" t="str">
        <f t="shared" si="18"/>
        <v>Thursday</v>
      </c>
      <c r="C172" s="4">
        <v>10207150</v>
      </c>
      <c r="D172" s="4">
        <v>2526269</v>
      </c>
      <c r="E172" s="4">
        <v>1040823</v>
      </c>
      <c r="F172" s="4">
        <v>729408</v>
      </c>
      <c r="G172" s="4">
        <v>616058</v>
      </c>
      <c r="H172" s="8">
        <f t="shared" si="19"/>
        <v>0.24749993876841234</v>
      </c>
      <c r="I172" s="8">
        <f t="shared" si="20"/>
        <v>-2.0201844929273403</v>
      </c>
      <c r="K172" s="8">
        <f t="shared" si="21"/>
        <v>0.41200006808459433</v>
      </c>
      <c r="L172" s="8">
        <f t="shared" si="22"/>
        <v>-1.3294498928678166E-5</v>
      </c>
      <c r="N172" s="8">
        <f t="shared" si="23"/>
        <v>0.70079927134584841</v>
      </c>
      <c r="O172" s="19">
        <f t="shared" si="24"/>
        <v>9.3750581955225272</v>
      </c>
      <c r="Q172" s="8">
        <f t="shared" si="25"/>
        <v>0.84460000438711946</v>
      </c>
      <c r="R172" s="8">
        <f t="shared" si="26"/>
        <v>-1.9417624817028967</v>
      </c>
    </row>
    <row r="173" spans="1:18" x14ac:dyDescent="0.3">
      <c r="A173" s="3">
        <v>43637</v>
      </c>
      <c r="B173" s="3" t="str">
        <f t="shared" si="18"/>
        <v>Friday</v>
      </c>
      <c r="C173" s="4">
        <v>21065820</v>
      </c>
      <c r="D173" s="4">
        <v>5108461</v>
      </c>
      <c r="E173" s="4">
        <v>2104686</v>
      </c>
      <c r="F173" s="4">
        <v>1613241</v>
      </c>
      <c r="G173" s="4">
        <v>1336086</v>
      </c>
      <c r="H173" s="8">
        <f t="shared" si="19"/>
        <v>0.24249998338540821</v>
      </c>
      <c r="I173" s="8">
        <f t="shared" si="20"/>
        <v>-14.26803559295014</v>
      </c>
      <c r="K173" s="8">
        <f t="shared" si="21"/>
        <v>0.41200001331124969</v>
      </c>
      <c r="L173" s="8">
        <f t="shared" si="22"/>
        <v>-21.60194472265453</v>
      </c>
      <c r="N173" s="8">
        <f t="shared" si="23"/>
        <v>0.76649961086831953</v>
      </c>
      <c r="O173" s="19">
        <f t="shared" si="24"/>
        <v>-7.736415254610673</v>
      </c>
      <c r="Q173" s="8">
        <f t="shared" si="25"/>
        <v>0.82819987838146936</v>
      </c>
      <c r="R173" s="8">
        <f t="shared" si="26"/>
        <v>-10.528889936763544</v>
      </c>
    </row>
    <row r="174" spans="1:18" x14ac:dyDescent="0.3">
      <c r="A174" s="3">
        <v>43638</v>
      </c>
      <c r="B174" s="3" t="str">
        <f t="shared" si="18"/>
        <v>Saturday</v>
      </c>
      <c r="C174" s="4">
        <v>44889750</v>
      </c>
      <c r="D174" s="4">
        <v>9332579</v>
      </c>
      <c r="E174" s="4">
        <v>3014423</v>
      </c>
      <c r="F174" s="4">
        <v>2131800</v>
      </c>
      <c r="G174" s="4">
        <v>1579663</v>
      </c>
      <c r="H174" s="8">
        <f t="shared" si="19"/>
        <v>0.20789999944307999</v>
      </c>
      <c r="I174" s="8">
        <f t="shared" si="20"/>
        <v>-2.0202118609077653</v>
      </c>
      <c r="K174" s="8">
        <f t="shared" si="21"/>
        <v>0.32299999817842423</v>
      </c>
      <c r="L174" s="8">
        <f t="shared" si="22"/>
        <v>9.4736851071489667</v>
      </c>
      <c r="N174" s="8">
        <f t="shared" si="23"/>
        <v>0.7072000180465714</v>
      </c>
      <c r="O174" s="19">
        <f t="shared" si="24"/>
        <v>-6.7307827379128398</v>
      </c>
      <c r="Q174" s="8">
        <f t="shared" si="25"/>
        <v>0.74099962473027492</v>
      </c>
      <c r="R174" s="8">
        <f t="shared" si="26"/>
        <v>8.4211293936796086</v>
      </c>
    </row>
    <row r="175" spans="1:18" x14ac:dyDescent="0.3">
      <c r="A175" s="3">
        <v>43639</v>
      </c>
      <c r="B175" s="3" t="str">
        <f t="shared" si="18"/>
        <v>Sunday</v>
      </c>
      <c r="C175" s="4">
        <v>43543058</v>
      </c>
      <c r="D175" s="4">
        <v>8869720</v>
      </c>
      <c r="E175" s="4">
        <v>3136333</v>
      </c>
      <c r="F175" s="4">
        <v>2068725</v>
      </c>
      <c r="G175" s="4">
        <v>1662014</v>
      </c>
      <c r="H175" s="8">
        <f t="shared" si="19"/>
        <v>0.20369997899550371</v>
      </c>
      <c r="I175" s="8">
        <f t="shared" si="20"/>
        <v>16.593021668683608</v>
      </c>
      <c r="K175" s="8">
        <f t="shared" si="21"/>
        <v>0.35360000090194504</v>
      </c>
      <c r="L175" s="8">
        <f t="shared" si="22"/>
        <v>14.253402325549459</v>
      </c>
      <c r="N175" s="8">
        <f t="shared" si="23"/>
        <v>0.65959992130937628</v>
      </c>
      <c r="O175" s="19">
        <f t="shared" si="24"/>
        <v>8.4596493722986477</v>
      </c>
      <c r="Q175" s="8">
        <f t="shared" si="25"/>
        <v>0.80340016193549169</v>
      </c>
      <c r="R175" s="8">
        <f t="shared" si="26"/>
        <v>5.1281812118692001</v>
      </c>
    </row>
    <row r="176" spans="1:18" x14ac:dyDescent="0.3">
      <c r="A176" s="3">
        <v>43640</v>
      </c>
      <c r="B176" s="3" t="str">
        <f t="shared" si="18"/>
        <v>Monday</v>
      </c>
      <c r="C176" s="4">
        <v>21282993</v>
      </c>
      <c r="D176" s="4">
        <v>5054710</v>
      </c>
      <c r="E176" s="4">
        <v>2042103</v>
      </c>
      <c r="F176" s="4">
        <v>1460920</v>
      </c>
      <c r="G176" s="4">
        <v>1233893</v>
      </c>
      <c r="H176" s="8">
        <f t="shared" si="19"/>
        <v>0.2374999606493316</v>
      </c>
      <c r="I176" s="8">
        <f t="shared" si="20"/>
        <v>5.2631660143938337</v>
      </c>
      <c r="K176" s="8">
        <f t="shared" si="21"/>
        <v>0.40400003165364579</v>
      </c>
      <c r="L176" s="8">
        <f t="shared" si="22"/>
        <v>-1.9802130642916533</v>
      </c>
      <c r="N176" s="8">
        <f t="shared" si="23"/>
        <v>0.7153997619121073</v>
      </c>
      <c r="O176" s="19">
        <f t="shared" si="24"/>
        <v>2.0408246554507632</v>
      </c>
      <c r="Q176" s="8">
        <f t="shared" si="25"/>
        <v>0.8445999780959943</v>
      </c>
      <c r="R176" s="8">
        <f t="shared" si="26"/>
        <v>-7.7669493103468659</v>
      </c>
    </row>
    <row r="177" spans="1:18" x14ac:dyDescent="0.3">
      <c r="A177" s="3">
        <v>43641</v>
      </c>
      <c r="B177" s="3" t="str">
        <f t="shared" si="18"/>
        <v>Tuesday</v>
      </c>
      <c r="C177" s="4">
        <v>22586034</v>
      </c>
      <c r="D177" s="4">
        <v>5646508</v>
      </c>
      <c r="E177" s="4">
        <v>2236017</v>
      </c>
      <c r="F177" s="4">
        <v>1632292</v>
      </c>
      <c r="G177" s="4">
        <v>1271556</v>
      </c>
      <c r="H177" s="8">
        <f t="shared" si="19"/>
        <v>0.24999997786242595</v>
      </c>
      <c r="I177" s="8">
        <f t="shared" si="20"/>
        <v>3.0000010737796838</v>
      </c>
      <c r="K177" s="8">
        <f t="shared" si="21"/>
        <v>0.39599997024709788</v>
      </c>
      <c r="L177" s="8">
        <f t="shared" si="22"/>
        <v>-2.0202221909873743</v>
      </c>
      <c r="N177" s="8">
        <f t="shared" si="23"/>
        <v>0.72999981663824565</v>
      </c>
      <c r="O177" s="19">
        <f t="shared" si="24"/>
        <v>-0.99997478987406441</v>
      </c>
      <c r="Q177" s="8">
        <f t="shared" si="25"/>
        <v>0.77900032592207769</v>
      </c>
      <c r="R177" s="8">
        <f t="shared" si="26"/>
        <v>5.2630788835068953</v>
      </c>
    </row>
    <row r="178" spans="1:18" x14ac:dyDescent="0.3">
      <c r="A178" s="3">
        <v>43642</v>
      </c>
      <c r="B178" s="3" t="str">
        <f t="shared" si="18"/>
        <v>Wednesday</v>
      </c>
      <c r="C178" s="4">
        <v>22368860</v>
      </c>
      <c r="D178" s="4">
        <v>5759981</v>
      </c>
      <c r="E178" s="4">
        <v>2234872</v>
      </c>
      <c r="F178" s="4">
        <v>1615142</v>
      </c>
      <c r="G178" s="4">
        <v>1324416</v>
      </c>
      <c r="H178" s="8">
        <f t="shared" si="19"/>
        <v>0.2574999798827477</v>
      </c>
      <c r="I178" s="8">
        <f t="shared" si="20"/>
        <v>0</v>
      </c>
      <c r="K178" s="8">
        <f t="shared" si="21"/>
        <v>0.3879998909718626</v>
      </c>
      <c r="L178" s="8">
        <f t="shared" si="22"/>
        <v>0</v>
      </c>
      <c r="N178" s="8">
        <f t="shared" si="23"/>
        <v>0.72270000250573629</v>
      </c>
      <c r="O178" s="19">
        <f t="shared" si="24"/>
        <v>4.0403877801456609</v>
      </c>
      <c r="Q178" s="8">
        <f t="shared" si="25"/>
        <v>0.81999972757813244</v>
      </c>
      <c r="R178" s="8">
        <f t="shared" si="26"/>
        <v>-3.9999593979668133</v>
      </c>
    </row>
    <row r="179" spans="1:18" x14ac:dyDescent="0.3">
      <c r="A179" s="3">
        <v>43643</v>
      </c>
      <c r="B179" s="3" t="str">
        <f t="shared" si="18"/>
        <v>Thursday</v>
      </c>
      <c r="C179" s="4">
        <v>22368860</v>
      </c>
      <c r="D179" s="4">
        <v>5759981</v>
      </c>
      <c r="E179" s="4">
        <v>2234872</v>
      </c>
      <c r="F179" s="4">
        <v>1680400</v>
      </c>
      <c r="G179" s="4">
        <v>1322811</v>
      </c>
      <c r="H179" s="8">
        <f t="shared" si="19"/>
        <v>0.2574999798827477</v>
      </c>
      <c r="I179" s="8">
        <f t="shared" si="20"/>
        <v>-1.9417532778745017</v>
      </c>
      <c r="K179" s="8">
        <f t="shared" si="21"/>
        <v>0.3879998909718626</v>
      </c>
      <c r="L179" s="8">
        <f t="shared" si="22"/>
        <v>-1.0308865960479332</v>
      </c>
      <c r="N179" s="8">
        <f t="shared" si="23"/>
        <v>0.75189988509409045</v>
      </c>
      <c r="O179" s="19">
        <f t="shared" si="24"/>
        <v>-5.8252574509907271</v>
      </c>
      <c r="Q179" s="8">
        <f t="shared" si="25"/>
        <v>0.78720007141156867</v>
      </c>
      <c r="R179" s="8">
        <f t="shared" si="26"/>
        <v>7.291636382150589</v>
      </c>
    </row>
    <row r="180" spans="1:18" x14ac:dyDescent="0.3">
      <c r="A180" s="3">
        <v>43644</v>
      </c>
      <c r="B180" s="3" t="str">
        <f t="shared" si="18"/>
        <v>Friday</v>
      </c>
      <c r="C180" s="4">
        <v>21282993</v>
      </c>
      <c r="D180" s="4">
        <v>5373955</v>
      </c>
      <c r="E180" s="4">
        <v>2063599</v>
      </c>
      <c r="F180" s="4">
        <v>1461234</v>
      </c>
      <c r="G180" s="4">
        <v>1234158</v>
      </c>
      <c r="H180" s="8">
        <f t="shared" si="19"/>
        <v>0.25249996558284826</v>
      </c>
      <c r="I180" s="8">
        <f t="shared" si="20"/>
        <v>-15.168312292716681</v>
      </c>
      <c r="K180" s="8">
        <f t="shared" si="21"/>
        <v>0.38400005210315308</v>
      </c>
      <c r="L180" s="8">
        <f t="shared" si="22"/>
        <v>-8.802086587756488</v>
      </c>
      <c r="N180" s="8">
        <f t="shared" si="23"/>
        <v>0.70809978101365623</v>
      </c>
      <c r="O180" s="19">
        <f t="shared" si="24"/>
        <v>-7.8096270931141394</v>
      </c>
      <c r="Q180" s="8">
        <f t="shared" si="25"/>
        <v>0.84459983821893003</v>
      </c>
      <c r="R180" s="8">
        <f t="shared" si="26"/>
        <v>-10.41911838555245</v>
      </c>
    </row>
    <row r="181" spans="1:18" x14ac:dyDescent="0.3">
      <c r="A181" s="3">
        <v>43645</v>
      </c>
      <c r="B181" s="3" t="str">
        <f t="shared" si="18"/>
        <v>Saturday</v>
      </c>
      <c r="C181" s="4">
        <v>46685340</v>
      </c>
      <c r="D181" s="4">
        <v>9999999</v>
      </c>
      <c r="E181" s="4">
        <v>3502000</v>
      </c>
      <c r="F181" s="4">
        <v>2286105</v>
      </c>
      <c r="G181" s="4">
        <v>1729667</v>
      </c>
      <c r="H181" s="8">
        <f t="shared" si="19"/>
        <v>0.2141999822642397</v>
      </c>
      <c r="I181" s="8">
        <f t="shared" si="20"/>
        <v>-6.8627376250492702</v>
      </c>
      <c r="K181" s="8">
        <f t="shared" si="21"/>
        <v>0.35020003502000352</v>
      </c>
      <c r="L181" s="8">
        <f t="shared" si="22"/>
        <v>1.9417368905968397</v>
      </c>
      <c r="N181" s="8">
        <f t="shared" si="23"/>
        <v>0.65279982866933184</v>
      </c>
      <c r="O181" s="19">
        <f t="shared" si="24"/>
        <v>1.0416486549641224</v>
      </c>
      <c r="Q181" s="8">
        <f t="shared" si="25"/>
        <v>0.75659998119071525</v>
      </c>
      <c r="R181" s="8">
        <f t="shared" si="26"/>
        <v>8.2474151388065948</v>
      </c>
    </row>
    <row r="182" spans="1:18" x14ac:dyDescent="0.3">
      <c r="A182" s="3">
        <v>43646</v>
      </c>
      <c r="B182" s="3" t="str">
        <f t="shared" si="18"/>
        <v>Sunday</v>
      </c>
      <c r="C182" s="4">
        <v>43991955</v>
      </c>
      <c r="D182" s="4">
        <v>8776395</v>
      </c>
      <c r="E182" s="4">
        <v>3133173</v>
      </c>
      <c r="F182" s="4">
        <v>2066640</v>
      </c>
      <c r="G182" s="4">
        <v>1692578</v>
      </c>
      <c r="H182" s="8">
        <f t="shared" si="19"/>
        <v>0.19949999948854286</v>
      </c>
      <c r="I182" s="8">
        <f t="shared" si="20"/>
        <v>21.553873424732235</v>
      </c>
      <c r="K182" s="8">
        <f t="shared" si="21"/>
        <v>0.35699999829086998</v>
      </c>
      <c r="L182" s="8">
        <f t="shared" si="22"/>
        <v>17.64707013180745</v>
      </c>
      <c r="N182" s="8">
        <f t="shared" si="23"/>
        <v>0.65959970930427403</v>
      </c>
      <c r="O182" s="19">
        <f t="shared" si="24"/>
        <v>9.5664052006888234</v>
      </c>
      <c r="Q182" s="8">
        <f t="shared" si="25"/>
        <v>0.81899992257964616</v>
      </c>
      <c r="R182" s="8">
        <f t="shared" si="26"/>
        <v>0.12212193123140715</v>
      </c>
    </row>
    <row r="183" spans="1:18" x14ac:dyDescent="0.3">
      <c r="A183" s="3">
        <v>43647</v>
      </c>
      <c r="B183" s="3" t="str">
        <f t="shared" si="18"/>
        <v>Monday</v>
      </c>
      <c r="C183" s="4">
        <v>21500167</v>
      </c>
      <c r="D183" s="4">
        <v>5213790</v>
      </c>
      <c r="E183" s="4">
        <v>2189792</v>
      </c>
      <c r="F183" s="4">
        <v>1582562</v>
      </c>
      <c r="G183" s="4">
        <v>1297701</v>
      </c>
      <c r="H183" s="8">
        <f t="shared" si="19"/>
        <v>0.24249997686064484</v>
      </c>
      <c r="I183" s="8">
        <f t="shared" si="20"/>
        <v>-1.0309206474324164</v>
      </c>
      <c r="K183" s="8">
        <f t="shared" si="21"/>
        <v>0.4200000383598112</v>
      </c>
      <c r="L183" s="8">
        <f t="shared" si="22"/>
        <v>-4.7619225059583741</v>
      </c>
      <c r="N183" s="8">
        <f t="shared" si="23"/>
        <v>0.72269969019888647</v>
      </c>
      <c r="O183" s="19">
        <f t="shared" si="24"/>
        <v>4.0404089037230611</v>
      </c>
      <c r="Q183" s="8">
        <f t="shared" si="25"/>
        <v>0.82000010110188415</v>
      </c>
      <c r="R183" s="8">
        <f t="shared" si="26"/>
        <v>1.0000155069802459</v>
      </c>
    </row>
    <row r="184" spans="1:18" x14ac:dyDescent="0.3">
      <c r="A184" s="3">
        <v>43648</v>
      </c>
      <c r="B184" s="3" t="str">
        <f t="shared" si="18"/>
        <v>Tuesday</v>
      </c>
      <c r="C184" s="4">
        <v>21934513</v>
      </c>
      <c r="D184" s="4">
        <v>5264283</v>
      </c>
      <c r="E184" s="4">
        <v>2105713</v>
      </c>
      <c r="F184" s="4">
        <v>1583285</v>
      </c>
      <c r="G184" s="4">
        <v>1311277</v>
      </c>
      <c r="H184" s="8">
        <f t="shared" si="19"/>
        <v>0.23999999452916962</v>
      </c>
      <c r="I184" s="8">
        <f t="shared" si="20"/>
        <v>9.3749867400899056</v>
      </c>
      <c r="K184" s="8">
        <f t="shared" si="21"/>
        <v>0.39999996200812155</v>
      </c>
      <c r="L184" s="8">
        <f t="shared" si="22"/>
        <v>-1.0000134696142244</v>
      </c>
      <c r="N184" s="8">
        <f t="shared" si="23"/>
        <v>0.75189971282886126</v>
      </c>
      <c r="O184" s="19">
        <f t="shared" si="24"/>
        <v>1.9866266570391553E-5</v>
      </c>
      <c r="Q184" s="8">
        <f t="shared" si="25"/>
        <v>0.82820022927015668</v>
      </c>
      <c r="R184" s="8">
        <f t="shared" si="26"/>
        <v>1.9802168622729786</v>
      </c>
    </row>
    <row r="185" spans="1:18" x14ac:dyDescent="0.3">
      <c r="A185" s="3">
        <v>43649</v>
      </c>
      <c r="B185" s="3" t="str">
        <f t="shared" si="18"/>
        <v>Wednesday</v>
      </c>
      <c r="C185" s="4">
        <v>22151687</v>
      </c>
      <c r="D185" s="4">
        <v>5814817</v>
      </c>
      <c r="E185" s="4">
        <v>2302667</v>
      </c>
      <c r="F185" s="4">
        <v>1731375</v>
      </c>
      <c r="G185" s="4">
        <v>1462320</v>
      </c>
      <c r="H185" s="8">
        <f t="shared" si="19"/>
        <v>0.26249996219249577</v>
      </c>
      <c r="I185" s="8">
        <f t="shared" si="20"/>
        <v>-1.9047554399575495</v>
      </c>
      <c r="K185" s="8">
        <f t="shared" si="21"/>
        <v>0.39599990850958855</v>
      </c>
      <c r="L185" s="8">
        <f t="shared" si="22"/>
        <v>4.040420536817976</v>
      </c>
      <c r="N185" s="8">
        <f t="shared" si="23"/>
        <v>0.75189986220326255</v>
      </c>
      <c r="O185" s="19">
        <f t="shared" si="24"/>
        <v>-7.766983027607548</v>
      </c>
      <c r="Q185" s="8">
        <f t="shared" si="25"/>
        <v>0.8446003898635478</v>
      </c>
      <c r="R185" s="8">
        <f t="shared" si="26"/>
        <v>-2.9126992677372447</v>
      </c>
    </row>
    <row r="186" spans="1:18" x14ac:dyDescent="0.3">
      <c r="A186" s="3">
        <v>43650</v>
      </c>
      <c r="B186" s="3" t="str">
        <f t="shared" si="18"/>
        <v>Thursday</v>
      </c>
      <c r="C186" s="4">
        <v>22368860</v>
      </c>
      <c r="D186" s="4">
        <v>5759981</v>
      </c>
      <c r="E186" s="4">
        <v>2373112</v>
      </c>
      <c r="F186" s="4">
        <v>1645753</v>
      </c>
      <c r="G186" s="4">
        <v>1349517</v>
      </c>
      <c r="H186" s="8">
        <f t="shared" si="19"/>
        <v>0.2574999798827477</v>
      </c>
      <c r="I186" s="8">
        <f t="shared" si="20"/>
        <v>-7.7669988499320937</v>
      </c>
      <c r="K186" s="8">
        <f t="shared" si="21"/>
        <v>0.41199997013879036</v>
      </c>
      <c r="L186" s="8">
        <f t="shared" si="22"/>
        <v>0.97087199026798698</v>
      </c>
      <c r="N186" s="8">
        <f t="shared" si="23"/>
        <v>0.69349992752133061</v>
      </c>
      <c r="O186" s="19">
        <f t="shared" si="24"/>
        <v>10.526315421007045</v>
      </c>
      <c r="Q186" s="8">
        <f t="shared" si="25"/>
        <v>0.81999972049268632</v>
      </c>
      <c r="R186" s="8">
        <f t="shared" si="26"/>
        <v>-1.9999455212665316</v>
      </c>
    </row>
    <row r="187" spans="1:18" x14ac:dyDescent="0.3">
      <c r="A187" s="3">
        <v>43651</v>
      </c>
      <c r="B187" s="3" t="str">
        <f t="shared" si="18"/>
        <v>Friday</v>
      </c>
      <c r="C187" s="4">
        <v>20631473</v>
      </c>
      <c r="D187" s="4">
        <v>4899974</v>
      </c>
      <c r="E187" s="4">
        <v>2038389</v>
      </c>
      <c r="F187" s="4">
        <v>1562425</v>
      </c>
      <c r="G187" s="4">
        <v>1255565</v>
      </c>
      <c r="H187" s="8">
        <f t="shared" si="19"/>
        <v>0.23749995940667931</v>
      </c>
      <c r="I187" s="8">
        <f t="shared" si="20"/>
        <v>-12.463143167495998</v>
      </c>
      <c r="K187" s="8">
        <f t="shared" si="21"/>
        <v>0.41599996244878035</v>
      </c>
      <c r="L187" s="8">
        <f t="shared" si="22"/>
        <v>-17.451931816739744</v>
      </c>
      <c r="N187" s="8">
        <f t="shared" si="23"/>
        <v>0.7664999173366811</v>
      </c>
      <c r="O187" s="19">
        <f t="shared" si="24"/>
        <v>-11.285042632454921</v>
      </c>
      <c r="Q187" s="8">
        <f t="shared" si="25"/>
        <v>0.80360017280829477</v>
      </c>
      <c r="R187" s="8">
        <f t="shared" si="26"/>
        <v>-2.4950307777279582E-2</v>
      </c>
    </row>
    <row r="188" spans="1:18" x14ac:dyDescent="0.3">
      <c r="A188" s="3">
        <v>43652</v>
      </c>
      <c r="B188" s="3" t="str">
        <f t="shared" si="18"/>
        <v>Saturday</v>
      </c>
      <c r="C188" s="4">
        <v>44889750</v>
      </c>
      <c r="D188" s="4">
        <v>9332579</v>
      </c>
      <c r="E188" s="4">
        <v>3204807</v>
      </c>
      <c r="F188" s="4">
        <v>2179269</v>
      </c>
      <c r="G188" s="4">
        <v>1750824</v>
      </c>
      <c r="H188" s="8">
        <f t="shared" si="19"/>
        <v>0.20789999944307999</v>
      </c>
      <c r="I188" s="8">
        <f t="shared" si="20"/>
        <v>1.0100992923070027</v>
      </c>
      <c r="K188" s="8">
        <f t="shared" si="21"/>
        <v>0.34339993264455626</v>
      </c>
      <c r="L188" s="8">
        <f t="shared" si="22"/>
        <v>1.8888185670016816E-5</v>
      </c>
      <c r="N188" s="8">
        <f t="shared" si="23"/>
        <v>0.68000007488750491</v>
      </c>
      <c r="O188" s="19">
        <f t="shared" si="24"/>
        <v>-3.5366058618354352E-5</v>
      </c>
      <c r="Q188" s="8">
        <f t="shared" si="25"/>
        <v>0.80339967209188035</v>
      </c>
      <c r="R188" s="8">
        <f t="shared" si="26"/>
        <v>-4.8543154782446587</v>
      </c>
    </row>
    <row r="189" spans="1:18" x14ac:dyDescent="0.3">
      <c r="A189" s="3">
        <v>43653</v>
      </c>
      <c r="B189" s="3" t="str">
        <f t="shared" si="18"/>
        <v>Sunday</v>
      </c>
      <c r="C189" s="4">
        <v>43543058</v>
      </c>
      <c r="D189" s="4">
        <v>9144042</v>
      </c>
      <c r="E189" s="4">
        <v>3140064</v>
      </c>
      <c r="F189" s="4">
        <v>2135243</v>
      </c>
      <c r="G189" s="4">
        <v>1632180</v>
      </c>
      <c r="H189" s="8">
        <f t="shared" si="19"/>
        <v>0.2099999958661608</v>
      </c>
      <c r="I189" s="8">
        <f t="shared" si="20"/>
        <v>17.857128004936595</v>
      </c>
      <c r="K189" s="8">
        <f t="shared" si="21"/>
        <v>0.34339999750657313</v>
      </c>
      <c r="L189" s="8">
        <f t="shared" si="22"/>
        <v>11.822927910636393</v>
      </c>
      <c r="N189" s="8">
        <f t="shared" si="23"/>
        <v>0.67999983439827982</v>
      </c>
      <c r="O189" s="19">
        <f t="shared" si="24"/>
        <v>11.647056059533849</v>
      </c>
      <c r="Q189" s="8">
        <f t="shared" si="25"/>
        <v>0.76440011745735736</v>
      </c>
      <c r="R189" s="8">
        <f t="shared" si="26"/>
        <v>9.4191334184612838</v>
      </c>
    </row>
    <row r="190" spans="1:18" x14ac:dyDescent="0.3">
      <c r="A190" s="3">
        <v>43654</v>
      </c>
      <c r="B190" s="3" t="str">
        <f t="shared" si="18"/>
        <v>Monday</v>
      </c>
      <c r="C190" s="4">
        <v>21282993</v>
      </c>
      <c r="D190" s="4">
        <v>5267540</v>
      </c>
      <c r="E190" s="4">
        <v>2022735</v>
      </c>
      <c r="F190" s="4">
        <v>1535660</v>
      </c>
      <c r="G190" s="4">
        <v>1284426</v>
      </c>
      <c r="H190" s="8">
        <f t="shared" si="19"/>
        <v>0.2474999639383427</v>
      </c>
      <c r="I190" s="8">
        <f t="shared" si="20"/>
        <v>1.5915083692872055E-6</v>
      </c>
      <c r="K190" s="8">
        <f t="shared" si="21"/>
        <v>0.38399993165690244</v>
      </c>
      <c r="L190" s="8">
        <f t="shared" si="22"/>
        <v>3.1250170618824313</v>
      </c>
      <c r="N190" s="8">
        <f t="shared" si="23"/>
        <v>0.75919979631538481</v>
      </c>
      <c r="O190" s="19">
        <f t="shared" si="24"/>
        <v>-2.8845738060340462</v>
      </c>
      <c r="Q190" s="8">
        <f t="shared" si="25"/>
        <v>0.83639998437154062</v>
      </c>
      <c r="R190" s="8">
        <f t="shared" si="26"/>
        <v>-1.9608448802850631</v>
      </c>
    </row>
    <row r="191" spans="1:18" x14ac:dyDescent="0.3">
      <c r="A191" s="3">
        <v>43655</v>
      </c>
      <c r="B191" s="3" t="str">
        <f t="shared" si="18"/>
        <v>Tuesday</v>
      </c>
      <c r="C191" s="4">
        <v>22803207</v>
      </c>
      <c r="D191" s="4">
        <v>5643793</v>
      </c>
      <c r="E191" s="4">
        <v>2234942</v>
      </c>
      <c r="F191" s="4">
        <v>1647823</v>
      </c>
      <c r="G191" s="4">
        <v>1351214</v>
      </c>
      <c r="H191" s="8">
        <f t="shared" si="19"/>
        <v>0.24749996787732534</v>
      </c>
      <c r="I191" s="8">
        <f t="shared" si="20"/>
        <v>3.0303024933763458</v>
      </c>
      <c r="K191" s="8">
        <f t="shared" si="21"/>
        <v>0.39599999503879751</v>
      </c>
      <c r="L191" s="8">
        <f t="shared" si="22"/>
        <v>4.0403791134043994</v>
      </c>
      <c r="N191" s="8">
        <f t="shared" si="23"/>
        <v>0.73730011785540739</v>
      </c>
      <c r="O191" s="19">
        <f t="shared" si="24"/>
        <v>2.9703101905386156</v>
      </c>
      <c r="Q191" s="8">
        <f t="shared" si="25"/>
        <v>0.81999947809928619</v>
      </c>
      <c r="R191" s="8">
        <f t="shared" si="26"/>
        <v>1.0000712695141027</v>
      </c>
    </row>
    <row r="192" spans="1:18" x14ac:dyDescent="0.3">
      <c r="A192" s="3">
        <v>43656</v>
      </c>
      <c r="B192" s="3" t="str">
        <f t="shared" si="18"/>
        <v>Wednesday</v>
      </c>
      <c r="C192" s="4">
        <v>22803207</v>
      </c>
      <c r="D192" s="4">
        <v>5814817</v>
      </c>
      <c r="E192" s="4">
        <v>2395704</v>
      </c>
      <c r="F192" s="4">
        <v>1818819</v>
      </c>
      <c r="G192" s="4">
        <v>1506346</v>
      </c>
      <c r="H192" s="8">
        <f t="shared" si="19"/>
        <v>0.25499996557501758</v>
      </c>
      <c r="I192" s="8">
        <f t="shared" si="20"/>
        <v>-2.9411694323571731</v>
      </c>
      <c r="K192" s="8">
        <f t="shared" si="21"/>
        <v>0.41199989612742755</v>
      </c>
      <c r="L192" s="8">
        <f t="shared" si="22"/>
        <v>-1.9417485761381026</v>
      </c>
      <c r="N192" s="8">
        <f t="shared" si="23"/>
        <v>0.75920021839091978</v>
      </c>
      <c r="O192" s="19">
        <f t="shared" si="24"/>
        <v>-1.9230943891081629</v>
      </c>
      <c r="Q192" s="8">
        <f t="shared" si="25"/>
        <v>0.82820005728992274</v>
      </c>
      <c r="R192" s="8">
        <f t="shared" si="26"/>
        <v>0.99004610230085921</v>
      </c>
    </row>
    <row r="193" spans="1:18" x14ac:dyDescent="0.3">
      <c r="A193" s="3">
        <v>43657</v>
      </c>
      <c r="B193" s="3" t="str">
        <f t="shared" si="18"/>
        <v>Thursday</v>
      </c>
      <c r="C193" s="4">
        <v>21500167</v>
      </c>
      <c r="D193" s="4">
        <v>5321291</v>
      </c>
      <c r="E193" s="4">
        <v>2149801</v>
      </c>
      <c r="F193" s="4">
        <v>1600742</v>
      </c>
      <c r="G193" s="4">
        <v>1338860</v>
      </c>
      <c r="H193" s="8">
        <f t="shared" si="19"/>
        <v>0.24749998453500385</v>
      </c>
      <c r="I193" s="8">
        <f t="shared" si="20"/>
        <v>8.4771487611074621E-6</v>
      </c>
      <c r="K193" s="8">
        <f t="shared" si="21"/>
        <v>0.40399989401068276</v>
      </c>
      <c r="L193" s="8">
        <f t="shared" si="22"/>
        <v>1.9802017489071431</v>
      </c>
      <c r="N193" s="8">
        <f t="shared" si="23"/>
        <v>0.74460008158894708</v>
      </c>
      <c r="O193" s="19">
        <f t="shared" si="24"/>
        <v>0.98036350484843204</v>
      </c>
      <c r="Q193" s="8">
        <f t="shared" si="25"/>
        <v>0.83639961967637511</v>
      </c>
      <c r="R193" s="8">
        <f t="shared" si="26"/>
        <v>2.9412419036077329</v>
      </c>
    </row>
    <row r="194" spans="1:18" x14ac:dyDescent="0.3">
      <c r="A194" s="3">
        <v>43658</v>
      </c>
      <c r="B194" s="3" t="str">
        <f t="shared" si="18"/>
        <v>Friday</v>
      </c>
      <c r="C194" s="4">
        <v>20848646</v>
      </c>
      <c r="D194" s="4">
        <v>5160040</v>
      </c>
      <c r="E194" s="4">
        <v>2125936</v>
      </c>
      <c r="F194" s="4">
        <v>1598491</v>
      </c>
      <c r="G194" s="4">
        <v>1376301</v>
      </c>
      <c r="H194" s="8">
        <f t="shared" si="19"/>
        <v>0.24750000551594573</v>
      </c>
      <c r="I194" s="8">
        <f t="shared" si="20"/>
        <v>-10.909091769537815</v>
      </c>
      <c r="K194" s="8">
        <f t="shared" si="21"/>
        <v>0.4119999069774653</v>
      </c>
      <c r="L194" s="8">
        <f t="shared" si="22"/>
        <v>-14.999984192420806</v>
      </c>
      <c r="N194" s="8">
        <f t="shared" si="23"/>
        <v>0.75189986904591677</v>
      </c>
      <c r="O194" s="19">
        <f t="shared" si="24"/>
        <v>-7.7536970525872277</v>
      </c>
      <c r="Q194" s="8">
        <f t="shared" si="25"/>
        <v>0.86100015577191236</v>
      </c>
      <c r="R194" s="8">
        <f t="shared" si="26"/>
        <v>-7.5958292144299815</v>
      </c>
    </row>
    <row r="195" spans="1:18" x14ac:dyDescent="0.3">
      <c r="A195" s="3">
        <v>43659</v>
      </c>
      <c r="B195" s="3" t="str">
        <f t="shared" ref="B195:B258" si="27">TEXT(A195,"DDDD")</f>
        <v>Saturday</v>
      </c>
      <c r="C195" s="4">
        <v>44889750</v>
      </c>
      <c r="D195" s="4">
        <v>9898190</v>
      </c>
      <c r="E195" s="4">
        <v>3466346</v>
      </c>
      <c r="F195" s="4">
        <v>2404257</v>
      </c>
      <c r="G195" s="4">
        <v>1912827</v>
      </c>
      <c r="H195" s="8">
        <f t="shared" ref="H195:H258" si="28">D195/C195</f>
        <v>0.22050000278460005</v>
      </c>
      <c r="I195" s="8">
        <f t="shared" ref="I195:I258" si="29">((H196-H195)/H195)*100</f>
        <v>-2.8571448416326639</v>
      </c>
      <c r="K195" s="8">
        <f t="shared" ref="K195:K258" si="30">E195/D195</f>
        <v>0.35019998605805708</v>
      </c>
      <c r="L195" s="8">
        <f t="shared" ref="L195:L258" si="31">((K196-K195)/K195)*100</f>
        <v>-5.4168261919334695E-6</v>
      </c>
      <c r="N195" s="8">
        <f t="shared" ref="N195:N258" si="32">F195/E195</f>
        <v>0.6935998310612963</v>
      </c>
      <c r="O195" s="19">
        <f t="shared" ref="O195:O258" si="33">((N196-N195)/N195)*100</f>
        <v>0.98039240072982747</v>
      </c>
      <c r="Q195" s="8">
        <f t="shared" ref="Q195:Q258" si="34">G195/F195</f>
        <v>0.79560005440350179</v>
      </c>
      <c r="R195" s="8">
        <f t="shared" ref="R195:R258" si="35">((Q196-Q195)/Q195)*100</f>
        <v>-2.1205157652286406E-5</v>
      </c>
    </row>
    <row r="196" spans="1:18" x14ac:dyDescent="0.3">
      <c r="A196" s="3">
        <v>43660</v>
      </c>
      <c r="B196" s="3" t="str">
        <f t="shared" si="27"/>
        <v>Sunday</v>
      </c>
      <c r="C196" s="4">
        <v>43094160</v>
      </c>
      <c r="D196" s="4">
        <v>9230769</v>
      </c>
      <c r="E196" s="4">
        <v>3232615</v>
      </c>
      <c r="F196" s="4">
        <v>2264123</v>
      </c>
      <c r="G196" s="4">
        <v>1801336</v>
      </c>
      <c r="H196" s="8">
        <f t="shared" si="28"/>
        <v>0.21419999832923997</v>
      </c>
      <c r="I196" s="8">
        <f t="shared" si="29"/>
        <v>21.3818779146909</v>
      </c>
      <c r="K196" s="8">
        <f t="shared" si="30"/>
        <v>0.35019996708833251</v>
      </c>
      <c r="L196" s="8">
        <f t="shared" si="31"/>
        <v>14.22044597771367</v>
      </c>
      <c r="N196" s="8">
        <f t="shared" si="32"/>
        <v>0.70039983109649617</v>
      </c>
      <c r="O196" s="19">
        <f t="shared" si="33"/>
        <v>2.1416221117151144</v>
      </c>
      <c r="Q196" s="8">
        <f t="shared" si="34"/>
        <v>0.79559988569525597</v>
      </c>
      <c r="R196" s="8">
        <f t="shared" si="35"/>
        <v>2.0362433929660666</v>
      </c>
    </row>
    <row r="197" spans="1:18" x14ac:dyDescent="0.3">
      <c r="A197" s="3">
        <v>43661</v>
      </c>
      <c r="B197" s="3" t="str">
        <f t="shared" si="27"/>
        <v>Monday</v>
      </c>
      <c r="C197" s="4">
        <v>21500167</v>
      </c>
      <c r="D197" s="4">
        <v>5590043</v>
      </c>
      <c r="E197" s="4">
        <v>2236017</v>
      </c>
      <c r="F197" s="4">
        <v>1599646</v>
      </c>
      <c r="G197" s="4">
        <v>1298593</v>
      </c>
      <c r="H197" s="8">
        <f t="shared" si="28"/>
        <v>0.25999998046526801</v>
      </c>
      <c r="I197" s="8">
        <f t="shared" si="29"/>
        <v>-61.538464241358881</v>
      </c>
      <c r="K197" s="8">
        <f t="shared" si="30"/>
        <v>0.39999996422209988</v>
      </c>
      <c r="L197" s="8">
        <f t="shared" si="31"/>
        <v>-1.0000168338823863</v>
      </c>
      <c r="N197" s="8">
        <f t="shared" si="32"/>
        <v>0.71539974874967405</v>
      </c>
      <c r="O197" s="19">
        <f t="shared" si="33"/>
        <v>2.0407871491399168</v>
      </c>
      <c r="Q197" s="8">
        <f t="shared" si="34"/>
        <v>0.8118002358021712</v>
      </c>
      <c r="R197" s="8">
        <f t="shared" si="35"/>
        <v>3.0303413439054285</v>
      </c>
    </row>
    <row r="198" spans="1:18" x14ac:dyDescent="0.3">
      <c r="A198" s="3">
        <v>43662</v>
      </c>
      <c r="B198" s="3" t="str">
        <f t="shared" si="27"/>
        <v>Tuesday</v>
      </c>
      <c r="C198" s="4">
        <v>20631473</v>
      </c>
      <c r="D198" s="4">
        <v>2063147</v>
      </c>
      <c r="E198" s="4">
        <v>817006</v>
      </c>
      <c r="F198" s="4">
        <v>596414</v>
      </c>
      <c r="G198" s="4">
        <v>498841</v>
      </c>
      <c r="H198" s="8">
        <f t="shared" si="28"/>
        <v>9.9999985459109E-2</v>
      </c>
      <c r="I198" s="8">
        <f t="shared" si="29"/>
        <v>144.99999306737294</v>
      </c>
      <c r="K198" s="8">
        <f t="shared" si="30"/>
        <v>0.39599989724435536</v>
      </c>
      <c r="L198" s="8">
        <f t="shared" si="31"/>
        <v>-1.0100599830376251</v>
      </c>
      <c r="N198" s="8">
        <f t="shared" si="32"/>
        <v>0.72999953488713665</v>
      </c>
      <c r="O198" s="19">
        <f t="shared" si="33"/>
        <v>3.0000480849373989</v>
      </c>
      <c r="Q198" s="8">
        <f t="shared" si="34"/>
        <v>0.83640055397760615</v>
      </c>
      <c r="R198" s="8">
        <f t="shared" si="35"/>
        <v>-0.98043895127101122</v>
      </c>
    </row>
    <row r="199" spans="1:18" x14ac:dyDescent="0.3">
      <c r="A199" s="3">
        <v>43663</v>
      </c>
      <c r="B199" s="3" t="str">
        <f t="shared" si="27"/>
        <v>Wednesday</v>
      </c>
      <c r="C199" s="4">
        <v>21500167</v>
      </c>
      <c r="D199" s="4">
        <v>5267540</v>
      </c>
      <c r="E199" s="4">
        <v>2064876</v>
      </c>
      <c r="F199" s="4">
        <v>1552580</v>
      </c>
      <c r="G199" s="4">
        <v>1285847</v>
      </c>
      <c r="H199" s="8">
        <f t="shared" si="28"/>
        <v>0.24499995744219102</v>
      </c>
      <c r="I199" s="8">
        <f t="shared" si="29"/>
        <v>6.1224559896135267</v>
      </c>
      <c r="K199" s="8">
        <f t="shared" si="30"/>
        <v>0.39200006074942001</v>
      </c>
      <c r="L199" s="8">
        <f t="shared" si="31"/>
        <v>-2.0408400117876333</v>
      </c>
      <c r="N199" s="8">
        <f t="shared" si="32"/>
        <v>0.75189987195357011</v>
      </c>
      <c r="O199" s="19">
        <f t="shared" si="33"/>
        <v>1.941777200786917</v>
      </c>
      <c r="Q199" s="8">
        <f t="shared" si="34"/>
        <v>0.82820015715776318</v>
      </c>
      <c r="R199" s="8">
        <f t="shared" si="35"/>
        <v>2.9702712223197749</v>
      </c>
    </row>
    <row r="200" spans="1:18" x14ac:dyDescent="0.3">
      <c r="A200" s="3">
        <v>43664</v>
      </c>
      <c r="B200" s="3" t="str">
        <f t="shared" si="27"/>
        <v>Thursday</v>
      </c>
      <c r="C200" s="4">
        <v>22151687</v>
      </c>
      <c r="D200" s="4">
        <v>5759438</v>
      </c>
      <c r="E200" s="4">
        <v>2211624</v>
      </c>
      <c r="F200" s="4">
        <v>1695210</v>
      </c>
      <c r="G200" s="4">
        <v>1445675</v>
      </c>
      <c r="H200" s="8">
        <f t="shared" si="28"/>
        <v>0.25999997201116104</v>
      </c>
      <c r="I200" s="8">
        <f t="shared" si="29"/>
        <v>-3.5393409324165661E-6</v>
      </c>
      <c r="K200" s="8">
        <f t="shared" si="30"/>
        <v>0.38399996666341402</v>
      </c>
      <c r="L200" s="8">
        <f t="shared" si="31"/>
        <v>8.3333388357291138</v>
      </c>
      <c r="N200" s="8">
        <f t="shared" si="32"/>
        <v>0.76650009223991056</v>
      </c>
      <c r="O200" s="19">
        <f t="shared" si="33"/>
        <v>-4.7619509359621652</v>
      </c>
      <c r="Q200" s="8">
        <f t="shared" si="34"/>
        <v>0.85279994808902737</v>
      </c>
      <c r="R200" s="8">
        <f t="shared" si="35"/>
        <v>-1.9230609583753413</v>
      </c>
    </row>
    <row r="201" spans="1:18" x14ac:dyDescent="0.3">
      <c r="A201" s="3">
        <v>43665</v>
      </c>
      <c r="B201" s="3" t="str">
        <f t="shared" si="27"/>
        <v>Friday</v>
      </c>
      <c r="C201" s="4">
        <v>22586034</v>
      </c>
      <c r="D201" s="4">
        <v>5872368</v>
      </c>
      <c r="E201" s="4">
        <v>2442905</v>
      </c>
      <c r="F201" s="4">
        <v>1783320</v>
      </c>
      <c r="G201" s="4">
        <v>1491569</v>
      </c>
      <c r="H201" s="8">
        <f t="shared" si="28"/>
        <v>0.25999996280887561</v>
      </c>
      <c r="I201" s="8">
        <f t="shared" si="29"/>
        <v>-19.230758802402857</v>
      </c>
      <c r="K201" s="8">
        <f t="shared" si="30"/>
        <v>0.41599998501456315</v>
      </c>
      <c r="L201" s="8">
        <f t="shared" si="31"/>
        <v>-14.182707323899141</v>
      </c>
      <c r="N201" s="8">
        <f t="shared" si="32"/>
        <v>0.72999973392334128</v>
      </c>
      <c r="O201" s="19">
        <f t="shared" si="33"/>
        <v>-11.506799791728016</v>
      </c>
      <c r="Q201" s="8">
        <f t="shared" si="34"/>
        <v>0.83640008523428211</v>
      </c>
      <c r="R201" s="8">
        <f t="shared" si="35"/>
        <v>-3.94550226306511</v>
      </c>
    </row>
    <row r="202" spans="1:18" x14ac:dyDescent="0.3">
      <c r="A202" s="3">
        <v>43666</v>
      </c>
      <c r="B202" s="3" t="str">
        <f t="shared" si="27"/>
        <v>Saturday</v>
      </c>
      <c r="C202" s="4">
        <v>44440853</v>
      </c>
      <c r="D202" s="4">
        <v>9332579</v>
      </c>
      <c r="E202" s="4">
        <v>3331730</v>
      </c>
      <c r="F202" s="4">
        <v>2152298</v>
      </c>
      <c r="G202" s="4">
        <v>1729156</v>
      </c>
      <c r="H202" s="8">
        <f t="shared" si="28"/>
        <v>0.20999999707476361</v>
      </c>
      <c r="I202" s="8">
        <f t="shared" si="29"/>
        <v>1.9999976845797882</v>
      </c>
      <c r="K202" s="8">
        <f t="shared" si="30"/>
        <v>0.35699992467248337</v>
      </c>
      <c r="L202" s="8">
        <f t="shared" si="31"/>
        <v>-9.5238102120622958</v>
      </c>
      <c r="N202" s="8">
        <f t="shared" si="32"/>
        <v>0.64600012606063517</v>
      </c>
      <c r="O202" s="19">
        <f t="shared" si="33"/>
        <v>1.0525938113404991</v>
      </c>
      <c r="Q202" s="8">
        <f t="shared" si="34"/>
        <v>0.803399900943085</v>
      </c>
      <c r="R202" s="8">
        <f t="shared" si="35"/>
        <v>9.214825998161513E-6</v>
      </c>
    </row>
    <row r="203" spans="1:18" x14ac:dyDescent="0.3">
      <c r="A203" s="3">
        <v>43667</v>
      </c>
      <c r="B203" s="3" t="str">
        <f t="shared" si="27"/>
        <v>Sunday</v>
      </c>
      <c r="C203" s="4">
        <v>42645263</v>
      </c>
      <c r="D203" s="4">
        <v>9134615</v>
      </c>
      <c r="E203" s="4">
        <v>2950480</v>
      </c>
      <c r="F203" s="4">
        <v>1926073</v>
      </c>
      <c r="G203" s="4">
        <v>1547407</v>
      </c>
      <c r="H203" s="8">
        <f t="shared" si="28"/>
        <v>0.2141999921538765</v>
      </c>
      <c r="I203" s="8">
        <f t="shared" si="29"/>
        <v>15.546215499954538</v>
      </c>
      <c r="K203" s="8">
        <f t="shared" si="30"/>
        <v>0.3229999293894707</v>
      </c>
      <c r="L203" s="8">
        <f t="shared" si="31"/>
        <v>23.839013087818607</v>
      </c>
      <c r="N203" s="8">
        <f t="shared" si="32"/>
        <v>0.65279988340880124</v>
      </c>
      <c r="O203" s="19">
        <f t="shared" si="33"/>
        <v>11.826023394421966</v>
      </c>
      <c r="Q203" s="8">
        <f t="shared" si="34"/>
        <v>0.80339997497498794</v>
      </c>
      <c r="R203" s="8">
        <f t="shared" si="35"/>
        <v>3.0868647903040345</v>
      </c>
    </row>
    <row r="204" spans="1:18" x14ac:dyDescent="0.3">
      <c r="A204" s="3">
        <v>43668</v>
      </c>
      <c r="B204" s="3" t="str">
        <f t="shared" si="27"/>
        <v>Monday</v>
      </c>
      <c r="C204" s="4">
        <v>21500167</v>
      </c>
      <c r="D204" s="4">
        <v>5321291</v>
      </c>
      <c r="E204" s="4">
        <v>2128516</v>
      </c>
      <c r="F204" s="4">
        <v>1553817</v>
      </c>
      <c r="G204" s="4">
        <v>1286871</v>
      </c>
      <c r="H204" s="8">
        <f t="shared" si="28"/>
        <v>0.24749998453500385</v>
      </c>
      <c r="I204" s="8">
        <f t="shared" si="29"/>
        <v>-4.0404139436452988</v>
      </c>
      <c r="K204" s="8">
        <f t="shared" si="30"/>
        <v>0.39999992483027147</v>
      </c>
      <c r="L204" s="8">
        <f t="shared" si="31"/>
        <v>-0.99998930890162885</v>
      </c>
      <c r="N204" s="8">
        <f t="shared" si="32"/>
        <v>0.7300001503394854</v>
      </c>
      <c r="O204" s="19">
        <f t="shared" si="33"/>
        <v>2.999984707448959</v>
      </c>
      <c r="Q204" s="8">
        <f t="shared" si="34"/>
        <v>0.82819984592780227</v>
      </c>
      <c r="R204" s="8">
        <f t="shared" si="35"/>
        <v>-5.9406173159270654</v>
      </c>
    </row>
    <row r="205" spans="1:18" x14ac:dyDescent="0.3">
      <c r="A205" s="3">
        <v>43669</v>
      </c>
      <c r="B205" s="3" t="str">
        <f t="shared" si="27"/>
        <v>Tuesday</v>
      </c>
      <c r="C205" s="4">
        <v>21282993</v>
      </c>
      <c r="D205" s="4">
        <v>5054710</v>
      </c>
      <c r="E205" s="4">
        <v>2001665</v>
      </c>
      <c r="F205" s="4">
        <v>1505052</v>
      </c>
      <c r="G205" s="4">
        <v>1172435</v>
      </c>
      <c r="H205" s="8">
        <f t="shared" si="28"/>
        <v>0.2374999606493316</v>
      </c>
      <c r="I205" s="8">
        <f t="shared" si="29"/>
        <v>7.3684423934301382</v>
      </c>
      <c r="K205" s="8">
        <f t="shared" si="30"/>
        <v>0.3959999683463542</v>
      </c>
      <c r="L205" s="8">
        <f t="shared" si="31"/>
        <v>-1.0100927363138819</v>
      </c>
      <c r="N205" s="8">
        <f t="shared" si="32"/>
        <v>0.75190004321402437</v>
      </c>
      <c r="O205" s="19">
        <f t="shared" si="33"/>
        <v>-6.7961739786290591</v>
      </c>
      <c r="Q205" s="8">
        <f t="shared" si="34"/>
        <v>0.77899966247013397</v>
      </c>
      <c r="R205" s="8">
        <f t="shared" si="35"/>
        <v>8.4211536618212985</v>
      </c>
    </row>
    <row r="206" spans="1:18" x14ac:dyDescent="0.3">
      <c r="A206" s="3">
        <v>43670</v>
      </c>
      <c r="B206" s="3" t="str">
        <f t="shared" si="27"/>
        <v>Wednesday</v>
      </c>
      <c r="C206" s="4">
        <v>21934513</v>
      </c>
      <c r="D206" s="4">
        <v>5593301</v>
      </c>
      <c r="E206" s="4">
        <v>2192574</v>
      </c>
      <c r="F206" s="4">
        <v>1536555</v>
      </c>
      <c r="G206" s="4">
        <v>1297775</v>
      </c>
      <c r="H206" s="8">
        <f t="shared" si="28"/>
        <v>0.25500000843419685</v>
      </c>
      <c r="I206" s="8">
        <f t="shared" si="29"/>
        <v>2.9411604731786647</v>
      </c>
      <c r="K206" s="8">
        <f t="shared" si="30"/>
        <v>0.39200000143028241</v>
      </c>
      <c r="L206" s="8">
        <f t="shared" si="31"/>
        <v>-1.5061202683536779E-5</v>
      </c>
      <c r="N206" s="8">
        <f t="shared" si="32"/>
        <v>0.70079960813181219</v>
      </c>
      <c r="O206" s="19">
        <f t="shared" si="33"/>
        <v>6.2500312628440078</v>
      </c>
      <c r="Q206" s="8">
        <f t="shared" si="34"/>
        <v>0.84460042107181321</v>
      </c>
      <c r="R206" s="8">
        <f t="shared" si="35"/>
        <v>-2.9126383038177708</v>
      </c>
    </row>
    <row r="207" spans="1:18" x14ac:dyDescent="0.3">
      <c r="A207" s="3">
        <v>43671</v>
      </c>
      <c r="B207" s="3" t="str">
        <f t="shared" si="27"/>
        <v>Thursday</v>
      </c>
      <c r="C207" s="4">
        <v>20631473</v>
      </c>
      <c r="D207" s="4">
        <v>5415761</v>
      </c>
      <c r="E207" s="4">
        <v>2122978</v>
      </c>
      <c r="F207" s="4">
        <v>1580769</v>
      </c>
      <c r="G207" s="4">
        <v>1296231</v>
      </c>
      <c r="H207" s="8">
        <f t="shared" si="28"/>
        <v>0.2624999678888657</v>
      </c>
      <c r="I207" s="8">
        <f t="shared" si="29"/>
        <v>-3.8095219888726364</v>
      </c>
      <c r="K207" s="8">
        <f t="shared" si="30"/>
        <v>0.39199994239036767</v>
      </c>
      <c r="L207" s="8">
        <f t="shared" si="31"/>
        <v>-1.020401865918223</v>
      </c>
      <c r="N207" s="8">
        <f t="shared" si="32"/>
        <v>0.74459980272993875</v>
      </c>
      <c r="O207" s="19">
        <f t="shared" si="33"/>
        <v>1.9607706165149337</v>
      </c>
      <c r="Q207" s="8">
        <f t="shared" si="34"/>
        <v>0.8200002656934694</v>
      </c>
      <c r="R207" s="8">
        <f t="shared" si="35"/>
        <v>-2.9999917352270797</v>
      </c>
    </row>
    <row r="208" spans="1:18" x14ac:dyDescent="0.3">
      <c r="A208" s="3">
        <v>43672</v>
      </c>
      <c r="B208" s="3" t="str">
        <f t="shared" si="27"/>
        <v>Friday</v>
      </c>
      <c r="C208" s="4">
        <v>21065820</v>
      </c>
      <c r="D208" s="4">
        <v>5319119</v>
      </c>
      <c r="E208" s="4">
        <v>2063818</v>
      </c>
      <c r="F208" s="4">
        <v>1566850</v>
      </c>
      <c r="G208" s="4">
        <v>1246273</v>
      </c>
      <c r="H208" s="8">
        <f t="shared" si="28"/>
        <v>0.25249997389135576</v>
      </c>
      <c r="I208" s="8">
        <f t="shared" si="29"/>
        <v>-15.168312030161015</v>
      </c>
      <c r="K208" s="8">
        <f t="shared" si="30"/>
        <v>0.387999967663818</v>
      </c>
      <c r="L208" s="8">
        <f t="shared" si="31"/>
        <v>-15.00001015645692</v>
      </c>
      <c r="N208" s="8">
        <f t="shared" si="32"/>
        <v>0.75919969687249556</v>
      </c>
      <c r="O208" s="19">
        <f t="shared" si="33"/>
        <v>-10.431999619133872</v>
      </c>
      <c r="Q208" s="8">
        <f t="shared" si="34"/>
        <v>0.79540032549382522</v>
      </c>
      <c r="R208" s="8">
        <f t="shared" si="35"/>
        <v>-0.95555299901755719</v>
      </c>
    </row>
    <row r="209" spans="1:18" x14ac:dyDescent="0.3">
      <c r="A209" s="3">
        <v>43673</v>
      </c>
      <c r="B209" s="3" t="str">
        <f t="shared" si="27"/>
        <v>Saturday</v>
      </c>
      <c r="C209" s="4">
        <v>44889750</v>
      </c>
      <c r="D209" s="4">
        <v>9615384</v>
      </c>
      <c r="E209" s="4">
        <v>3171153</v>
      </c>
      <c r="F209" s="4">
        <v>2156384</v>
      </c>
      <c r="G209" s="4">
        <v>1698799</v>
      </c>
      <c r="H209" s="8">
        <f t="shared" si="28"/>
        <v>0.21419998997543982</v>
      </c>
      <c r="I209" s="8">
        <f t="shared" si="29"/>
        <v>-5.8823538200994498</v>
      </c>
      <c r="K209" s="8">
        <f t="shared" si="30"/>
        <v>0.32979993310719574</v>
      </c>
      <c r="L209" s="8">
        <f t="shared" si="31"/>
        <v>6.1855658885995171</v>
      </c>
      <c r="N209" s="8">
        <f t="shared" si="32"/>
        <v>0.6799999873862913</v>
      </c>
      <c r="O209" s="19">
        <f t="shared" si="33"/>
        <v>-3.00001345118614</v>
      </c>
      <c r="Q209" s="8">
        <f t="shared" si="34"/>
        <v>0.78779985382937356</v>
      </c>
      <c r="R209" s="8">
        <f t="shared" si="35"/>
        <v>3.9604585856815389</v>
      </c>
    </row>
    <row r="210" spans="1:18" x14ac:dyDescent="0.3">
      <c r="A210" s="3">
        <v>43674</v>
      </c>
      <c r="B210" s="3" t="str">
        <f t="shared" si="27"/>
        <v>Sunday</v>
      </c>
      <c r="C210" s="4">
        <v>43543058</v>
      </c>
      <c r="D210" s="4">
        <v>8778280</v>
      </c>
      <c r="E210" s="4">
        <v>3074153</v>
      </c>
      <c r="F210" s="4">
        <v>2027711</v>
      </c>
      <c r="G210" s="4">
        <v>1660696</v>
      </c>
      <c r="H210" s="8">
        <f t="shared" si="28"/>
        <v>0.2015999886824669</v>
      </c>
      <c r="I210" s="8">
        <f t="shared" si="29"/>
        <v>27.728181715972767</v>
      </c>
      <c r="K210" s="8">
        <f t="shared" si="30"/>
        <v>0.35019992527009847</v>
      </c>
      <c r="L210" s="8">
        <f t="shared" si="31"/>
        <v>14.220459517870152</v>
      </c>
      <c r="N210" s="8">
        <f t="shared" si="32"/>
        <v>0.65959989629663851</v>
      </c>
      <c r="O210" s="19">
        <f t="shared" si="33"/>
        <v>6.2461913669966149</v>
      </c>
      <c r="Q210" s="8">
        <f t="shared" si="34"/>
        <v>0.8190003407783456</v>
      </c>
      <c r="R210" s="8">
        <f t="shared" si="35"/>
        <v>2.1245184193379485</v>
      </c>
    </row>
    <row r="211" spans="1:18" x14ac:dyDescent="0.3">
      <c r="A211" s="3">
        <v>43675</v>
      </c>
      <c r="B211" s="3" t="str">
        <f t="shared" si="27"/>
        <v>Monday</v>
      </c>
      <c r="C211" s="4">
        <v>21500167</v>
      </c>
      <c r="D211" s="4">
        <v>5536293</v>
      </c>
      <c r="E211" s="4">
        <v>2214517</v>
      </c>
      <c r="F211" s="4">
        <v>1551933</v>
      </c>
      <c r="G211" s="4">
        <v>1298037</v>
      </c>
      <c r="H211" s="8">
        <f t="shared" si="28"/>
        <v>0.25749999988372185</v>
      </c>
      <c r="I211" s="8">
        <f t="shared" si="29"/>
        <v>-2.9126306289248003</v>
      </c>
      <c r="K211" s="8">
        <f t="shared" si="30"/>
        <v>0.39999996387474435</v>
      </c>
      <c r="L211" s="8">
        <f t="shared" si="31"/>
        <v>-1.9999965213640585</v>
      </c>
      <c r="N211" s="8">
        <f t="shared" si="32"/>
        <v>0.70079976807583777</v>
      </c>
      <c r="O211" s="19">
        <f t="shared" si="33"/>
        <v>-1.0416558817624024</v>
      </c>
      <c r="Q211" s="8">
        <f t="shared" si="34"/>
        <v>0.83640015387262212</v>
      </c>
      <c r="R211" s="8">
        <f t="shared" si="35"/>
        <v>1.9607638009011341</v>
      </c>
    </row>
    <row r="212" spans="1:18" x14ac:dyDescent="0.3">
      <c r="A212" s="3">
        <v>43676</v>
      </c>
      <c r="B212" s="3" t="str">
        <f t="shared" si="27"/>
        <v>Tuesday</v>
      </c>
      <c r="C212" s="4">
        <v>20848646</v>
      </c>
      <c r="D212" s="4">
        <v>5212161</v>
      </c>
      <c r="E212" s="4">
        <v>2043167</v>
      </c>
      <c r="F212" s="4">
        <v>1416936</v>
      </c>
      <c r="G212" s="4">
        <v>1208363</v>
      </c>
      <c r="H212" s="8">
        <f t="shared" si="28"/>
        <v>0.24999997601762725</v>
      </c>
      <c r="I212" s="8">
        <f t="shared" si="29"/>
        <v>9.5929500219911651E-6</v>
      </c>
      <c r="K212" s="8">
        <f t="shared" si="30"/>
        <v>0.39199997851179197</v>
      </c>
      <c r="L212" s="8">
        <f t="shared" si="31"/>
        <v>1.0204073144572587</v>
      </c>
      <c r="N212" s="8">
        <f t="shared" si="32"/>
        <v>0.69349984607229853</v>
      </c>
      <c r="O212" s="19">
        <f t="shared" si="33"/>
        <v>-1.2933242001411233E-5</v>
      </c>
      <c r="Q212" s="8">
        <f t="shared" si="34"/>
        <v>0.85279998532043788</v>
      </c>
      <c r="R212" s="8">
        <f t="shared" si="35"/>
        <v>0.96151065072202502</v>
      </c>
    </row>
    <row r="213" spans="1:18" x14ac:dyDescent="0.3">
      <c r="A213" s="3">
        <v>43677</v>
      </c>
      <c r="B213" s="3" t="str">
        <f t="shared" si="27"/>
        <v>Wednesday</v>
      </c>
      <c r="C213" s="4">
        <v>22368860</v>
      </c>
      <c r="D213" s="4">
        <v>5592215</v>
      </c>
      <c r="E213" s="4">
        <v>2214517</v>
      </c>
      <c r="F213" s="4">
        <v>1535767</v>
      </c>
      <c r="G213" s="4">
        <v>1322295</v>
      </c>
      <c r="H213" s="8">
        <f t="shared" si="28"/>
        <v>0.25</v>
      </c>
      <c r="I213" s="8">
        <f t="shared" si="29"/>
        <v>2.9999927319305231</v>
      </c>
      <c r="K213" s="8">
        <f t="shared" si="30"/>
        <v>0.39599997496519718</v>
      </c>
      <c r="L213" s="8">
        <f t="shared" si="31"/>
        <v>3.0303063562736647</v>
      </c>
      <c r="N213" s="8">
        <f t="shared" si="32"/>
        <v>0.69349975638028516</v>
      </c>
      <c r="O213" s="19">
        <f t="shared" si="33"/>
        <v>8.421041993706508</v>
      </c>
      <c r="Q213" s="8">
        <f t="shared" si="34"/>
        <v>0.86099974800864976</v>
      </c>
      <c r="R213" s="8">
        <f t="shared" si="35"/>
        <v>2.6413247902084026E-5</v>
      </c>
    </row>
    <row r="214" spans="1:18" x14ac:dyDescent="0.3">
      <c r="A214" s="3">
        <v>43678</v>
      </c>
      <c r="B214" s="3" t="str">
        <f t="shared" si="27"/>
        <v>Thursday</v>
      </c>
      <c r="C214" s="4">
        <v>22151687</v>
      </c>
      <c r="D214" s="4">
        <v>5704059</v>
      </c>
      <c r="E214" s="4">
        <v>2327256</v>
      </c>
      <c r="F214" s="4">
        <v>1749863</v>
      </c>
      <c r="G214" s="4">
        <v>1506632</v>
      </c>
      <c r="H214" s="8">
        <f t="shared" si="28"/>
        <v>0.25749998182982631</v>
      </c>
      <c r="I214" s="8">
        <f t="shared" si="29"/>
        <v>-0.97088016746381989</v>
      </c>
      <c r="K214" s="8">
        <f t="shared" si="30"/>
        <v>0.40799998737740967</v>
      </c>
      <c r="L214" s="8">
        <f t="shared" si="31"/>
        <v>-4.9019576735945831</v>
      </c>
      <c r="N214" s="8">
        <f t="shared" si="32"/>
        <v>0.75189966209132131</v>
      </c>
      <c r="O214" s="19">
        <f t="shared" si="33"/>
        <v>-6.7960875399115066</v>
      </c>
      <c r="Q214" s="8">
        <f t="shared" si="34"/>
        <v>0.86099997542664763</v>
      </c>
      <c r="R214" s="8">
        <f t="shared" si="35"/>
        <v>-2.8571817790111194</v>
      </c>
    </row>
    <row r="215" spans="1:18" x14ac:dyDescent="0.3">
      <c r="A215" s="3">
        <v>43679</v>
      </c>
      <c r="B215" s="3" t="str">
        <f t="shared" si="27"/>
        <v>Friday</v>
      </c>
      <c r="C215" s="4">
        <v>22803207</v>
      </c>
      <c r="D215" s="4">
        <v>5814817</v>
      </c>
      <c r="E215" s="4">
        <v>2256149</v>
      </c>
      <c r="F215" s="4">
        <v>1581109</v>
      </c>
      <c r="G215" s="4">
        <v>1322439</v>
      </c>
      <c r="H215" s="8">
        <f t="shared" si="28"/>
        <v>0.25499996557501758</v>
      </c>
      <c r="I215" s="8">
        <f t="shared" si="29"/>
        <v>-21.764697707855905</v>
      </c>
      <c r="K215" s="8">
        <f t="shared" si="30"/>
        <v>0.38800000068789781</v>
      </c>
      <c r="L215" s="8">
        <f t="shared" si="31"/>
        <v>-9.7422685431886542</v>
      </c>
      <c r="N215" s="8">
        <f t="shared" si="32"/>
        <v>0.7007999028432963</v>
      </c>
      <c r="O215" s="19">
        <f t="shared" si="33"/>
        <v>0.91323005160933046</v>
      </c>
      <c r="Q215" s="8">
        <f t="shared" si="34"/>
        <v>0.83639964101146724</v>
      </c>
      <c r="R215" s="8">
        <f t="shared" si="35"/>
        <v>-4.878013675003233</v>
      </c>
    </row>
    <row r="216" spans="1:18" x14ac:dyDescent="0.3">
      <c r="A216" s="3">
        <v>43680</v>
      </c>
      <c r="B216" s="3" t="str">
        <f t="shared" si="27"/>
        <v>Saturday</v>
      </c>
      <c r="C216" s="4">
        <v>45338648</v>
      </c>
      <c r="D216" s="4">
        <v>9045060</v>
      </c>
      <c r="E216" s="4">
        <v>3167580</v>
      </c>
      <c r="F216" s="4">
        <v>2240112</v>
      </c>
      <c r="G216" s="4">
        <v>1782233</v>
      </c>
      <c r="H216" s="8">
        <f t="shared" si="28"/>
        <v>0.19949999391247838</v>
      </c>
      <c r="I216" s="8">
        <f t="shared" si="29"/>
        <v>3.1578940219572313</v>
      </c>
      <c r="K216" s="8">
        <f t="shared" si="30"/>
        <v>0.35019999867330898</v>
      </c>
      <c r="L216" s="8">
        <f t="shared" si="31"/>
        <v>-7.7670123985121462</v>
      </c>
      <c r="N216" s="8">
        <f t="shared" si="32"/>
        <v>0.70719981815771027</v>
      </c>
      <c r="O216" s="19">
        <f t="shared" si="33"/>
        <v>3.9406992240805757E-5</v>
      </c>
      <c r="Q216" s="8">
        <f t="shared" si="34"/>
        <v>0.79559995214524992</v>
      </c>
      <c r="R216" s="8">
        <f t="shared" si="35"/>
        <v>1.9607853899141972</v>
      </c>
    </row>
    <row r="217" spans="1:18" x14ac:dyDescent="0.3">
      <c r="A217" s="3">
        <v>43681</v>
      </c>
      <c r="B217" s="3" t="str">
        <f t="shared" si="27"/>
        <v>Sunday</v>
      </c>
      <c r="C217" s="4">
        <v>43991955</v>
      </c>
      <c r="D217" s="4">
        <v>9053544</v>
      </c>
      <c r="E217" s="4">
        <v>2924294</v>
      </c>
      <c r="F217" s="4">
        <v>2068061</v>
      </c>
      <c r="G217" s="4">
        <v>1677611</v>
      </c>
      <c r="H217" s="8">
        <f t="shared" si="28"/>
        <v>0.20579999229404558</v>
      </c>
      <c r="I217" s="8">
        <f t="shared" si="29"/>
        <v>21.477166842067593</v>
      </c>
      <c r="K217" s="8">
        <f t="shared" si="30"/>
        <v>0.3229999213567637</v>
      </c>
      <c r="L217" s="8">
        <f t="shared" si="31"/>
        <v>22.600641294832577</v>
      </c>
      <c r="N217" s="8">
        <f t="shared" si="32"/>
        <v>0.70720009684388774</v>
      </c>
      <c r="O217" s="19">
        <f t="shared" si="33"/>
        <v>-0.90502374032661093</v>
      </c>
      <c r="Q217" s="8">
        <f t="shared" si="34"/>
        <v>0.81119995976907833</v>
      </c>
      <c r="R217" s="8">
        <f t="shared" si="35"/>
        <v>-3.9694079148137189</v>
      </c>
    </row>
    <row r="218" spans="1:18" x14ac:dyDescent="0.3">
      <c r="A218" s="3">
        <v>43682</v>
      </c>
      <c r="B218" s="3" t="str">
        <f t="shared" si="27"/>
        <v>Monday</v>
      </c>
      <c r="C218" s="4">
        <v>22368860</v>
      </c>
      <c r="D218" s="4">
        <v>5592215</v>
      </c>
      <c r="E218" s="4">
        <v>2214517</v>
      </c>
      <c r="F218" s="4">
        <v>1551933</v>
      </c>
      <c r="G218" s="4">
        <v>1208956</v>
      </c>
      <c r="H218" s="8">
        <f t="shared" si="28"/>
        <v>0.25</v>
      </c>
      <c r="I218" s="8">
        <f t="shared" si="29"/>
        <v>-4.0000028336094733</v>
      </c>
      <c r="K218" s="8">
        <f t="shared" si="30"/>
        <v>0.39599997496519718</v>
      </c>
      <c r="L218" s="8">
        <f t="shared" si="31"/>
        <v>-1.0100954974114149</v>
      </c>
      <c r="N218" s="8">
        <f t="shared" si="32"/>
        <v>0.70079976807583777</v>
      </c>
      <c r="O218" s="19">
        <f t="shared" si="33"/>
        <v>3.1249741065903827</v>
      </c>
      <c r="Q218" s="8">
        <f t="shared" si="34"/>
        <v>0.77900012436103883</v>
      </c>
      <c r="R218" s="8">
        <f t="shared" si="35"/>
        <v>2.105249866949896</v>
      </c>
    </row>
    <row r="219" spans="1:18" x14ac:dyDescent="0.3">
      <c r="A219" s="3">
        <v>43683</v>
      </c>
      <c r="B219" s="3" t="str">
        <f t="shared" si="27"/>
        <v>Tuesday</v>
      </c>
      <c r="C219" s="4">
        <v>22586034</v>
      </c>
      <c r="D219" s="4">
        <v>5420648</v>
      </c>
      <c r="E219" s="4">
        <v>2124894</v>
      </c>
      <c r="F219" s="4">
        <v>1535660</v>
      </c>
      <c r="G219" s="4">
        <v>1221464</v>
      </c>
      <c r="H219" s="8">
        <f t="shared" si="28"/>
        <v>0.23999999291597632</v>
      </c>
      <c r="I219" s="8">
        <f t="shared" si="29"/>
        <v>-1.0416651293350971</v>
      </c>
      <c r="K219" s="8">
        <f t="shared" si="30"/>
        <v>0.39199999704832339</v>
      </c>
      <c r="L219" s="8">
        <f t="shared" si="31"/>
        <v>1.0203866674616002</v>
      </c>
      <c r="N219" s="8">
        <f t="shared" si="32"/>
        <v>0.72269957936725315</v>
      </c>
      <c r="O219" s="19">
        <f t="shared" si="33"/>
        <v>-3.0302839028707136</v>
      </c>
      <c r="Q219" s="8">
        <f t="shared" si="34"/>
        <v>0.79540002344268912</v>
      </c>
      <c r="R219" s="8">
        <f t="shared" si="35"/>
        <v>-2.0682687246823682E-5</v>
      </c>
    </row>
    <row r="220" spans="1:18" x14ac:dyDescent="0.3">
      <c r="A220" s="3">
        <v>43684</v>
      </c>
      <c r="B220" s="3" t="str">
        <f t="shared" si="27"/>
        <v>Wednesday</v>
      </c>
      <c r="C220" s="4">
        <v>22586034</v>
      </c>
      <c r="D220" s="4">
        <v>5364183</v>
      </c>
      <c r="E220" s="4">
        <v>2124216</v>
      </c>
      <c r="F220" s="4">
        <v>1488650</v>
      </c>
      <c r="G220" s="4">
        <v>1184072</v>
      </c>
      <c r="H220" s="8">
        <f t="shared" si="28"/>
        <v>0.23749999667936389</v>
      </c>
      <c r="I220" s="8">
        <f t="shared" si="29"/>
        <v>6.3157886376483008</v>
      </c>
      <c r="K220" s="8">
        <f t="shared" si="30"/>
        <v>0.39599991275465435</v>
      </c>
      <c r="L220" s="8">
        <f t="shared" si="31"/>
        <v>4.0403983723755825</v>
      </c>
      <c r="N220" s="8">
        <f t="shared" si="32"/>
        <v>0.70079973034757292</v>
      </c>
      <c r="O220" s="19">
        <f t="shared" si="33"/>
        <v>4.458326612575679E-5</v>
      </c>
      <c r="Q220" s="8">
        <f t="shared" si="34"/>
        <v>0.79539985893258991</v>
      </c>
      <c r="R220" s="8">
        <f t="shared" si="35"/>
        <v>2.0618194109201702</v>
      </c>
    </row>
    <row r="221" spans="1:18" x14ac:dyDescent="0.3">
      <c r="A221" s="3">
        <v>43685</v>
      </c>
      <c r="B221" s="3" t="str">
        <f t="shared" si="27"/>
        <v>Thursday</v>
      </c>
      <c r="C221" s="4">
        <v>20848646</v>
      </c>
      <c r="D221" s="4">
        <v>5264283</v>
      </c>
      <c r="E221" s="4">
        <v>2168884</v>
      </c>
      <c r="F221" s="4">
        <v>1519954</v>
      </c>
      <c r="G221" s="4">
        <v>1233898</v>
      </c>
      <c r="H221" s="8">
        <f t="shared" si="28"/>
        <v>0.25249999448405425</v>
      </c>
      <c r="I221" s="8">
        <f t="shared" si="29"/>
        <v>-1.9802031554327253</v>
      </c>
      <c r="K221" s="8">
        <f t="shared" si="30"/>
        <v>0.41199988678420213</v>
      </c>
      <c r="L221" s="8">
        <f t="shared" si="31"/>
        <v>-7.7669797087573595</v>
      </c>
      <c r="N221" s="8">
        <f t="shared" si="32"/>
        <v>0.70080004278698171</v>
      </c>
      <c r="O221" s="19">
        <f t="shared" si="33"/>
        <v>5.2082962243865616</v>
      </c>
      <c r="Q221" s="8">
        <f t="shared" si="34"/>
        <v>0.8117995676184937</v>
      </c>
      <c r="R221" s="8">
        <f t="shared" si="35"/>
        <v>4.0404589511379934</v>
      </c>
    </row>
    <row r="222" spans="1:18" x14ac:dyDescent="0.3">
      <c r="A222" s="3">
        <v>43686</v>
      </c>
      <c r="B222" s="3" t="str">
        <f t="shared" si="27"/>
        <v>Friday</v>
      </c>
      <c r="C222" s="4">
        <v>22586034</v>
      </c>
      <c r="D222" s="4">
        <v>5590043</v>
      </c>
      <c r="E222" s="4">
        <v>2124216</v>
      </c>
      <c r="F222" s="4">
        <v>1566184</v>
      </c>
      <c r="G222" s="4">
        <v>1322799</v>
      </c>
      <c r="H222" s="8">
        <f t="shared" si="28"/>
        <v>0.24749998162581355</v>
      </c>
      <c r="I222" s="8">
        <f t="shared" si="29"/>
        <v>-18.545453206412081</v>
      </c>
      <c r="K222" s="8">
        <f t="shared" si="30"/>
        <v>0.37999993917756986</v>
      </c>
      <c r="L222" s="8">
        <f t="shared" si="31"/>
        <v>-6.9473465481875953</v>
      </c>
      <c r="N222" s="8">
        <f t="shared" si="32"/>
        <v>0.7372997849559555</v>
      </c>
      <c r="O222" s="19">
        <f t="shared" si="33"/>
        <v>-5.0047274941648885</v>
      </c>
      <c r="Q222" s="8">
        <f t="shared" si="34"/>
        <v>0.84459999591363466</v>
      </c>
      <c r="R222" s="8">
        <f t="shared" si="35"/>
        <v>-3.954545766873617</v>
      </c>
    </row>
    <row r="223" spans="1:18" x14ac:dyDescent="0.3">
      <c r="A223" s="3">
        <v>43687</v>
      </c>
      <c r="B223" s="3" t="str">
        <f t="shared" si="27"/>
        <v>Saturday</v>
      </c>
      <c r="C223" s="4">
        <v>46685340</v>
      </c>
      <c r="D223" s="4">
        <v>9411764</v>
      </c>
      <c r="E223" s="4">
        <v>3328000</v>
      </c>
      <c r="F223" s="4">
        <v>2330931</v>
      </c>
      <c r="G223" s="4">
        <v>1890851</v>
      </c>
      <c r="H223" s="8">
        <f t="shared" si="28"/>
        <v>0.2015999883475198</v>
      </c>
      <c r="I223" s="8">
        <f t="shared" si="29"/>
        <v>9.3750054480233693</v>
      </c>
      <c r="K223" s="8">
        <f t="shared" si="30"/>
        <v>0.353600026520002</v>
      </c>
      <c r="L223" s="8">
        <f t="shared" si="31"/>
        <v>-7.6923369594068296</v>
      </c>
      <c r="N223" s="8">
        <f t="shared" si="32"/>
        <v>0.70039993990384619</v>
      </c>
      <c r="O223" s="19">
        <f t="shared" si="33"/>
        <v>-53.398069549857198</v>
      </c>
      <c r="Q223" s="8">
        <f t="shared" si="34"/>
        <v>0.81119990252821728</v>
      </c>
      <c r="R223" s="8">
        <f t="shared" si="35"/>
        <v>-8.6538485379716832</v>
      </c>
    </row>
    <row r="224" spans="1:18" x14ac:dyDescent="0.3">
      <c r="A224" s="3">
        <v>43688</v>
      </c>
      <c r="B224" s="3" t="str">
        <f t="shared" si="27"/>
        <v>Sunday</v>
      </c>
      <c r="C224" s="4">
        <v>43991955</v>
      </c>
      <c r="D224" s="4">
        <v>9700226</v>
      </c>
      <c r="E224" s="4">
        <v>3166153</v>
      </c>
      <c r="F224" s="4">
        <v>1033432</v>
      </c>
      <c r="G224" s="4">
        <v>765773</v>
      </c>
      <c r="H224" s="8">
        <f t="shared" si="28"/>
        <v>0.22049999823831426</v>
      </c>
      <c r="I224" s="8">
        <f t="shared" si="29"/>
        <v>13.378680217672056</v>
      </c>
      <c r="K224" s="8">
        <f t="shared" si="30"/>
        <v>0.32639992099153153</v>
      </c>
      <c r="L224" s="8">
        <f t="shared" si="31"/>
        <v>22.549037392281353</v>
      </c>
      <c r="N224" s="8">
        <f t="shared" si="32"/>
        <v>0.32639989286683241</v>
      </c>
      <c r="O224" s="19">
        <f t="shared" si="33"/>
        <v>114.70589081249688</v>
      </c>
      <c r="Q224" s="8">
        <f t="shared" si="34"/>
        <v>0.74099989162325142</v>
      </c>
      <c r="R224" s="8">
        <f t="shared" si="35"/>
        <v>16.194401900642898</v>
      </c>
    </row>
    <row r="225" spans="1:18" x14ac:dyDescent="0.3">
      <c r="A225" s="3">
        <v>43689</v>
      </c>
      <c r="B225" s="3" t="str">
        <f t="shared" si="27"/>
        <v>Monday</v>
      </c>
      <c r="C225" s="4">
        <v>20631473</v>
      </c>
      <c r="D225" s="4">
        <v>5157868</v>
      </c>
      <c r="E225" s="4">
        <v>2063147</v>
      </c>
      <c r="F225" s="4">
        <v>1445853</v>
      </c>
      <c r="G225" s="4">
        <v>1244880</v>
      </c>
      <c r="H225" s="8">
        <f t="shared" si="28"/>
        <v>0.24999998788259084</v>
      </c>
      <c r="I225" s="8">
        <f t="shared" si="29"/>
        <v>1.9999909381967933</v>
      </c>
      <c r="K225" s="8">
        <f t="shared" si="30"/>
        <v>0.39999996122428877</v>
      </c>
      <c r="L225" s="8">
        <f t="shared" si="31"/>
        <v>4.0000070721325356</v>
      </c>
      <c r="N225" s="8">
        <f t="shared" si="32"/>
        <v>0.70079979759076794</v>
      </c>
      <c r="O225" s="19">
        <f t="shared" si="33"/>
        <v>2.2482214654802409E-5</v>
      </c>
      <c r="Q225" s="8">
        <f t="shared" si="34"/>
        <v>0.86100039215604907</v>
      </c>
      <c r="R225" s="8">
        <f t="shared" si="35"/>
        <v>-5.049234363301306E-5</v>
      </c>
    </row>
    <row r="226" spans="1:18" x14ac:dyDescent="0.3">
      <c r="A226" s="3">
        <v>43690</v>
      </c>
      <c r="B226" s="3" t="str">
        <f t="shared" si="27"/>
        <v>Tuesday</v>
      </c>
      <c r="C226" s="4">
        <v>20848646</v>
      </c>
      <c r="D226" s="4">
        <v>5316404</v>
      </c>
      <c r="E226" s="4">
        <v>2211624</v>
      </c>
      <c r="F226" s="4">
        <v>1549906</v>
      </c>
      <c r="G226" s="4">
        <v>1334469</v>
      </c>
      <c r="H226" s="8">
        <f t="shared" si="28"/>
        <v>0.25499996498573574</v>
      </c>
      <c r="I226" s="8">
        <f t="shared" si="29"/>
        <v>-4.9019519802076239</v>
      </c>
      <c r="K226" s="8">
        <f t="shared" si="30"/>
        <v>0.41599998796178772</v>
      </c>
      <c r="L226" s="8">
        <f t="shared" si="31"/>
        <v>-5.7692410335026407</v>
      </c>
      <c r="N226" s="8">
        <f t="shared" si="32"/>
        <v>0.70079995514608273</v>
      </c>
      <c r="O226" s="19">
        <f t="shared" si="33"/>
        <v>3.1249975882605567</v>
      </c>
      <c r="Q226" s="8">
        <f t="shared" si="34"/>
        <v>0.86099995741677238</v>
      </c>
      <c r="R226" s="8">
        <f t="shared" si="35"/>
        <v>2.912285739319776E-5</v>
      </c>
    </row>
    <row r="227" spans="1:18" x14ac:dyDescent="0.3">
      <c r="A227" s="3">
        <v>43691</v>
      </c>
      <c r="B227" s="3" t="str">
        <f t="shared" si="27"/>
        <v>Wednesday</v>
      </c>
      <c r="C227" s="4">
        <v>22586034</v>
      </c>
      <c r="D227" s="4">
        <v>5477113</v>
      </c>
      <c r="E227" s="4">
        <v>2147028</v>
      </c>
      <c r="F227" s="4">
        <v>1551657</v>
      </c>
      <c r="G227" s="4">
        <v>1335977</v>
      </c>
      <c r="H227" s="8">
        <f t="shared" si="28"/>
        <v>0.24249998915258872</v>
      </c>
      <c r="I227" s="8">
        <f t="shared" si="29"/>
        <v>7.216492497285647</v>
      </c>
      <c r="K227" s="8">
        <f t="shared" si="30"/>
        <v>0.39199994595693022</v>
      </c>
      <c r="L227" s="8">
        <f t="shared" si="31"/>
        <v>-4.821771099493819E-6</v>
      </c>
      <c r="N227" s="8">
        <f t="shared" si="32"/>
        <v>0.72269993684292888</v>
      </c>
      <c r="O227" s="19">
        <f t="shared" si="33"/>
        <v>1.9539700257009683E-5</v>
      </c>
      <c r="Q227" s="8">
        <f t="shared" si="34"/>
        <v>0.86100020816456213</v>
      </c>
      <c r="R227" s="8">
        <f t="shared" si="35"/>
        <v>-6.6667406168689922</v>
      </c>
    </row>
    <row r="228" spans="1:18" x14ac:dyDescent="0.3">
      <c r="A228" s="3">
        <v>43692</v>
      </c>
      <c r="B228" s="3" t="str">
        <f t="shared" si="27"/>
        <v>Thursday</v>
      </c>
      <c r="C228" s="4">
        <v>21934513</v>
      </c>
      <c r="D228" s="4">
        <v>5702973</v>
      </c>
      <c r="E228" s="4">
        <v>2235565</v>
      </c>
      <c r="F228" s="4">
        <v>1615643</v>
      </c>
      <c r="G228" s="4">
        <v>1298330</v>
      </c>
      <c r="H228" s="8">
        <f t="shared" si="28"/>
        <v>0.25999998267570379</v>
      </c>
      <c r="I228" s="8">
        <f t="shared" si="29"/>
        <v>-0.96154446728107767</v>
      </c>
      <c r="K228" s="8">
        <f t="shared" si="30"/>
        <v>0.39199992705559011</v>
      </c>
      <c r="L228" s="8">
        <f t="shared" si="31"/>
        <v>6.1224724510116886</v>
      </c>
      <c r="N228" s="8">
        <f t="shared" si="32"/>
        <v>0.7227000780563303</v>
      </c>
      <c r="O228" s="19">
        <f t="shared" si="33"/>
        <v>-4.0404070608132292</v>
      </c>
      <c r="Q228" s="8">
        <f t="shared" si="34"/>
        <v>0.8035995575755287</v>
      </c>
      <c r="R228" s="8">
        <f t="shared" si="35"/>
        <v>-1.0203616190704095</v>
      </c>
    </row>
    <row r="229" spans="1:18" x14ac:dyDescent="0.3">
      <c r="A229" s="3">
        <v>43693</v>
      </c>
      <c r="B229" s="3" t="str">
        <f t="shared" si="27"/>
        <v>Friday</v>
      </c>
      <c r="C229" s="4">
        <v>21282993</v>
      </c>
      <c r="D229" s="4">
        <v>5480370</v>
      </c>
      <c r="E229" s="4">
        <v>2279834</v>
      </c>
      <c r="F229" s="4">
        <v>1581065</v>
      </c>
      <c r="G229" s="4">
        <v>1257579</v>
      </c>
      <c r="H229" s="8">
        <f t="shared" si="28"/>
        <v>0.2574999672273538</v>
      </c>
      <c r="I229" s="8">
        <f t="shared" si="29"/>
        <v>-15.999989658490801</v>
      </c>
      <c r="K229" s="8">
        <f t="shared" si="30"/>
        <v>0.41600001459755453</v>
      </c>
      <c r="L229" s="8">
        <f t="shared" si="31"/>
        <v>-19.086539572565336</v>
      </c>
      <c r="N229" s="8">
        <f t="shared" si="32"/>
        <v>0.69350005307403961</v>
      </c>
      <c r="O229" s="19">
        <f t="shared" si="33"/>
        <v>1.4394987260173828E-2</v>
      </c>
      <c r="Q229" s="8">
        <f t="shared" si="34"/>
        <v>0.79539993611900839</v>
      </c>
      <c r="R229" s="8">
        <f t="shared" si="35"/>
        <v>-0.95547220721665327</v>
      </c>
    </row>
    <row r="230" spans="1:18" x14ac:dyDescent="0.3">
      <c r="A230" s="3">
        <v>43694</v>
      </c>
      <c r="B230" s="3" t="str">
        <f t="shared" si="27"/>
        <v>Saturday</v>
      </c>
      <c r="C230" s="4">
        <v>46685340</v>
      </c>
      <c r="D230" s="4">
        <v>10098039</v>
      </c>
      <c r="E230" s="4">
        <v>3399000</v>
      </c>
      <c r="F230" s="4">
        <v>2357546</v>
      </c>
      <c r="G230" s="4">
        <v>1857275</v>
      </c>
      <c r="H230" s="8">
        <f t="shared" si="28"/>
        <v>0.21629999910035999</v>
      </c>
      <c r="I230" s="8">
        <f t="shared" si="29"/>
        <v>-2.9126217711799023</v>
      </c>
      <c r="K230" s="8">
        <f t="shared" si="30"/>
        <v>0.33660000718951472</v>
      </c>
      <c r="L230" s="8">
        <f t="shared" si="31"/>
        <v>-2.0202058853116331</v>
      </c>
      <c r="N230" s="8">
        <f t="shared" si="32"/>
        <v>0.69359988231832892</v>
      </c>
      <c r="O230" s="19">
        <f t="shared" si="33"/>
        <v>-6.8627450903156308</v>
      </c>
      <c r="Q230" s="8">
        <f t="shared" si="34"/>
        <v>0.78780011079317225</v>
      </c>
      <c r="R230" s="8">
        <f t="shared" si="35"/>
        <v>-0.99012419808736463</v>
      </c>
    </row>
    <row r="231" spans="1:18" x14ac:dyDescent="0.3">
      <c r="A231" s="3">
        <v>43695</v>
      </c>
      <c r="B231" s="3" t="str">
        <f t="shared" si="27"/>
        <v>Sunday</v>
      </c>
      <c r="C231" s="4">
        <v>45338648</v>
      </c>
      <c r="D231" s="4">
        <v>9521116</v>
      </c>
      <c r="E231" s="4">
        <v>3140064</v>
      </c>
      <c r="F231" s="4">
        <v>2028481</v>
      </c>
      <c r="G231" s="4">
        <v>1582215</v>
      </c>
      <c r="H231" s="8">
        <f t="shared" si="28"/>
        <v>0.20999999823550097</v>
      </c>
      <c r="I231" s="8">
        <f t="shared" si="29"/>
        <v>13.095233394285113</v>
      </c>
      <c r="K231" s="8">
        <f t="shared" si="30"/>
        <v>0.32979999403431276</v>
      </c>
      <c r="L231" s="8">
        <f t="shared" si="31"/>
        <v>23.711290566222328</v>
      </c>
      <c r="N231" s="8">
        <f t="shared" si="32"/>
        <v>0.64599989044809281</v>
      </c>
      <c r="O231" s="19">
        <f t="shared" si="33"/>
        <v>16.393195223445968</v>
      </c>
      <c r="Q231" s="8">
        <f t="shared" si="34"/>
        <v>0.77999991126364998</v>
      </c>
      <c r="R231" s="8">
        <f t="shared" si="35"/>
        <v>3.0256352383803535</v>
      </c>
    </row>
    <row r="232" spans="1:18" x14ac:dyDescent="0.3">
      <c r="A232" s="3">
        <v>43696</v>
      </c>
      <c r="B232" s="3" t="str">
        <f t="shared" si="27"/>
        <v>Monday</v>
      </c>
      <c r="C232" s="4">
        <v>21065820</v>
      </c>
      <c r="D232" s="4">
        <v>5003132</v>
      </c>
      <c r="E232" s="4">
        <v>2041277</v>
      </c>
      <c r="F232" s="4">
        <v>1534836</v>
      </c>
      <c r="G232" s="4">
        <v>1233394</v>
      </c>
      <c r="H232" s="8">
        <f t="shared" si="28"/>
        <v>0.23749998813243445</v>
      </c>
      <c r="I232" s="8">
        <f t="shared" si="29"/>
        <v>10.526308595048175</v>
      </c>
      <c r="K232" s="8">
        <f t="shared" si="30"/>
        <v>0.40799982890717257</v>
      </c>
      <c r="L232" s="8">
        <f t="shared" si="31"/>
        <v>-1.9607687422088453</v>
      </c>
      <c r="N232" s="8">
        <f t="shared" si="32"/>
        <v>0.75189991363249575</v>
      </c>
      <c r="O232" s="19">
        <f t="shared" si="33"/>
        <v>-0.97082694368977218</v>
      </c>
      <c r="Q232" s="8">
        <f t="shared" si="34"/>
        <v>0.80359986343817846</v>
      </c>
      <c r="R232" s="8">
        <f t="shared" si="35"/>
        <v>1.0203752033787756</v>
      </c>
    </row>
    <row r="233" spans="1:18" x14ac:dyDescent="0.3">
      <c r="A233" s="3">
        <v>43697</v>
      </c>
      <c r="B233" s="3" t="str">
        <f t="shared" si="27"/>
        <v>Tuesday</v>
      </c>
      <c r="C233" s="4">
        <v>21934513</v>
      </c>
      <c r="D233" s="4">
        <v>5757809</v>
      </c>
      <c r="E233" s="4">
        <v>2303123</v>
      </c>
      <c r="F233" s="4">
        <v>1714906</v>
      </c>
      <c r="G233" s="4">
        <v>1392160</v>
      </c>
      <c r="H233" s="8">
        <f t="shared" si="28"/>
        <v>0.26249996979645729</v>
      </c>
      <c r="I233" s="8">
        <f t="shared" si="29"/>
        <v>-4.7618938037020637</v>
      </c>
      <c r="K233" s="8">
        <f t="shared" si="30"/>
        <v>0.39999989579369516</v>
      </c>
      <c r="L233" s="8">
        <f t="shared" si="31"/>
        <v>0.99998786578444132</v>
      </c>
      <c r="N233" s="8">
        <f t="shared" si="32"/>
        <v>0.74460026668137136</v>
      </c>
      <c r="O233" s="19">
        <f t="shared" si="33"/>
        <v>-4.9019804227941073</v>
      </c>
      <c r="Q233" s="8">
        <f t="shared" si="34"/>
        <v>0.81179959717908734</v>
      </c>
      <c r="R233" s="8">
        <f t="shared" si="35"/>
        <v>4.0404172583514457</v>
      </c>
    </row>
    <row r="234" spans="1:18" x14ac:dyDescent="0.3">
      <c r="A234" s="3">
        <v>43698</v>
      </c>
      <c r="B234" s="3" t="str">
        <f t="shared" si="27"/>
        <v>Wednesday</v>
      </c>
      <c r="C234" s="4">
        <v>22368860</v>
      </c>
      <c r="D234" s="4">
        <v>5592215</v>
      </c>
      <c r="E234" s="4">
        <v>2259254</v>
      </c>
      <c r="F234" s="4">
        <v>1599778</v>
      </c>
      <c r="G234" s="4">
        <v>1351172</v>
      </c>
      <c r="H234" s="8">
        <f t="shared" si="28"/>
        <v>0.25</v>
      </c>
      <c r="I234" s="8">
        <f t="shared" si="29"/>
        <v>-4.5590253128224845E-6</v>
      </c>
      <c r="K234" s="8">
        <f t="shared" si="30"/>
        <v>0.40399984621478252</v>
      </c>
      <c r="L234" s="8">
        <f t="shared" si="31"/>
        <v>-0.99007034890310386</v>
      </c>
      <c r="N234" s="8">
        <f t="shared" si="32"/>
        <v>0.70810010738057783</v>
      </c>
      <c r="O234" s="19">
        <f t="shared" si="33"/>
        <v>4.1236683609289591</v>
      </c>
      <c r="Q234" s="8">
        <f t="shared" si="34"/>
        <v>0.8445996882067387</v>
      </c>
      <c r="R234" s="8">
        <f t="shared" si="35"/>
        <v>1.9417931857441215</v>
      </c>
    </row>
    <row r="235" spans="1:18" x14ac:dyDescent="0.3">
      <c r="A235" s="3">
        <v>43699</v>
      </c>
      <c r="B235" s="3" t="str">
        <f t="shared" si="27"/>
        <v>Thursday</v>
      </c>
      <c r="C235" s="4">
        <v>21934513</v>
      </c>
      <c r="D235" s="4">
        <v>5483628</v>
      </c>
      <c r="E235" s="4">
        <v>2193451</v>
      </c>
      <c r="F235" s="4">
        <v>1617231</v>
      </c>
      <c r="G235" s="4">
        <v>1392436</v>
      </c>
      <c r="H235" s="8">
        <f t="shared" si="28"/>
        <v>0.24999998860243672</v>
      </c>
      <c r="I235" s="8">
        <f t="shared" si="29"/>
        <v>4.0000055088224951</v>
      </c>
      <c r="K235" s="8">
        <f t="shared" si="30"/>
        <v>0.39999996352779582</v>
      </c>
      <c r="L235" s="8">
        <f t="shared" si="31"/>
        <v>-1.0000190140591494</v>
      </c>
      <c r="N235" s="8">
        <f t="shared" si="32"/>
        <v>0.7372998074723347</v>
      </c>
      <c r="O235" s="19">
        <f t="shared" si="33"/>
        <v>-3.9604003798687275</v>
      </c>
      <c r="Q235" s="8">
        <f t="shared" si="34"/>
        <v>0.86100006739915325</v>
      </c>
      <c r="R235" s="8">
        <f t="shared" si="35"/>
        <v>-0.9523483608097667</v>
      </c>
    </row>
    <row r="236" spans="1:18" x14ac:dyDescent="0.3">
      <c r="A236" s="3">
        <v>43700</v>
      </c>
      <c r="B236" s="3" t="str">
        <f t="shared" si="27"/>
        <v>Friday</v>
      </c>
      <c r="C236" s="4">
        <v>20848646</v>
      </c>
      <c r="D236" s="4">
        <v>5420648</v>
      </c>
      <c r="E236" s="4">
        <v>2146576</v>
      </c>
      <c r="F236" s="4">
        <v>1519990</v>
      </c>
      <c r="G236" s="4">
        <v>1296248</v>
      </c>
      <c r="H236" s="8">
        <f t="shared" si="28"/>
        <v>0.2600000019185898</v>
      </c>
      <c r="I236" s="8">
        <f t="shared" si="29"/>
        <v>-16.807700132984348</v>
      </c>
      <c r="K236" s="8">
        <f t="shared" si="30"/>
        <v>0.3959998878362882</v>
      </c>
      <c r="L236" s="8">
        <f t="shared" si="31"/>
        <v>-11.565641086007355</v>
      </c>
      <c r="N236" s="8">
        <f t="shared" si="32"/>
        <v>0.70809978309642896</v>
      </c>
      <c r="O236" s="19">
        <f t="shared" si="33"/>
        <v>-8.7699337327229472</v>
      </c>
      <c r="Q236" s="8">
        <f t="shared" si="34"/>
        <v>0.85280034737070642</v>
      </c>
      <c r="R236" s="8">
        <f t="shared" si="35"/>
        <v>-9.4512326178433739</v>
      </c>
    </row>
    <row r="237" spans="1:18" x14ac:dyDescent="0.3">
      <c r="A237" s="3">
        <v>43701</v>
      </c>
      <c r="B237" s="3" t="str">
        <f t="shared" si="27"/>
        <v>Saturday</v>
      </c>
      <c r="C237" s="4">
        <v>43094160</v>
      </c>
      <c r="D237" s="4">
        <v>9321266</v>
      </c>
      <c r="E237" s="4">
        <v>3264307</v>
      </c>
      <c r="F237" s="4">
        <v>2108742</v>
      </c>
      <c r="G237" s="4">
        <v>1628371</v>
      </c>
      <c r="H237" s="8">
        <f t="shared" si="28"/>
        <v>0.21629998125035968</v>
      </c>
      <c r="I237" s="8">
        <f t="shared" si="29"/>
        <v>-2.9126142957470078</v>
      </c>
      <c r="K237" s="8">
        <f t="shared" si="30"/>
        <v>0.35019996210815141</v>
      </c>
      <c r="L237" s="8">
        <f t="shared" si="31"/>
        <v>1.9417370931159459</v>
      </c>
      <c r="N237" s="8">
        <f t="shared" si="32"/>
        <v>0.64599990135731722</v>
      </c>
      <c r="O237" s="19">
        <f t="shared" si="33"/>
        <v>6.3157980880927003</v>
      </c>
      <c r="Q237" s="8">
        <f t="shared" si="34"/>
        <v>0.77220020277492463</v>
      </c>
      <c r="R237" s="8">
        <f t="shared" si="35"/>
        <v>1.0100767492408698</v>
      </c>
    </row>
    <row r="238" spans="1:18" x14ac:dyDescent="0.3">
      <c r="A238" s="3">
        <v>43702</v>
      </c>
      <c r="B238" s="3" t="str">
        <f t="shared" si="27"/>
        <v>Sunday</v>
      </c>
      <c r="C238" s="4">
        <v>44440853</v>
      </c>
      <c r="D238" s="4">
        <v>9332579</v>
      </c>
      <c r="E238" s="4">
        <v>3331730</v>
      </c>
      <c r="F238" s="4">
        <v>2288232</v>
      </c>
      <c r="G238" s="4">
        <v>1784821</v>
      </c>
      <c r="H238" s="8">
        <f t="shared" si="28"/>
        <v>0.20999999707476361</v>
      </c>
      <c r="I238" s="8">
        <f t="shared" si="29"/>
        <v>15.476180376284987</v>
      </c>
      <c r="K238" s="8">
        <f t="shared" si="30"/>
        <v>0.35699992467248337</v>
      </c>
      <c r="L238" s="8">
        <f t="shared" si="31"/>
        <v>12.044831241030222</v>
      </c>
      <c r="N238" s="8">
        <f t="shared" si="32"/>
        <v>0.68679995077632339</v>
      </c>
      <c r="O238" s="19">
        <f t="shared" si="33"/>
        <v>5.2271288920164496</v>
      </c>
      <c r="Q238" s="8">
        <f t="shared" si="34"/>
        <v>0.78000001748074499</v>
      </c>
      <c r="R238" s="8">
        <f t="shared" si="35"/>
        <v>3.0256095780496861</v>
      </c>
    </row>
    <row r="239" spans="1:18" x14ac:dyDescent="0.3">
      <c r="A239" s="3">
        <v>43703</v>
      </c>
      <c r="B239" s="3" t="str">
        <f t="shared" si="27"/>
        <v>Monday</v>
      </c>
      <c r="C239" s="4">
        <v>22368860</v>
      </c>
      <c r="D239" s="4">
        <v>5424448</v>
      </c>
      <c r="E239" s="4">
        <v>2169779</v>
      </c>
      <c r="F239" s="4">
        <v>1568099</v>
      </c>
      <c r="G239" s="4">
        <v>1260124</v>
      </c>
      <c r="H239" s="8">
        <f t="shared" si="28"/>
        <v>0.24249997541224722</v>
      </c>
      <c r="I239" s="8">
        <f t="shared" si="29"/>
        <v>-1.0309185914708263</v>
      </c>
      <c r="K239" s="8">
        <f t="shared" si="30"/>
        <v>0.399999963129889</v>
      </c>
      <c r="L239" s="8">
        <f t="shared" si="31"/>
        <v>-2.0000209447909252</v>
      </c>
      <c r="N239" s="8">
        <f t="shared" si="32"/>
        <v>0.72269986943370734</v>
      </c>
      <c r="O239" s="19">
        <f t="shared" si="33"/>
        <v>2.0202407686378661</v>
      </c>
      <c r="Q239" s="8">
        <f t="shared" si="34"/>
        <v>0.80359977271843164</v>
      </c>
      <c r="R239" s="8">
        <f t="shared" si="35"/>
        <v>-1.020433346607845</v>
      </c>
    </row>
    <row r="240" spans="1:18" x14ac:dyDescent="0.3">
      <c r="A240" s="3">
        <v>43704</v>
      </c>
      <c r="B240" s="3" t="str">
        <f t="shared" si="27"/>
        <v>Tuesday</v>
      </c>
      <c r="C240" s="4">
        <v>20848646</v>
      </c>
      <c r="D240" s="4">
        <v>5003675</v>
      </c>
      <c r="E240" s="4">
        <v>1961440</v>
      </c>
      <c r="F240" s="4">
        <v>1446170</v>
      </c>
      <c r="G240" s="4">
        <v>1150283</v>
      </c>
      <c r="H240" s="8">
        <f t="shared" si="28"/>
        <v>0.23999999808141018</v>
      </c>
      <c r="I240" s="8">
        <f t="shared" si="29"/>
        <v>6.2500043636244245</v>
      </c>
      <c r="K240" s="8">
        <f t="shared" si="30"/>
        <v>0.39199988008813524</v>
      </c>
      <c r="L240" s="8">
        <f t="shared" si="31"/>
        <v>5.1020724194977944</v>
      </c>
      <c r="N240" s="8">
        <f t="shared" si="32"/>
        <v>0.73730014683089973</v>
      </c>
      <c r="O240" s="19">
        <f t="shared" si="33"/>
        <v>-5.5934504315638529E-5</v>
      </c>
      <c r="Q240" s="8">
        <f t="shared" si="34"/>
        <v>0.79539957266434791</v>
      </c>
      <c r="R240" s="8">
        <f t="shared" si="35"/>
        <v>5.1546739750703257</v>
      </c>
    </row>
    <row r="241" spans="1:18" x14ac:dyDescent="0.3">
      <c r="A241" s="3">
        <v>43705</v>
      </c>
      <c r="B241" s="3" t="str">
        <f t="shared" si="27"/>
        <v>Wednesday</v>
      </c>
      <c r="C241" s="4">
        <v>21934513</v>
      </c>
      <c r="D241" s="4">
        <v>5593301</v>
      </c>
      <c r="E241" s="4">
        <v>2304440</v>
      </c>
      <c r="F241" s="4">
        <v>1699063</v>
      </c>
      <c r="G241" s="4">
        <v>1421096</v>
      </c>
      <c r="H241" s="8">
        <f t="shared" si="28"/>
        <v>0.25500000843419685</v>
      </c>
      <c r="I241" s="8">
        <f t="shared" si="29"/>
        <v>-3.921577056634133</v>
      </c>
      <c r="K241" s="8">
        <f t="shared" si="30"/>
        <v>0.41199999785457642</v>
      </c>
      <c r="L241" s="8">
        <f t="shared" si="31"/>
        <v>-4.8543933864835109</v>
      </c>
      <c r="N241" s="8">
        <f t="shared" si="32"/>
        <v>0.73729973442571728</v>
      </c>
      <c r="O241" s="19">
        <f t="shared" si="33"/>
        <v>3.9604469559752142</v>
      </c>
      <c r="Q241" s="8">
        <f t="shared" si="34"/>
        <v>0.83639982743429764</v>
      </c>
      <c r="R241" s="8">
        <f t="shared" si="35"/>
        <v>-5.0086505145184357E-6</v>
      </c>
    </row>
    <row r="242" spans="1:18" x14ac:dyDescent="0.3">
      <c r="A242" s="3">
        <v>43706</v>
      </c>
      <c r="B242" s="3" t="str">
        <f t="shared" si="27"/>
        <v>Thursday</v>
      </c>
      <c r="C242" s="4">
        <v>21282993</v>
      </c>
      <c r="D242" s="4">
        <v>5214333</v>
      </c>
      <c r="E242" s="4">
        <v>2044018</v>
      </c>
      <c r="F242" s="4">
        <v>1566740</v>
      </c>
      <c r="G242" s="4">
        <v>1310421</v>
      </c>
      <c r="H242" s="8">
        <f t="shared" si="28"/>
        <v>0.24499998660902628</v>
      </c>
      <c r="I242" s="8">
        <f t="shared" si="29"/>
        <v>-1.0204102431616431</v>
      </c>
      <c r="K242" s="8">
        <f t="shared" si="30"/>
        <v>0.39199989720641165</v>
      </c>
      <c r="L242" s="8">
        <f t="shared" si="31"/>
        <v>2.0408143088723829</v>
      </c>
      <c r="N242" s="8">
        <f t="shared" si="32"/>
        <v>0.76650009931419394</v>
      </c>
      <c r="O242" s="19">
        <f t="shared" si="33"/>
        <v>-6.6666581445952122</v>
      </c>
      <c r="Q242" s="8">
        <f t="shared" si="34"/>
        <v>0.83639978554195338</v>
      </c>
      <c r="R242" s="8">
        <f t="shared" si="35"/>
        <v>-4.9019719516089264</v>
      </c>
    </row>
    <row r="243" spans="1:18" x14ac:dyDescent="0.3">
      <c r="A243" s="3">
        <v>43707</v>
      </c>
      <c r="B243" s="3" t="str">
        <f t="shared" si="27"/>
        <v>Friday</v>
      </c>
      <c r="C243" s="4">
        <v>21934513</v>
      </c>
      <c r="D243" s="4">
        <v>5319119</v>
      </c>
      <c r="E243" s="4">
        <v>2127647</v>
      </c>
      <c r="F243" s="4">
        <v>1522119</v>
      </c>
      <c r="G243" s="4">
        <v>1210693</v>
      </c>
      <c r="H243" s="8">
        <f t="shared" si="28"/>
        <v>0.24249998164992312</v>
      </c>
      <c r="I243" s="8">
        <f t="shared" si="29"/>
        <v>-15.99999907906925</v>
      </c>
      <c r="K243" s="8">
        <f t="shared" si="30"/>
        <v>0.39999988719936513</v>
      </c>
      <c r="L243" s="8">
        <f t="shared" si="31"/>
        <v>-11.599986851708046</v>
      </c>
      <c r="N243" s="8">
        <f t="shared" si="32"/>
        <v>0.71540015801493384</v>
      </c>
      <c r="O243" s="19">
        <f t="shared" si="33"/>
        <v>-6.8493280413707698</v>
      </c>
      <c r="Q243" s="8">
        <f t="shared" si="34"/>
        <v>0.79539970265136961</v>
      </c>
      <c r="R243" s="8">
        <f t="shared" si="35"/>
        <v>-3.8973658625799685</v>
      </c>
    </row>
    <row r="244" spans="1:18" x14ac:dyDescent="0.3">
      <c r="A244" s="3">
        <v>43708</v>
      </c>
      <c r="B244" s="3" t="str">
        <f t="shared" si="27"/>
        <v>Saturday</v>
      </c>
      <c r="C244" s="4">
        <v>45338648</v>
      </c>
      <c r="D244" s="4">
        <v>9235482</v>
      </c>
      <c r="E244" s="4">
        <v>3265666</v>
      </c>
      <c r="F244" s="4">
        <v>2176240</v>
      </c>
      <c r="G244" s="4">
        <v>1663518</v>
      </c>
      <c r="H244" s="8">
        <f t="shared" si="28"/>
        <v>0.20369998681919232</v>
      </c>
      <c r="I244" s="8">
        <f t="shared" si="29"/>
        <v>6.1855694273911244</v>
      </c>
      <c r="K244" s="8">
        <f t="shared" si="30"/>
        <v>0.35359995287739177</v>
      </c>
      <c r="L244" s="8">
        <f t="shared" si="31"/>
        <v>-2.370967756069758E-6</v>
      </c>
      <c r="N244" s="8">
        <f t="shared" si="32"/>
        <v>0.66640005438400618</v>
      </c>
      <c r="O244" s="19">
        <f t="shared" si="33"/>
        <v>2.0408135199777675</v>
      </c>
      <c r="Q244" s="8">
        <f t="shared" si="34"/>
        <v>0.76440006616917255</v>
      </c>
      <c r="R244" s="8">
        <f t="shared" si="35"/>
        <v>-2.0408383960323953</v>
      </c>
    </row>
    <row r="245" spans="1:18" x14ac:dyDescent="0.3">
      <c r="A245" s="3">
        <v>43709</v>
      </c>
      <c r="B245" s="3" t="str">
        <f t="shared" si="27"/>
        <v>Sunday</v>
      </c>
      <c r="C245" s="4">
        <v>42645263</v>
      </c>
      <c r="D245" s="4">
        <v>9224170</v>
      </c>
      <c r="E245" s="4">
        <v>3261666</v>
      </c>
      <c r="F245" s="4">
        <v>2217933</v>
      </c>
      <c r="G245" s="4">
        <v>1660788</v>
      </c>
      <c r="H245" s="8">
        <f t="shared" si="28"/>
        <v>0.21629999092748003</v>
      </c>
      <c r="I245" s="8">
        <f t="shared" si="29"/>
        <v>12.112796848660668</v>
      </c>
      <c r="K245" s="8">
        <f t="shared" si="30"/>
        <v>0.3535999444936509</v>
      </c>
      <c r="L245" s="8">
        <f t="shared" si="31"/>
        <v>16.515849052500901</v>
      </c>
      <c r="N245" s="8">
        <f t="shared" si="32"/>
        <v>0.68000003679101417</v>
      </c>
      <c r="O245" s="19">
        <f t="shared" si="33"/>
        <v>9.4999713028489463</v>
      </c>
      <c r="Q245" s="8">
        <f t="shared" si="34"/>
        <v>0.74879989611949505</v>
      </c>
      <c r="R245" s="8">
        <f t="shared" si="35"/>
        <v>5.1282586336548412</v>
      </c>
    </row>
    <row r="246" spans="1:18" x14ac:dyDescent="0.3">
      <c r="A246" s="3">
        <v>43710</v>
      </c>
      <c r="B246" s="3" t="str">
        <f t="shared" si="27"/>
        <v>Monday</v>
      </c>
      <c r="C246" s="4">
        <v>22803207</v>
      </c>
      <c r="D246" s="4">
        <v>5529777</v>
      </c>
      <c r="E246" s="4">
        <v>2278268</v>
      </c>
      <c r="F246" s="4">
        <v>1696398</v>
      </c>
      <c r="G246" s="4">
        <v>1335405</v>
      </c>
      <c r="H246" s="8">
        <f t="shared" si="28"/>
        <v>0.24249996941219715</v>
      </c>
      <c r="I246" s="8">
        <f t="shared" si="29"/>
        <v>4.1237137930699577</v>
      </c>
      <c r="K246" s="8">
        <f t="shared" si="30"/>
        <v>0.41199997757594925</v>
      </c>
      <c r="L246" s="8">
        <f t="shared" si="31"/>
        <v>-7.7670167656582496</v>
      </c>
      <c r="N246" s="8">
        <f t="shared" si="32"/>
        <v>0.7445998451455228</v>
      </c>
      <c r="O246" s="19">
        <f t="shared" si="33"/>
        <v>-6.8627233423740597</v>
      </c>
      <c r="Q246" s="8">
        <f t="shared" si="34"/>
        <v>0.78720029144104153</v>
      </c>
      <c r="R246" s="8">
        <f t="shared" si="35"/>
        <v>-1.0417215608221622</v>
      </c>
    </row>
    <row r="247" spans="1:18" x14ac:dyDescent="0.3">
      <c r="A247" s="3">
        <v>43711</v>
      </c>
      <c r="B247" s="3" t="str">
        <f t="shared" si="27"/>
        <v>Tuesday</v>
      </c>
      <c r="C247" s="4">
        <v>22586034</v>
      </c>
      <c r="D247" s="4">
        <v>5702973</v>
      </c>
      <c r="E247" s="4">
        <v>2167129</v>
      </c>
      <c r="F247" s="4">
        <v>1502904</v>
      </c>
      <c r="G247" s="4">
        <v>1170762</v>
      </c>
      <c r="H247" s="8">
        <f t="shared" si="28"/>
        <v>0.25249997409903835</v>
      </c>
      <c r="I247" s="8">
        <f t="shared" si="29"/>
        <v>-0.99008885365579546</v>
      </c>
      <c r="K247" s="8">
        <f t="shared" si="30"/>
        <v>0.37999987024311704</v>
      </c>
      <c r="L247" s="8">
        <f t="shared" si="31"/>
        <v>6.3157853070609544</v>
      </c>
      <c r="N247" s="8">
        <f t="shared" si="32"/>
        <v>0.6935000177654399</v>
      </c>
      <c r="O247" s="19">
        <f t="shared" si="33"/>
        <v>1.9840746065261107E-5</v>
      </c>
      <c r="Q247" s="8">
        <f t="shared" si="34"/>
        <v>0.77899985627824531</v>
      </c>
      <c r="R247" s="8">
        <f t="shared" si="35"/>
        <v>7.3683863607471185</v>
      </c>
    </row>
    <row r="248" spans="1:18" x14ac:dyDescent="0.3">
      <c r="A248" s="3">
        <v>43712</v>
      </c>
      <c r="B248" s="3" t="str">
        <f t="shared" si="27"/>
        <v>Wednesday</v>
      </c>
      <c r="C248" s="4">
        <v>22368860</v>
      </c>
      <c r="D248" s="4">
        <v>5592215</v>
      </c>
      <c r="E248" s="4">
        <v>2259254</v>
      </c>
      <c r="F248" s="4">
        <v>1566793</v>
      </c>
      <c r="G248" s="4">
        <v>1310465</v>
      </c>
      <c r="H248" s="8">
        <f t="shared" si="28"/>
        <v>0.25</v>
      </c>
      <c r="I248" s="8">
        <f t="shared" si="29"/>
        <v>1.9999880764693723</v>
      </c>
      <c r="K248" s="8">
        <f t="shared" si="30"/>
        <v>0.40399984621478252</v>
      </c>
      <c r="L248" s="8">
        <f t="shared" si="31"/>
        <v>0.99012804269363974</v>
      </c>
      <c r="N248" s="8">
        <f t="shared" si="32"/>
        <v>0.69350015536101739</v>
      </c>
      <c r="O248" s="19">
        <f t="shared" si="33"/>
        <v>7.3683694030154605</v>
      </c>
      <c r="Q248" s="8">
        <f t="shared" si="34"/>
        <v>0.83639957543849119</v>
      </c>
      <c r="R248" s="8">
        <f t="shared" si="35"/>
        <v>-3.9214761112735435</v>
      </c>
    </row>
    <row r="249" spans="1:18" x14ac:dyDescent="0.3">
      <c r="A249" s="3">
        <v>43713</v>
      </c>
      <c r="B249" s="3" t="str">
        <f t="shared" si="27"/>
        <v>Thursday</v>
      </c>
      <c r="C249" s="4">
        <v>20631473</v>
      </c>
      <c r="D249" s="4">
        <v>5261025</v>
      </c>
      <c r="E249" s="4">
        <v>2146498</v>
      </c>
      <c r="F249" s="4">
        <v>1598282</v>
      </c>
      <c r="G249" s="4">
        <v>1284380</v>
      </c>
      <c r="H249" s="8">
        <f t="shared" si="28"/>
        <v>0.25499997019117343</v>
      </c>
      <c r="I249" s="8">
        <f t="shared" si="29"/>
        <v>-0.98038274484697108</v>
      </c>
      <c r="K249" s="8">
        <f t="shared" si="30"/>
        <v>0.40799996198459426</v>
      </c>
      <c r="L249" s="8">
        <f t="shared" si="31"/>
        <v>-2.9411705931203187</v>
      </c>
      <c r="N249" s="8">
        <f t="shared" si="32"/>
        <v>0.74459980861850328</v>
      </c>
      <c r="O249" s="19">
        <f t="shared" si="33"/>
        <v>-5.8823239058668921</v>
      </c>
      <c r="Q249" s="8">
        <f t="shared" si="34"/>
        <v>0.80360036589287742</v>
      </c>
      <c r="R249" s="8">
        <f t="shared" si="35"/>
        <v>5.1019125357910333</v>
      </c>
    </row>
    <row r="250" spans="1:18" x14ac:dyDescent="0.3">
      <c r="A250" s="3">
        <v>43714</v>
      </c>
      <c r="B250" s="3" t="str">
        <f t="shared" si="27"/>
        <v>Friday</v>
      </c>
      <c r="C250" s="4">
        <v>20848646</v>
      </c>
      <c r="D250" s="4">
        <v>5264283</v>
      </c>
      <c r="E250" s="4">
        <v>2084656</v>
      </c>
      <c r="F250" s="4">
        <v>1460927</v>
      </c>
      <c r="G250" s="4">
        <v>1233898</v>
      </c>
      <c r="H250" s="8">
        <f t="shared" si="28"/>
        <v>0.25249999448405425</v>
      </c>
      <c r="I250" s="8">
        <f t="shared" si="29"/>
        <v>-20.990100083349265</v>
      </c>
      <c r="K250" s="8">
        <f t="shared" si="30"/>
        <v>0.3959999870827613</v>
      </c>
      <c r="L250" s="8">
        <f t="shared" si="31"/>
        <v>-14.999992753675699</v>
      </c>
      <c r="N250" s="8">
        <f t="shared" si="32"/>
        <v>0.70080003607309793</v>
      </c>
      <c r="O250" s="19">
        <f t="shared" si="33"/>
        <v>-7.8196394481038407</v>
      </c>
      <c r="Q250" s="8">
        <f t="shared" si="34"/>
        <v>0.84459935369802874</v>
      </c>
      <c r="R250" s="8">
        <f t="shared" si="35"/>
        <v>-12.266130023395789</v>
      </c>
    </row>
    <row r="251" spans="1:18" x14ac:dyDescent="0.3">
      <c r="A251" s="3">
        <v>43715</v>
      </c>
      <c r="B251" s="3" t="str">
        <f t="shared" si="27"/>
        <v>Saturday</v>
      </c>
      <c r="C251" s="4">
        <v>46685340</v>
      </c>
      <c r="D251" s="4">
        <v>9313725</v>
      </c>
      <c r="E251" s="4">
        <v>3135000</v>
      </c>
      <c r="F251" s="4">
        <v>2025210</v>
      </c>
      <c r="G251" s="4">
        <v>1500680</v>
      </c>
      <c r="H251" s="8">
        <f t="shared" si="28"/>
        <v>0.19949999293139989</v>
      </c>
      <c r="I251" s="8">
        <f t="shared" si="29"/>
        <v>7.3684240193907318</v>
      </c>
      <c r="K251" s="8">
        <f t="shared" si="30"/>
        <v>0.3366000177157904</v>
      </c>
      <c r="L251" s="8">
        <f t="shared" si="31"/>
        <v>2.0201942497472869</v>
      </c>
      <c r="N251" s="8">
        <f t="shared" si="32"/>
        <v>0.64600000000000002</v>
      </c>
      <c r="O251" s="19">
        <f t="shared" si="33"/>
        <v>4.2105103370463945</v>
      </c>
      <c r="Q251" s="8">
        <f t="shared" si="34"/>
        <v>0.74099969879666805</v>
      </c>
      <c r="R251" s="8">
        <f t="shared" si="35"/>
        <v>7.3684859450311544</v>
      </c>
    </row>
    <row r="252" spans="1:18" x14ac:dyDescent="0.3">
      <c r="A252" s="3">
        <v>43716</v>
      </c>
      <c r="B252" s="3" t="str">
        <f t="shared" si="27"/>
        <v>Sunday</v>
      </c>
      <c r="C252" s="4">
        <v>43094160</v>
      </c>
      <c r="D252" s="4">
        <v>9230769</v>
      </c>
      <c r="E252" s="4">
        <v>3169846</v>
      </c>
      <c r="F252" s="4">
        <v>2133940</v>
      </c>
      <c r="G252" s="4">
        <v>1697763</v>
      </c>
      <c r="H252" s="8">
        <f t="shared" si="28"/>
        <v>0.21419999832923997</v>
      </c>
      <c r="I252" s="8">
        <f t="shared" si="29"/>
        <v>15.546205415732572</v>
      </c>
      <c r="K252" s="8">
        <f t="shared" si="30"/>
        <v>0.34339999191833315</v>
      </c>
      <c r="L252" s="8">
        <f t="shared" si="31"/>
        <v>22.306339241255245</v>
      </c>
      <c r="N252" s="8">
        <f t="shared" si="32"/>
        <v>0.67319989677731973</v>
      </c>
      <c r="O252" s="19">
        <f t="shared" si="33"/>
        <v>11.69044874957217</v>
      </c>
      <c r="Q252" s="8">
        <f t="shared" si="34"/>
        <v>0.79560015745522372</v>
      </c>
      <c r="R252" s="8">
        <f t="shared" si="35"/>
        <v>5.128188558099211</v>
      </c>
    </row>
    <row r="253" spans="1:18" x14ac:dyDescent="0.3">
      <c r="A253" s="3">
        <v>43717</v>
      </c>
      <c r="B253" s="3" t="str">
        <f t="shared" si="27"/>
        <v>Monday</v>
      </c>
      <c r="C253" s="4">
        <v>21717340</v>
      </c>
      <c r="D253" s="4">
        <v>5375041</v>
      </c>
      <c r="E253" s="4">
        <v>2257517</v>
      </c>
      <c r="F253" s="4">
        <v>1697427</v>
      </c>
      <c r="G253" s="4">
        <v>1419728</v>
      </c>
      <c r="H253" s="8">
        <f t="shared" si="28"/>
        <v>0.24749997006999935</v>
      </c>
      <c r="I253" s="8">
        <f t="shared" si="29"/>
        <v>-1.0101016831621674</v>
      </c>
      <c r="K253" s="8">
        <f t="shared" si="30"/>
        <v>0.41999995907007964</v>
      </c>
      <c r="L253" s="8">
        <f t="shared" si="31"/>
        <v>-7.6190629455804402</v>
      </c>
      <c r="N253" s="8">
        <f t="shared" si="32"/>
        <v>0.75189998569224503</v>
      </c>
      <c r="O253" s="19">
        <f t="shared" si="33"/>
        <v>-5.8252285611012802</v>
      </c>
      <c r="Q253" s="8">
        <f t="shared" si="34"/>
        <v>0.83640003369806182</v>
      </c>
      <c r="R253" s="8">
        <f t="shared" si="35"/>
        <v>-5.8823362783001443</v>
      </c>
    </row>
    <row r="254" spans="1:18" x14ac:dyDescent="0.3">
      <c r="A254" s="3">
        <v>43718</v>
      </c>
      <c r="B254" s="3" t="str">
        <f t="shared" si="27"/>
        <v>Tuesday</v>
      </c>
      <c r="C254" s="4">
        <v>22368860</v>
      </c>
      <c r="D254" s="4">
        <v>5480370</v>
      </c>
      <c r="E254" s="4">
        <v>2126383</v>
      </c>
      <c r="F254" s="4">
        <v>1505692</v>
      </c>
      <c r="G254" s="4">
        <v>1185281</v>
      </c>
      <c r="H254" s="8">
        <f t="shared" si="28"/>
        <v>0.24499996870649643</v>
      </c>
      <c r="I254" s="8">
        <f t="shared" si="29"/>
        <v>-2.0408193148367717</v>
      </c>
      <c r="K254" s="8">
        <f t="shared" si="30"/>
        <v>0.38799989781711819</v>
      </c>
      <c r="L254" s="8">
        <f t="shared" si="31"/>
        <v>1.0309528110746939</v>
      </c>
      <c r="N254" s="8">
        <f t="shared" si="32"/>
        <v>0.70810009297478393</v>
      </c>
      <c r="O254" s="19">
        <f t="shared" si="33"/>
        <v>7.2164649200094964</v>
      </c>
      <c r="Q254" s="8">
        <f t="shared" si="34"/>
        <v>0.7872001710841261</v>
      </c>
      <c r="R254" s="8">
        <f t="shared" si="35"/>
        <v>5.2082797872568909</v>
      </c>
    </row>
    <row r="255" spans="1:18" x14ac:dyDescent="0.3">
      <c r="A255" s="3">
        <v>43719</v>
      </c>
      <c r="B255" s="3" t="str">
        <f t="shared" si="27"/>
        <v>Wednesday</v>
      </c>
      <c r="C255" s="4">
        <v>21065820</v>
      </c>
      <c r="D255" s="4">
        <v>5055796</v>
      </c>
      <c r="E255" s="4">
        <v>1981872</v>
      </c>
      <c r="F255" s="4">
        <v>1504637</v>
      </c>
      <c r="G255" s="4">
        <v>1246140</v>
      </c>
      <c r="H255" s="8">
        <f t="shared" si="28"/>
        <v>0.2399999620237902</v>
      </c>
      <c r="I255" s="8">
        <f t="shared" si="29"/>
        <v>3.1250186162163116</v>
      </c>
      <c r="K255" s="8">
        <f t="shared" si="30"/>
        <v>0.39199999367063071</v>
      </c>
      <c r="L255" s="8">
        <f t="shared" si="31"/>
        <v>-3.2003203297329239E-5</v>
      </c>
      <c r="N255" s="8">
        <f t="shared" si="32"/>
        <v>0.75919988778286385</v>
      </c>
      <c r="O255" s="19">
        <f t="shared" si="33"/>
        <v>-1.2047878366057326E-5</v>
      </c>
      <c r="Q255" s="8">
        <f t="shared" si="34"/>
        <v>0.82819975847995231</v>
      </c>
      <c r="R255" s="8">
        <f t="shared" si="35"/>
        <v>2.9703390092073034</v>
      </c>
    </row>
    <row r="256" spans="1:18" x14ac:dyDescent="0.3">
      <c r="A256" s="3">
        <v>43720</v>
      </c>
      <c r="B256" s="3" t="str">
        <f t="shared" si="27"/>
        <v>Thursday</v>
      </c>
      <c r="C256" s="4">
        <v>20848646</v>
      </c>
      <c r="D256" s="4">
        <v>5160040</v>
      </c>
      <c r="E256" s="4">
        <v>2022735</v>
      </c>
      <c r="F256" s="4">
        <v>1535660</v>
      </c>
      <c r="G256" s="4">
        <v>1309611</v>
      </c>
      <c r="H256" s="8">
        <f t="shared" si="28"/>
        <v>0.24750000551594573</v>
      </c>
      <c r="I256" s="8">
        <f t="shared" si="29"/>
        <v>6.0605888575617533</v>
      </c>
      <c r="K256" s="8">
        <f t="shared" si="30"/>
        <v>0.39199986821807581</v>
      </c>
      <c r="L256" s="8">
        <f t="shared" si="31"/>
        <v>-1.020388014673665</v>
      </c>
      <c r="N256" s="8">
        <f t="shared" si="32"/>
        <v>0.75919979631538481</v>
      </c>
      <c r="O256" s="19">
        <f t="shared" si="33"/>
        <v>-8.653816599209927</v>
      </c>
      <c r="Q256" s="8">
        <f t="shared" si="34"/>
        <v>0.852800098980243</v>
      </c>
      <c r="R256" s="8">
        <f t="shared" si="35"/>
        <v>-0.96153152271155129</v>
      </c>
    </row>
    <row r="257" spans="1:18" x14ac:dyDescent="0.3">
      <c r="A257" s="3">
        <v>43721</v>
      </c>
      <c r="B257" s="3" t="str">
        <f t="shared" si="27"/>
        <v>Friday</v>
      </c>
      <c r="C257" s="4">
        <v>22803207</v>
      </c>
      <c r="D257" s="4">
        <v>5985841</v>
      </c>
      <c r="E257" s="4">
        <v>2322506</v>
      </c>
      <c r="F257" s="4">
        <v>1610658</v>
      </c>
      <c r="G257" s="4">
        <v>1360362</v>
      </c>
      <c r="H257" s="8">
        <f t="shared" si="28"/>
        <v>0.26249996327270986</v>
      </c>
      <c r="I257" s="8">
        <f t="shared" si="29"/>
        <v>-19.999989921295459</v>
      </c>
      <c r="K257" s="8">
        <f t="shared" si="30"/>
        <v>0.387999948545242</v>
      </c>
      <c r="L257" s="8">
        <f t="shared" si="31"/>
        <v>-61.443316457101425</v>
      </c>
      <c r="N257" s="8">
        <f t="shared" si="32"/>
        <v>0.69350003832067608</v>
      </c>
      <c r="O257" s="19">
        <f t="shared" si="33"/>
        <v>-2.9272069449494658</v>
      </c>
      <c r="Q257" s="8">
        <f t="shared" si="34"/>
        <v>0.84460015720283266</v>
      </c>
      <c r="R257" s="8">
        <f t="shared" si="35"/>
        <v>-12.266113580803388</v>
      </c>
    </row>
    <row r="258" spans="1:18" x14ac:dyDescent="0.3">
      <c r="A258" s="3">
        <v>43722</v>
      </c>
      <c r="B258" s="3" t="str">
        <f t="shared" si="27"/>
        <v>Saturday</v>
      </c>
      <c r="C258" s="4">
        <v>44440853</v>
      </c>
      <c r="D258" s="4">
        <v>9332579</v>
      </c>
      <c r="E258" s="4">
        <v>1396153</v>
      </c>
      <c r="F258" s="4">
        <v>939890</v>
      </c>
      <c r="G258" s="4">
        <v>696459</v>
      </c>
      <c r="H258" s="8">
        <f t="shared" si="28"/>
        <v>0.20999999707476361</v>
      </c>
      <c r="I258" s="8">
        <f t="shared" si="29"/>
        <v>-1.9999983197393674</v>
      </c>
      <c r="K258" s="8">
        <f t="shared" si="30"/>
        <v>0.14959991230719827</v>
      </c>
      <c r="L258" s="8">
        <f t="shared" si="31"/>
        <v>136.36372883257752</v>
      </c>
      <c r="N258" s="8">
        <f t="shared" si="32"/>
        <v>0.67319985703572605</v>
      </c>
      <c r="O258" s="19">
        <f t="shared" si="33"/>
        <v>3.0303100058943917</v>
      </c>
      <c r="Q258" s="8">
        <f t="shared" si="34"/>
        <v>0.74100054261668924</v>
      </c>
      <c r="R258" s="8">
        <f t="shared" si="35"/>
        <v>7.3683320667517966</v>
      </c>
    </row>
    <row r="259" spans="1:18" x14ac:dyDescent="0.3">
      <c r="A259" s="3">
        <v>43723</v>
      </c>
      <c r="B259" s="3" t="str">
        <f t="shared" ref="B259:B322" si="36">TEXT(A259,"DDDD")</f>
        <v>Sunday</v>
      </c>
      <c r="C259" s="4">
        <v>46236443</v>
      </c>
      <c r="D259" s="4">
        <v>9515460</v>
      </c>
      <c r="E259" s="4">
        <v>3364666</v>
      </c>
      <c r="F259" s="4">
        <v>2333732</v>
      </c>
      <c r="G259" s="4">
        <v>1856717</v>
      </c>
      <c r="H259" s="8">
        <f t="shared" ref="H259:H322" si="37">D259/C259</f>
        <v>0.20580000066181561</v>
      </c>
      <c r="I259" s="8">
        <f t="shared" ref="I259:I322" si="38">((H260-H259)/H259)*100</f>
        <v>20.262376918156459</v>
      </c>
      <c r="K259" s="8">
        <f t="shared" ref="K259:K322" si="39">E259/D259</f>
        <v>0.35359993105955989</v>
      </c>
      <c r="L259" s="8">
        <f t="shared" ref="L259:L322" si="40">((K260-K259)/K259)*100</f>
        <v>8.5973075700079971</v>
      </c>
      <c r="N259" s="8">
        <f t="shared" ref="N259:N322" si="41">F259/E259</f>
        <v>0.69359989966314639</v>
      </c>
      <c r="O259" s="19">
        <f t="shared" ref="O259:O322" si="42">((N260-N259)/N259)*100</f>
        <v>6.3004841281371089</v>
      </c>
      <c r="Q259" s="8">
        <f t="shared" ref="Q259:Q322" si="43">G259/F259</f>
        <v>0.79559992321311956</v>
      </c>
      <c r="R259" s="8">
        <f t="shared" ref="R259:R322" si="44">((Q260-Q259)/Q259)*100</f>
        <v>1.0054747514162516</v>
      </c>
    </row>
    <row r="260" spans="1:18" x14ac:dyDescent="0.3">
      <c r="A260" s="3">
        <v>43724</v>
      </c>
      <c r="B260" s="3" t="str">
        <f t="shared" si="36"/>
        <v>Monday</v>
      </c>
      <c r="C260" s="4">
        <v>20631473</v>
      </c>
      <c r="D260" s="4">
        <v>5106289</v>
      </c>
      <c r="E260" s="4">
        <v>1960815</v>
      </c>
      <c r="F260" s="4">
        <v>1445709</v>
      </c>
      <c r="G260" s="4">
        <v>1161771</v>
      </c>
      <c r="H260" s="8">
        <f t="shared" si="37"/>
        <v>0.24749997249348119</v>
      </c>
      <c r="I260" s="8">
        <f t="shared" si="38"/>
        <v>-4.0403978913556609</v>
      </c>
      <c r="K260" s="8">
        <f t="shared" si="39"/>
        <v>0.38400000470008649</v>
      </c>
      <c r="L260" s="8">
        <f t="shared" si="40"/>
        <v>7.2916728042716619</v>
      </c>
      <c r="N260" s="8">
        <f t="shared" si="41"/>
        <v>0.73730005125419784</v>
      </c>
      <c r="O260" s="19">
        <f t="shared" si="42"/>
        <v>-1.9802482778735704</v>
      </c>
      <c r="Q260" s="8">
        <f t="shared" si="43"/>
        <v>0.80359947956331457</v>
      </c>
      <c r="R260" s="8">
        <f t="shared" si="44"/>
        <v>7.1429076516864223</v>
      </c>
    </row>
    <row r="261" spans="1:18" x14ac:dyDescent="0.3">
      <c r="A261" s="3">
        <v>43725</v>
      </c>
      <c r="B261" s="3" t="str">
        <f t="shared" si="36"/>
        <v>Tuesday</v>
      </c>
      <c r="C261" s="4">
        <v>22368860</v>
      </c>
      <c r="D261" s="4">
        <v>5312604</v>
      </c>
      <c r="E261" s="4">
        <v>2188793</v>
      </c>
      <c r="F261" s="4">
        <v>1581840</v>
      </c>
      <c r="G261" s="4">
        <v>1361964</v>
      </c>
      <c r="H261" s="8">
        <f t="shared" si="37"/>
        <v>0.23749998882374873</v>
      </c>
      <c r="I261" s="8">
        <f t="shared" si="38"/>
        <v>10.526304589268079</v>
      </c>
      <c r="K261" s="8">
        <f t="shared" si="39"/>
        <v>0.41200002861120461</v>
      </c>
      <c r="L261" s="8">
        <f t="shared" si="40"/>
        <v>-7.7670113184811749</v>
      </c>
      <c r="N261" s="8">
        <f t="shared" si="41"/>
        <v>0.72269967968647564</v>
      </c>
      <c r="O261" s="19">
        <f t="shared" si="42"/>
        <v>-3.0302866850229351</v>
      </c>
      <c r="Q261" s="8">
        <f t="shared" si="43"/>
        <v>0.86099984827795484</v>
      </c>
      <c r="R261" s="8">
        <f t="shared" si="44"/>
        <v>-7.6189977710540226</v>
      </c>
    </row>
    <row r="262" spans="1:18" x14ac:dyDescent="0.3">
      <c r="A262" s="3">
        <v>43726</v>
      </c>
      <c r="B262" s="3" t="str">
        <f t="shared" si="36"/>
        <v>Wednesday</v>
      </c>
      <c r="C262" s="4">
        <v>21500167</v>
      </c>
      <c r="D262" s="4">
        <v>5643793</v>
      </c>
      <c r="E262" s="4">
        <v>2144641</v>
      </c>
      <c r="F262" s="4">
        <v>1502964</v>
      </c>
      <c r="G262" s="4">
        <v>1195458</v>
      </c>
      <c r="H262" s="8">
        <f t="shared" si="37"/>
        <v>0.26249996104681417</v>
      </c>
      <c r="I262" s="8">
        <f t="shared" si="38"/>
        <v>-9.5238110884991993</v>
      </c>
      <c r="K262" s="8">
        <f t="shared" si="39"/>
        <v>0.37999993975682667</v>
      </c>
      <c r="L262" s="8">
        <f t="shared" si="40"/>
        <v>7.368454734067341</v>
      </c>
      <c r="N262" s="8">
        <f t="shared" si="41"/>
        <v>0.70079980752023296</v>
      </c>
      <c r="O262" s="19">
        <f t="shared" si="42"/>
        <v>6.2500318669461681</v>
      </c>
      <c r="Q262" s="8">
        <f t="shared" si="43"/>
        <v>0.79540028902887894</v>
      </c>
      <c r="R262" s="8">
        <f t="shared" si="44"/>
        <v>3.0927378565881622</v>
      </c>
    </row>
    <row r="263" spans="1:18" x14ac:dyDescent="0.3">
      <c r="A263" s="3">
        <v>43727</v>
      </c>
      <c r="B263" s="3" t="str">
        <f t="shared" si="36"/>
        <v>Thursday</v>
      </c>
      <c r="C263" s="4">
        <v>21282993</v>
      </c>
      <c r="D263" s="4">
        <v>5054710</v>
      </c>
      <c r="E263" s="4">
        <v>2062322</v>
      </c>
      <c r="F263" s="4">
        <v>1535605</v>
      </c>
      <c r="G263" s="4">
        <v>1259196</v>
      </c>
      <c r="H263" s="8">
        <f t="shared" si="37"/>
        <v>0.2374999606493316</v>
      </c>
      <c r="I263" s="8">
        <f t="shared" si="38"/>
        <v>1.052641991330864</v>
      </c>
      <c r="K263" s="8">
        <f t="shared" si="39"/>
        <v>0.4080000633072916</v>
      </c>
      <c r="L263" s="8">
        <f t="shared" si="40"/>
        <v>-1.9608091227580429</v>
      </c>
      <c r="N263" s="8">
        <f t="shared" si="41"/>
        <v>0.74460001881374493</v>
      </c>
      <c r="O263" s="19">
        <f t="shared" si="42"/>
        <v>-0.98039657156735838</v>
      </c>
      <c r="Q263" s="8">
        <f t="shared" si="43"/>
        <v>0.81999993487908673</v>
      </c>
      <c r="R263" s="8">
        <f t="shared" si="44"/>
        <v>-3.391978810240334E-6</v>
      </c>
    </row>
    <row r="264" spans="1:18" x14ac:dyDescent="0.3">
      <c r="A264" s="3">
        <v>43728</v>
      </c>
      <c r="B264" s="3" t="str">
        <f t="shared" si="36"/>
        <v>Friday</v>
      </c>
      <c r="C264" s="4">
        <v>21282993</v>
      </c>
      <c r="D264" s="4">
        <v>5107918</v>
      </c>
      <c r="E264" s="4">
        <v>2043167</v>
      </c>
      <c r="F264" s="4">
        <v>1506427</v>
      </c>
      <c r="G264" s="4">
        <v>1235270</v>
      </c>
      <c r="H264" s="8">
        <f t="shared" si="37"/>
        <v>0.23999998496452074</v>
      </c>
      <c r="I264" s="8">
        <f t="shared" si="38"/>
        <v>-15.99999594992488</v>
      </c>
      <c r="K264" s="8">
        <f t="shared" si="39"/>
        <v>0.39999996084510364</v>
      </c>
      <c r="L264" s="8">
        <f t="shared" si="40"/>
        <v>-14.150001890921695</v>
      </c>
      <c r="N264" s="8">
        <f t="shared" si="41"/>
        <v>0.73729998575740507</v>
      </c>
      <c r="O264" s="19">
        <f t="shared" si="42"/>
        <v>-12.383041835947276</v>
      </c>
      <c r="Q264" s="8">
        <f t="shared" si="43"/>
        <v>0.8199999070648627</v>
      </c>
      <c r="R264" s="8">
        <f t="shared" si="44"/>
        <v>-8.6829071571858574</v>
      </c>
    </row>
    <row r="265" spans="1:18" x14ac:dyDescent="0.3">
      <c r="A265" s="3">
        <v>43729</v>
      </c>
      <c r="B265" s="3" t="str">
        <f t="shared" si="36"/>
        <v>Saturday</v>
      </c>
      <c r="C265" s="4">
        <v>43991955</v>
      </c>
      <c r="D265" s="4">
        <v>8868778</v>
      </c>
      <c r="E265" s="4">
        <v>3045538</v>
      </c>
      <c r="F265" s="4">
        <v>1967417</v>
      </c>
      <c r="G265" s="4">
        <v>1473202</v>
      </c>
      <c r="H265" s="8">
        <f t="shared" si="37"/>
        <v>0.2015999970903771</v>
      </c>
      <c r="I265" s="8">
        <f t="shared" si="38"/>
        <v>2.0833265624997841</v>
      </c>
      <c r="K265" s="8">
        <f t="shared" si="39"/>
        <v>0.34339995882183544</v>
      </c>
      <c r="L265" s="8">
        <f t="shared" si="40"/>
        <v>3.9604044265642893</v>
      </c>
      <c r="N265" s="8">
        <f t="shared" si="41"/>
        <v>0.6459998200646323</v>
      </c>
      <c r="O265" s="19">
        <f t="shared" si="42"/>
        <v>10.526340501148482</v>
      </c>
      <c r="Q265" s="8">
        <f t="shared" si="43"/>
        <v>0.74880007644541036</v>
      </c>
      <c r="R265" s="8">
        <f t="shared" si="44"/>
        <v>5.2083259619188222</v>
      </c>
    </row>
    <row r="266" spans="1:18" x14ac:dyDescent="0.3">
      <c r="A266" s="3">
        <v>43730</v>
      </c>
      <c r="B266" s="3" t="str">
        <f t="shared" si="36"/>
        <v>Sunday</v>
      </c>
      <c r="C266" s="4">
        <v>45787545</v>
      </c>
      <c r="D266" s="4">
        <v>9423076</v>
      </c>
      <c r="E266" s="4">
        <v>3364038</v>
      </c>
      <c r="F266" s="4">
        <v>2401923</v>
      </c>
      <c r="G266" s="4">
        <v>1892235</v>
      </c>
      <c r="H266" s="8">
        <f t="shared" si="37"/>
        <v>0.20579998337975972</v>
      </c>
      <c r="I266" s="8">
        <f t="shared" si="38"/>
        <v>22.691941144679141</v>
      </c>
      <c r="K266" s="8">
        <f t="shared" si="39"/>
        <v>0.35699998599183536</v>
      </c>
      <c r="L266" s="8">
        <f t="shared" si="40"/>
        <v>16.526576479775073</v>
      </c>
      <c r="N266" s="8">
        <f t="shared" si="41"/>
        <v>0.71399996076144201</v>
      </c>
      <c r="O266" s="19">
        <f t="shared" si="42"/>
        <v>-2.871148461753545</v>
      </c>
      <c r="Q266" s="8">
        <f t="shared" si="43"/>
        <v>0.78780002522978465</v>
      </c>
      <c r="R266" s="8">
        <f t="shared" si="44"/>
        <v>2.0056148044089439</v>
      </c>
    </row>
    <row r="267" spans="1:18" x14ac:dyDescent="0.3">
      <c r="A267" s="3">
        <v>43731</v>
      </c>
      <c r="B267" s="3" t="str">
        <f t="shared" si="36"/>
        <v>Monday</v>
      </c>
      <c r="C267" s="4">
        <v>20848646</v>
      </c>
      <c r="D267" s="4">
        <v>5264283</v>
      </c>
      <c r="E267" s="4">
        <v>2189941</v>
      </c>
      <c r="F267" s="4">
        <v>1518724</v>
      </c>
      <c r="G267" s="4">
        <v>1220447</v>
      </c>
      <c r="H267" s="8">
        <f t="shared" si="37"/>
        <v>0.25249999448405425</v>
      </c>
      <c r="I267" s="8">
        <f t="shared" si="38"/>
        <v>2.970292418015549</v>
      </c>
      <c r="K267" s="8">
        <f t="shared" si="39"/>
        <v>0.41599986170956232</v>
      </c>
      <c r="L267" s="8">
        <f t="shared" si="40"/>
        <v>-5.7692169789056784</v>
      </c>
      <c r="N267" s="8">
        <f t="shared" si="41"/>
        <v>0.69349996187111895</v>
      </c>
      <c r="O267" s="19">
        <f t="shared" si="42"/>
        <v>4.2105433007418007</v>
      </c>
      <c r="Q267" s="8">
        <f t="shared" si="43"/>
        <v>0.80360025916493061</v>
      </c>
      <c r="R267" s="8">
        <f t="shared" si="44"/>
        <v>3.0611502301652851</v>
      </c>
    </row>
    <row r="268" spans="1:18" x14ac:dyDescent="0.3">
      <c r="A268" s="3">
        <v>43732</v>
      </c>
      <c r="B268" s="3" t="str">
        <f t="shared" si="36"/>
        <v>Tuesday</v>
      </c>
      <c r="C268" s="4">
        <v>21934513</v>
      </c>
      <c r="D268" s="4">
        <v>5702973</v>
      </c>
      <c r="E268" s="4">
        <v>2235565</v>
      </c>
      <c r="F268" s="4">
        <v>1615643</v>
      </c>
      <c r="G268" s="4">
        <v>1338075</v>
      </c>
      <c r="H268" s="8">
        <f t="shared" si="37"/>
        <v>0.25999998267570379</v>
      </c>
      <c r="I268" s="8">
        <f t="shared" si="38"/>
        <v>0.96153321643631084</v>
      </c>
      <c r="K268" s="8">
        <f t="shared" si="39"/>
        <v>0.39199992705559011</v>
      </c>
      <c r="L268" s="8">
        <f t="shared" si="40"/>
        <v>4.0816392355784101</v>
      </c>
      <c r="N268" s="8">
        <f t="shared" si="41"/>
        <v>0.7227000780563303</v>
      </c>
      <c r="O268" s="19">
        <f t="shared" si="42"/>
        <v>6.0605805219578919</v>
      </c>
      <c r="Q268" s="8">
        <f t="shared" si="43"/>
        <v>0.82819967034796671</v>
      </c>
      <c r="R268" s="8">
        <f t="shared" si="44"/>
        <v>-2.9702305993184153</v>
      </c>
    </row>
    <row r="269" spans="1:18" x14ac:dyDescent="0.3">
      <c r="A269" s="3">
        <v>43733</v>
      </c>
      <c r="B269" s="3" t="str">
        <f t="shared" si="36"/>
        <v>Wednesday</v>
      </c>
      <c r="C269" s="4">
        <v>21282993</v>
      </c>
      <c r="D269" s="4">
        <v>5586785</v>
      </c>
      <c r="E269" s="4">
        <v>2279408</v>
      </c>
      <c r="F269" s="4">
        <v>1747166</v>
      </c>
      <c r="G269" s="4">
        <v>1404023</v>
      </c>
      <c r="H269" s="8">
        <f t="shared" si="37"/>
        <v>0.26249996887185933</v>
      </c>
      <c r="I269" s="8">
        <f t="shared" si="38"/>
        <v>-7.6190460309636139</v>
      </c>
      <c r="K269" s="8">
        <f t="shared" si="39"/>
        <v>0.40799994988172983</v>
      </c>
      <c r="L269" s="8">
        <f t="shared" si="40"/>
        <v>2.2043627721396034E-5</v>
      </c>
      <c r="N269" s="8">
        <f t="shared" si="41"/>
        <v>0.76649989821918674</v>
      </c>
      <c r="O269" s="19">
        <f t="shared" si="42"/>
        <v>-2.8571361474698067</v>
      </c>
      <c r="Q269" s="8">
        <f t="shared" si="43"/>
        <v>0.80360023031583716</v>
      </c>
      <c r="R269" s="8">
        <f t="shared" si="44"/>
        <v>1.0203358659036745</v>
      </c>
    </row>
    <row r="270" spans="1:18" x14ac:dyDescent="0.3">
      <c r="A270" s="3">
        <v>43734</v>
      </c>
      <c r="B270" s="3" t="str">
        <f t="shared" si="36"/>
        <v>Thursday</v>
      </c>
      <c r="C270" s="4">
        <v>22368860</v>
      </c>
      <c r="D270" s="4">
        <v>5424448</v>
      </c>
      <c r="E270" s="4">
        <v>2213175</v>
      </c>
      <c r="F270" s="4">
        <v>1647930</v>
      </c>
      <c r="G270" s="4">
        <v>1337789</v>
      </c>
      <c r="H270" s="8">
        <f t="shared" si="37"/>
        <v>0.24249997541224722</v>
      </c>
      <c r="I270" s="8">
        <f t="shared" si="38"/>
        <v>-2.8161469026987028E-6</v>
      </c>
      <c r="K270" s="8">
        <f t="shared" si="39"/>
        <v>0.40800003981971988</v>
      </c>
      <c r="L270" s="8">
        <f t="shared" si="40"/>
        <v>-4.9019626968793855</v>
      </c>
      <c r="N270" s="8">
        <f t="shared" si="41"/>
        <v>0.74459995255684708</v>
      </c>
      <c r="O270" s="19">
        <f t="shared" si="42"/>
        <v>0.98040659428000787</v>
      </c>
      <c r="Q270" s="8">
        <f t="shared" si="43"/>
        <v>0.81179965168423418</v>
      </c>
      <c r="R270" s="8">
        <f t="shared" si="44"/>
        <v>-2.1834991358449838E-5</v>
      </c>
    </row>
    <row r="271" spans="1:18" x14ac:dyDescent="0.3">
      <c r="A271" s="3">
        <v>43735</v>
      </c>
      <c r="B271" s="3" t="str">
        <f t="shared" si="36"/>
        <v>Friday</v>
      </c>
      <c r="C271" s="4">
        <v>20848646</v>
      </c>
      <c r="D271" s="4">
        <v>5055796</v>
      </c>
      <c r="E271" s="4">
        <v>1961649</v>
      </c>
      <c r="F271" s="4">
        <v>1474964</v>
      </c>
      <c r="G271" s="4">
        <v>1197375</v>
      </c>
      <c r="H271" s="8">
        <f t="shared" si="37"/>
        <v>0.24249996858309167</v>
      </c>
      <c r="I271" s="8">
        <f t="shared" si="38"/>
        <v>-13.402055792119253</v>
      </c>
      <c r="K271" s="8">
        <f t="shared" si="39"/>
        <v>0.38800003006450418</v>
      </c>
      <c r="L271" s="8">
        <f t="shared" si="40"/>
        <v>-12.371151969881753</v>
      </c>
      <c r="N271" s="8">
        <f t="shared" si="41"/>
        <v>0.75190005959272022</v>
      </c>
      <c r="O271" s="19">
        <f t="shared" si="42"/>
        <v>-9.5624489818056517</v>
      </c>
      <c r="Q271" s="8">
        <f t="shared" si="43"/>
        <v>0.81179947442785039</v>
      </c>
      <c r="R271" s="8">
        <f t="shared" si="44"/>
        <v>-8.7212822172899891</v>
      </c>
    </row>
    <row r="272" spans="1:18" x14ac:dyDescent="0.3">
      <c r="A272" s="3">
        <v>43736</v>
      </c>
      <c r="B272" s="3" t="str">
        <f t="shared" si="36"/>
        <v>Saturday</v>
      </c>
      <c r="C272" s="4">
        <v>43991955</v>
      </c>
      <c r="D272" s="4">
        <v>9238310</v>
      </c>
      <c r="E272" s="4">
        <v>3141025</v>
      </c>
      <c r="F272" s="4">
        <v>2135897</v>
      </c>
      <c r="G272" s="4">
        <v>1582700</v>
      </c>
      <c r="H272" s="8">
        <f t="shared" si="37"/>
        <v>0.20999998749771406</v>
      </c>
      <c r="I272" s="8">
        <f t="shared" si="38"/>
        <v>-0.9999960903192896</v>
      </c>
      <c r="K272" s="8">
        <f t="shared" si="39"/>
        <v>0.33999995670203748</v>
      </c>
      <c r="L272" s="8">
        <f t="shared" si="40"/>
        <v>-1.0000129365140442</v>
      </c>
      <c r="N272" s="8">
        <f t="shared" si="41"/>
        <v>0.68</v>
      </c>
      <c r="O272" s="19">
        <f t="shared" si="42"/>
        <v>-3.9999841522413067</v>
      </c>
      <c r="Q272" s="8">
        <f t="shared" si="43"/>
        <v>0.74100015122452068</v>
      </c>
      <c r="R272" s="8">
        <f t="shared" si="44"/>
        <v>8.4210120921458937</v>
      </c>
    </row>
    <row r="273" spans="1:18" x14ac:dyDescent="0.3">
      <c r="A273" s="3">
        <v>43737</v>
      </c>
      <c r="B273" s="3" t="str">
        <f t="shared" si="36"/>
        <v>Sunday</v>
      </c>
      <c r="C273" s="4">
        <v>42645263</v>
      </c>
      <c r="D273" s="4">
        <v>8865950</v>
      </c>
      <c r="E273" s="4">
        <v>2984278</v>
      </c>
      <c r="F273" s="4">
        <v>1948137</v>
      </c>
      <c r="G273" s="4">
        <v>1565133</v>
      </c>
      <c r="H273" s="8">
        <f t="shared" si="37"/>
        <v>0.20789999583306593</v>
      </c>
      <c r="I273" s="8">
        <f t="shared" si="38"/>
        <v>19.047607037342306</v>
      </c>
      <c r="K273" s="8">
        <f t="shared" si="39"/>
        <v>0.33659991315087495</v>
      </c>
      <c r="L273" s="8">
        <f t="shared" si="40"/>
        <v>18.835421506086405</v>
      </c>
      <c r="N273" s="8">
        <f t="shared" si="41"/>
        <v>0.65280010776475916</v>
      </c>
      <c r="O273" s="19">
        <f t="shared" si="42"/>
        <v>10.707733434031326</v>
      </c>
      <c r="Q273" s="8">
        <f t="shared" si="43"/>
        <v>0.80339986356195692</v>
      </c>
      <c r="R273" s="8">
        <f t="shared" si="44"/>
        <v>-0.99575452104054185</v>
      </c>
    </row>
    <row r="274" spans="1:18" x14ac:dyDescent="0.3">
      <c r="A274" s="3">
        <v>43738</v>
      </c>
      <c r="B274" s="3" t="str">
        <f t="shared" si="36"/>
        <v>Monday</v>
      </c>
      <c r="C274" s="4">
        <v>21717340</v>
      </c>
      <c r="D274" s="4">
        <v>5375041</v>
      </c>
      <c r="E274" s="4">
        <v>2150016</v>
      </c>
      <c r="F274" s="4">
        <v>1553817</v>
      </c>
      <c r="G274" s="4">
        <v>1235906</v>
      </c>
      <c r="H274" s="8">
        <f t="shared" si="37"/>
        <v>0.24749997006999935</v>
      </c>
      <c r="I274" s="8">
        <f t="shared" si="38"/>
        <v>-2.0201975857460139</v>
      </c>
      <c r="K274" s="8">
        <f t="shared" si="39"/>
        <v>0.39999992558196301</v>
      </c>
      <c r="L274" s="8">
        <f t="shared" si="40"/>
        <v>-2.0000122237546125</v>
      </c>
      <c r="N274" s="8">
        <f t="shared" si="41"/>
        <v>0.72270020316127881</v>
      </c>
      <c r="O274" s="19">
        <f t="shared" si="42"/>
        <v>-2.0202336383091186</v>
      </c>
      <c r="Q274" s="8">
        <f t="shared" si="43"/>
        <v>0.79539997309850519</v>
      </c>
      <c r="R274" s="8">
        <f t="shared" si="44"/>
        <v>-2.275949125958023E-5</v>
      </c>
    </row>
    <row r="275" spans="1:18" x14ac:dyDescent="0.3">
      <c r="A275" s="3">
        <v>43739</v>
      </c>
      <c r="B275" s="3" t="str">
        <f t="shared" si="36"/>
        <v>Tuesday</v>
      </c>
      <c r="C275" s="4">
        <v>21934513</v>
      </c>
      <c r="D275" s="4">
        <v>5319119</v>
      </c>
      <c r="E275" s="4">
        <v>2085094</v>
      </c>
      <c r="F275" s="4">
        <v>1476455</v>
      </c>
      <c r="G275" s="4">
        <v>1174372</v>
      </c>
      <c r="H275" s="8">
        <f t="shared" si="37"/>
        <v>0.24249998164992312</v>
      </c>
      <c r="I275" s="8">
        <f t="shared" si="38"/>
        <v>1.0309179304916034</v>
      </c>
      <c r="K275" s="8">
        <f t="shared" si="39"/>
        <v>0.3919998781753144</v>
      </c>
      <c r="L275" s="8">
        <f t="shared" si="40"/>
        <v>1.0204473067735635</v>
      </c>
      <c r="N275" s="8">
        <f t="shared" si="41"/>
        <v>0.70809997055288632</v>
      </c>
      <c r="O275" s="19">
        <f t="shared" si="42"/>
        <v>-1.0309207945819416</v>
      </c>
      <c r="Q275" s="8">
        <f t="shared" si="43"/>
        <v>0.79539979206951783</v>
      </c>
      <c r="R275" s="8">
        <f t="shared" si="44"/>
        <v>-1.0309331994813937</v>
      </c>
    </row>
    <row r="276" spans="1:18" x14ac:dyDescent="0.3">
      <c r="A276" s="3">
        <v>43740</v>
      </c>
      <c r="B276" s="3" t="str">
        <f t="shared" si="36"/>
        <v>Wednesday</v>
      </c>
      <c r="C276" s="4">
        <v>21500167</v>
      </c>
      <c r="D276" s="4">
        <v>5267540</v>
      </c>
      <c r="E276" s="4">
        <v>2085946</v>
      </c>
      <c r="F276" s="4">
        <v>1461831</v>
      </c>
      <c r="G276" s="4">
        <v>1150753</v>
      </c>
      <c r="H276" s="8">
        <f t="shared" si="37"/>
        <v>0.24499995744219102</v>
      </c>
      <c r="I276" s="8">
        <f t="shared" si="38"/>
        <v>5.1020456965231169</v>
      </c>
      <c r="K276" s="8">
        <f t="shared" si="39"/>
        <v>0.39600003037471004</v>
      </c>
      <c r="L276" s="8">
        <f t="shared" si="40"/>
        <v>-2.0202353393816233</v>
      </c>
      <c r="N276" s="8">
        <f t="shared" si="41"/>
        <v>0.700800020710028</v>
      </c>
      <c r="O276" s="19">
        <f t="shared" si="42"/>
        <v>5.2083177491257944</v>
      </c>
      <c r="Q276" s="8">
        <f t="shared" si="43"/>
        <v>0.7871997515444672</v>
      </c>
      <c r="R276" s="8">
        <f t="shared" si="44"/>
        <v>6.2500444894046572</v>
      </c>
    </row>
    <row r="277" spans="1:18" x14ac:dyDescent="0.3">
      <c r="A277" s="3">
        <v>43741</v>
      </c>
      <c r="B277" s="3" t="str">
        <f t="shared" si="36"/>
        <v>Thursday</v>
      </c>
      <c r="C277" s="4">
        <v>21282993</v>
      </c>
      <c r="D277" s="4">
        <v>5480370</v>
      </c>
      <c r="E277" s="4">
        <v>2126383</v>
      </c>
      <c r="F277" s="4">
        <v>1567782</v>
      </c>
      <c r="G277" s="4">
        <v>1311293</v>
      </c>
      <c r="H277" s="8">
        <f t="shared" si="37"/>
        <v>0.2574999672273538</v>
      </c>
      <c r="I277" s="8">
        <f t="shared" si="38"/>
        <v>-3.8834912084251014</v>
      </c>
      <c r="K277" s="8">
        <f t="shared" si="39"/>
        <v>0.38799989781711819</v>
      </c>
      <c r="L277" s="8">
        <f t="shared" si="40"/>
        <v>2.061890458152023</v>
      </c>
      <c r="N277" s="8">
        <f t="shared" si="41"/>
        <v>0.73729991257454564</v>
      </c>
      <c r="O277" s="19">
        <f t="shared" si="42"/>
        <v>-5.9406094126880626</v>
      </c>
      <c r="Q277" s="8">
        <f t="shared" si="43"/>
        <v>0.83640008623647932</v>
      </c>
      <c r="R277" s="8">
        <f t="shared" si="44"/>
        <v>-5.882364515533169</v>
      </c>
    </row>
    <row r="278" spans="1:18" x14ac:dyDescent="0.3">
      <c r="A278" s="3">
        <v>43742</v>
      </c>
      <c r="B278" s="3" t="str">
        <f t="shared" si="36"/>
        <v>Friday</v>
      </c>
      <c r="C278" s="4">
        <v>21065820</v>
      </c>
      <c r="D278" s="4">
        <v>5213790</v>
      </c>
      <c r="E278" s="4">
        <v>2064661</v>
      </c>
      <c r="F278" s="4">
        <v>1431842</v>
      </c>
      <c r="G278" s="4">
        <v>1127146</v>
      </c>
      <c r="H278" s="8">
        <f t="shared" si="37"/>
        <v>0.247499978638382</v>
      </c>
      <c r="I278" s="8">
        <f t="shared" si="38"/>
        <v>-15.999997116659603</v>
      </c>
      <c r="K278" s="8">
        <f t="shared" si="39"/>
        <v>0.39600003068784895</v>
      </c>
      <c r="L278" s="8">
        <f t="shared" si="40"/>
        <v>-15.000015771152944</v>
      </c>
      <c r="N278" s="8">
        <f t="shared" si="41"/>
        <v>0.69349980456840132</v>
      </c>
      <c r="O278" s="19">
        <f t="shared" si="42"/>
        <v>-2.9271756794575365</v>
      </c>
      <c r="Q278" s="8">
        <f t="shared" si="43"/>
        <v>0.78719998435581584</v>
      </c>
      <c r="R278" s="8">
        <f t="shared" si="44"/>
        <v>-3.8871986706397235</v>
      </c>
    </row>
    <row r="279" spans="1:18" x14ac:dyDescent="0.3">
      <c r="A279" s="3">
        <v>43743</v>
      </c>
      <c r="B279" s="3" t="str">
        <f t="shared" si="36"/>
        <v>Saturday</v>
      </c>
      <c r="C279" s="4">
        <v>46236443</v>
      </c>
      <c r="D279" s="4">
        <v>9612556</v>
      </c>
      <c r="E279" s="4">
        <v>3235586</v>
      </c>
      <c r="F279" s="4">
        <v>2178196</v>
      </c>
      <c r="G279" s="4">
        <v>1648023</v>
      </c>
      <c r="H279" s="8">
        <f t="shared" si="37"/>
        <v>0.20789998919250774</v>
      </c>
      <c r="I279" s="8">
        <f t="shared" si="38"/>
        <v>1.0101042726406959</v>
      </c>
      <c r="K279" s="8">
        <f t="shared" si="39"/>
        <v>0.33659996363090111</v>
      </c>
      <c r="L279" s="8">
        <f t="shared" si="40"/>
        <v>2.0202123025564553</v>
      </c>
      <c r="N279" s="8">
        <f t="shared" si="41"/>
        <v>0.67319984695198953</v>
      </c>
      <c r="O279" s="19">
        <f t="shared" si="42"/>
        <v>1.01009937495949</v>
      </c>
      <c r="Q279" s="8">
        <f t="shared" si="43"/>
        <v>0.75659995702866045</v>
      </c>
      <c r="R279" s="8">
        <f t="shared" si="44"/>
        <v>5.1546246712307422</v>
      </c>
    </row>
    <row r="280" spans="1:18" x14ac:dyDescent="0.3">
      <c r="A280" s="3">
        <v>43744</v>
      </c>
      <c r="B280" s="3" t="str">
        <f t="shared" si="36"/>
        <v>Sunday</v>
      </c>
      <c r="C280" s="4">
        <v>43543058</v>
      </c>
      <c r="D280" s="4">
        <v>9144042</v>
      </c>
      <c r="E280" s="4">
        <v>3140064</v>
      </c>
      <c r="F280" s="4">
        <v>2135243</v>
      </c>
      <c r="G280" s="4">
        <v>1698799</v>
      </c>
      <c r="H280" s="8">
        <f t="shared" si="37"/>
        <v>0.2099999958661608</v>
      </c>
      <c r="I280" s="8">
        <f t="shared" si="38"/>
        <v>24.99998391148214</v>
      </c>
      <c r="K280" s="8">
        <f t="shared" si="39"/>
        <v>0.34339999750657313</v>
      </c>
      <c r="L280" s="8">
        <f t="shared" si="40"/>
        <v>15.317413486940271</v>
      </c>
      <c r="N280" s="8">
        <f t="shared" si="41"/>
        <v>0.67999983439827982</v>
      </c>
      <c r="O280" s="19">
        <f t="shared" si="42"/>
        <v>7.3529238924428935</v>
      </c>
      <c r="Q280" s="8">
        <f t="shared" si="43"/>
        <v>0.79559984507618098</v>
      </c>
      <c r="R280" s="8">
        <f t="shared" si="44"/>
        <v>6.1589089459197659</v>
      </c>
    </row>
    <row r="281" spans="1:18" x14ac:dyDescent="0.3">
      <c r="A281" s="3">
        <v>43745</v>
      </c>
      <c r="B281" s="3" t="str">
        <f t="shared" si="36"/>
        <v>Monday</v>
      </c>
      <c r="C281" s="4">
        <v>21500167</v>
      </c>
      <c r="D281" s="4">
        <v>5643793</v>
      </c>
      <c r="E281" s="4">
        <v>2234942</v>
      </c>
      <c r="F281" s="4">
        <v>1631507</v>
      </c>
      <c r="G281" s="4">
        <v>1377971</v>
      </c>
      <c r="H281" s="8">
        <f t="shared" si="37"/>
        <v>0.26249996104681417</v>
      </c>
      <c r="I281" s="8">
        <f t="shared" si="38"/>
        <v>-5.7142691683631615</v>
      </c>
      <c r="K281" s="8">
        <f t="shared" si="39"/>
        <v>0.39599999503879751</v>
      </c>
      <c r="L281" s="8">
        <f t="shared" si="40"/>
        <v>5.0504658625331338</v>
      </c>
      <c r="N281" s="8">
        <f t="shared" si="41"/>
        <v>0.72999970469032305</v>
      </c>
      <c r="O281" s="19">
        <f t="shared" si="42"/>
        <v>-2.9999599096526408</v>
      </c>
      <c r="Q281" s="8">
        <f t="shared" si="43"/>
        <v>0.84460011510830169</v>
      </c>
      <c r="R281" s="8">
        <f t="shared" si="44"/>
        <v>-7.7670113557594611</v>
      </c>
    </row>
    <row r="282" spans="1:18" x14ac:dyDescent="0.3">
      <c r="A282" s="3">
        <v>43746</v>
      </c>
      <c r="B282" s="3" t="str">
        <f t="shared" si="36"/>
        <v>Tuesday</v>
      </c>
      <c r="C282" s="4">
        <v>22368860</v>
      </c>
      <c r="D282" s="4">
        <v>5536293</v>
      </c>
      <c r="E282" s="4">
        <v>2303097</v>
      </c>
      <c r="F282" s="4">
        <v>1630823</v>
      </c>
      <c r="G282" s="4">
        <v>1270411</v>
      </c>
      <c r="H282" s="8">
        <f t="shared" si="37"/>
        <v>0.24750000670575076</v>
      </c>
      <c r="I282" s="8">
        <f t="shared" si="38"/>
        <v>6.0605902128108573</v>
      </c>
      <c r="K282" s="8">
        <f t="shared" si="39"/>
        <v>0.41599983960386488</v>
      </c>
      <c r="L282" s="8">
        <f t="shared" si="40"/>
        <v>-3.8461345267834206</v>
      </c>
      <c r="N282" s="8">
        <f t="shared" si="41"/>
        <v>0.70810000620903069</v>
      </c>
      <c r="O282" s="19">
        <f t="shared" si="42"/>
        <v>8.2474206881842669</v>
      </c>
      <c r="Q282" s="8">
        <f t="shared" si="43"/>
        <v>0.77899992825708242</v>
      </c>
      <c r="R282" s="8">
        <f t="shared" si="44"/>
        <v>8.4210895821831517</v>
      </c>
    </row>
    <row r="283" spans="1:18" x14ac:dyDescent="0.3">
      <c r="A283" s="3">
        <v>43747</v>
      </c>
      <c r="B283" s="3" t="str">
        <f t="shared" si="36"/>
        <v>Wednesday</v>
      </c>
      <c r="C283" s="4">
        <v>20631473</v>
      </c>
      <c r="D283" s="4">
        <v>5415761</v>
      </c>
      <c r="E283" s="4">
        <v>2166304</v>
      </c>
      <c r="F283" s="4">
        <v>1660472</v>
      </c>
      <c r="G283" s="4">
        <v>1402435</v>
      </c>
      <c r="H283" s="8">
        <f t="shared" si="37"/>
        <v>0.2624999678888657</v>
      </c>
      <c r="I283" s="8">
        <f t="shared" si="38"/>
        <v>-5.7142879182650184</v>
      </c>
      <c r="K283" s="8">
        <f t="shared" si="39"/>
        <v>0.39999992614149699</v>
      </c>
      <c r="L283" s="8">
        <f t="shared" si="40"/>
        <v>-3.999999359733549</v>
      </c>
      <c r="N283" s="8">
        <f t="shared" si="41"/>
        <v>0.76649999261414836</v>
      </c>
      <c r="O283" s="19">
        <f t="shared" si="42"/>
        <v>-9.5237907536952804</v>
      </c>
      <c r="Q283" s="8">
        <f t="shared" si="43"/>
        <v>0.84460021006075381</v>
      </c>
      <c r="R283" s="8">
        <f t="shared" si="44"/>
        <v>-4.8544399632868505</v>
      </c>
    </row>
    <row r="284" spans="1:18" x14ac:dyDescent="0.3">
      <c r="A284" s="3">
        <v>43748</v>
      </c>
      <c r="B284" s="3" t="str">
        <f t="shared" si="36"/>
        <v>Thursday</v>
      </c>
      <c r="C284" s="4">
        <v>21282993</v>
      </c>
      <c r="D284" s="4">
        <v>5267540</v>
      </c>
      <c r="E284" s="4">
        <v>2022735</v>
      </c>
      <c r="F284" s="4">
        <v>1402767</v>
      </c>
      <c r="G284" s="4">
        <v>1127263</v>
      </c>
      <c r="H284" s="8">
        <f t="shared" si="37"/>
        <v>0.2474999639383427</v>
      </c>
      <c r="I284" s="8">
        <f t="shared" si="38"/>
        <v>0</v>
      </c>
      <c r="K284" s="8">
        <f t="shared" si="39"/>
        <v>0.38399993165690244</v>
      </c>
      <c r="L284" s="8">
        <f t="shared" si="40"/>
        <v>1.0416589419770887</v>
      </c>
      <c r="N284" s="8">
        <f t="shared" si="41"/>
        <v>0.69350013719048709</v>
      </c>
      <c r="O284" s="19">
        <f t="shared" si="42"/>
        <v>8.4210326296998392</v>
      </c>
      <c r="Q284" s="8">
        <f t="shared" si="43"/>
        <v>0.80359959993355989</v>
      </c>
      <c r="R284" s="8">
        <f t="shared" si="44"/>
        <v>6.1671698351068176E-5</v>
      </c>
    </row>
    <row r="285" spans="1:18" x14ac:dyDescent="0.3">
      <c r="A285" s="3">
        <v>43749</v>
      </c>
      <c r="B285" s="3" t="str">
        <f t="shared" si="36"/>
        <v>Friday</v>
      </c>
      <c r="C285" s="4">
        <v>21282993</v>
      </c>
      <c r="D285" s="4">
        <v>5267540</v>
      </c>
      <c r="E285" s="4">
        <v>2043805</v>
      </c>
      <c r="F285" s="4">
        <v>1536737</v>
      </c>
      <c r="G285" s="4">
        <v>1234922</v>
      </c>
      <c r="H285" s="8">
        <f t="shared" si="37"/>
        <v>0.2474999639383427</v>
      </c>
      <c r="I285" s="8">
        <f t="shared" si="38"/>
        <v>-19.393930108944211</v>
      </c>
      <c r="K285" s="8">
        <f t="shared" si="39"/>
        <v>0.38799990128219247</v>
      </c>
      <c r="L285" s="8">
        <f t="shared" si="40"/>
        <v>-15.000000827124307</v>
      </c>
      <c r="N285" s="8">
        <f t="shared" si="41"/>
        <v>0.75190001003031115</v>
      </c>
      <c r="O285" s="19">
        <f t="shared" si="42"/>
        <v>-9.5624341037266127</v>
      </c>
      <c r="Q285" s="8">
        <f t="shared" si="43"/>
        <v>0.80360009552708112</v>
      </c>
      <c r="R285" s="8">
        <f t="shared" si="44"/>
        <v>0.94574520601803713</v>
      </c>
    </row>
    <row r="286" spans="1:18" x14ac:dyDescent="0.3">
      <c r="A286" s="3">
        <v>43750</v>
      </c>
      <c r="B286" s="3" t="str">
        <f t="shared" si="36"/>
        <v>Saturday</v>
      </c>
      <c r="C286" s="4">
        <v>45338648</v>
      </c>
      <c r="D286" s="4">
        <v>9045060</v>
      </c>
      <c r="E286" s="4">
        <v>2983060</v>
      </c>
      <c r="F286" s="4">
        <v>2028481</v>
      </c>
      <c r="G286" s="4">
        <v>1645504</v>
      </c>
      <c r="H286" s="8">
        <f t="shared" si="37"/>
        <v>0.19949999391247838</v>
      </c>
      <c r="I286" s="8">
        <f t="shared" si="38"/>
        <v>9.4736775680777736</v>
      </c>
      <c r="K286" s="8">
        <f t="shared" si="39"/>
        <v>0.3297999128806221</v>
      </c>
      <c r="L286" s="8">
        <f t="shared" si="40"/>
        <v>-1.030892100730862</v>
      </c>
      <c r="N286" s="8">
        <f t="shared" si="41"/>
        <v>0.68000006704524885</v>
      </c>
      <c r="O286" s="19">
        <f t="shared" si="42"/>
        <v>-1.0000476627534054</v>
      </c>
      <c r="Q286" s="8">
        <f t="shared" si="43"/>
        <v>0.81120010490608485</v>
      </c>
      <c r="R286" s="8">
        <f t="shared" si="44"/>
        <v>-0.96156783485645914</v>
      </c>
    </row>
    <row r="287" spans="1:18" x14ac:dyDescent="0.3">
      <c r="A287" s="3">
        <v>43751</v>
      </c>
      <c r="B287" s="3" t="str">
        <f t="shared" si="36"/>
        <v>Sunday</v>
      </c>
      <c r="C287" s="4">
        <v>43543058</v>
      </c>
      <c r="D287" s="4">
        <v>9509803</v>
      </c>
      <c r="E287" s="4">
        <v>3104000</v>
      </c>
      <c r="F287" s="4">
        <v>2089612</v>
      </c>
      <c r="G287" s="4">
        <v>1678794</v>
      </c>
      <c r="H287" s="8">
        <f t="shared" si="37"/>
        <v>0.21839998008408137</v>
      </c>
      <c r="I287" s="8">
        <f t="shared" si="38"/>
        <v>12.179491479439072</v>
      </c>
      <c r="K287" s="8">
        <f t="shared" si="39"/>
        <v>0.32640003163051851</v>
      </c>
      <c r="L287" s="8">
        <f t="shared" si="40"/>
        <v>18.872526463694495</v>
      </c>
      <c r="N287" s="8">
        <f t="shared" si="41"/>
        <v>0.67319974226804125</v>
      </c>
      <c r="O287" s="19">
        <f t="shared" si="42"/>
        <v>5.1841929467486034</v>
      </c>
      <c r="Q287" s="8">
        <f t="shared" si="43"/>
        <v>0.80339986562098609</v>
      </c>
      <c r="R287" s="8">
        <f t="shared" si="44"/>
        <v>-2.0163564504239635</v>
      </c>
    </row>
    <row r="288" spans="1:18" x14ac:dyDescent="0.3">
      <c r="A288" s="3">
        <v>43752</v>
      </c>
      <c r="B288" s="3" t="str">
        <f t="shared" si="36"/>
        <v>Monday</v>
      </c>
      <c r="C288" s="4">
        <v>20848646</v>
      </c>
      <c r="D288" s="4">
        <v>5107918</v>
      </c>
      <c r="E288" s="4">
        <v>1981872</v>
      </c>
      <c r="F288" s="4">
        <v>1403363</v>
      </c>
      <c r="G288" s="4">
        <v>1104728</v>
      </c>
      <c r="H288" s="8">
        <f t="shared" si="37"/>
        <v>0.2449999870495187</v>
      </c>
      <c r="I288" s="8">
        <f t="shared" si="38"/>
        <v>-3.0612163418550202</v>
      </c>
      <c r="K288" s="8">
        <f t="shared" si="39"/>
        <v>0.38799996397749531</v>
      </c>
      <c r="L288" s="8">
        <f t="shared" si="40"/>
        <v>-1.0309507057402383</v>
      </c>
      <c r="N288" s="8">
        <f t="shared" si="41"/>
        <v>0.70809971582423081</v>
      </c>
      <c r="O288" s="19">
        <f t="shared" si="42"/>
        <v>1.4809221056863598E-5</v>
      </c>
      <c r="Q288" s="8">
        <f t="shared" si="43"/>
        <v>0.78720046060783988</v>
      </c>
      <c r="R288" s="8">
        <f t="shared" si="44"/>
        <v>1.0416352741999759</v>
      </c>
    </row>
    <row r="289" spans="1:18" x14ac:dyDescent="0.3">
      <c r="A289" s="3">
        <v>43753</v>
      </c>
      <c r="B289" s="3" t="str">
        <f t="shared" si="36"/>
        <v>Tuesday</v>
      </c>
      <c r="C289" s="4">
        <v>21934513</v>
      </c>
      <c r="D289" s="4">
        <v>5209447</v>
      </c>
      <c r="E289" s="4">
        <v>2000427</v>
      </c>
      <c r="F289" s="4">
        <v>1416502</v>
      </c>
      <c r="G289" s="4">
        <v>1126686</v>
      </c>
      <c r="H289" s="8">
        <f t="shared" si="37"/>
        <v>0.23750000740841615</v>
      </c>
      <c r="I289" s="8">
        <f t="shared" si="38"/>
        <v>9.4736812038428919</v>
      </c>
      <c r="K289" s="8">
        <f t="shared" si="39"/>
        <v>0.38399987561059745</v>
      </c>
      <c r="L289" s="8">
        <f t="shared" si="40"/>
        <v>9.3749936792337092</v>
      </c>
      <c r="N289" s="8">
        <f t="shared" si="41"/>
        <v>0.70809982068828303</v>
      </c>
      <c r="O289" s="19">
        <f t="shared" si="42"/>
        <v>3.092817133294397</v>
      </c>
      <c r="Q289" s="8">
        <f t="shared" si="43"/>
        <v>0.79540021828419583</v>
      </c>
      <c r="R289" s="8">
        <f t="shared" si="44"/>
        <v>-2.5394639087750078E-5</v>
      </c>
    </row>
    <row r="290" spans="1:18" x14ac:dyDescent="0.3">
      <c r="A290" s="3">
        <v>43754</v>
      </c>
      <c r="B290" s="3" t="str">
        <f t="shared" si="36"/>
        <v>Wednesday</v>
      </c>
      <c r="C290" s="4">
        <v>20631473</v>
      </c>
      <c r="D290" s="4">
        <v>5364183</v>
      </c>
      <c r="E290" s="4">
        <v>2252956</v>
      </c>
      <c r="F290" s="4">
        <v>1644658</v>
      </c>
      <c r="G290" s="4">
        <v>1308161</v>
      </c>
      <c r="H290" s="8">
        <f t="shared" si="37"/>
        <v>0.26000000096939274</v>
      </c>
      <c r="I290" s="8">
        <f t="shared" si="38"/>
        <v>-1.9230805008688321</v>
      </c>
      <c r="K290" s="8">
        <f t="shared" si="39"/>
        <v>0.41999983967735627</v>
      </c>
      <c r="L290" s="8">
        <f t="shared" si="40"/>
        <v>-9.52379184741792</v>
      </c>
      <c r="N290" s="8">
        <f t="shared" si="41"/>
        <v>0.73000005326335715</v>
      </c>
      <c r="O290" s="19">
        <f t="shared" si="42"/>
        <v>-3.9999941386853441</v>
      </c>
      <c r="Q290" s="8">
        <f t="shared" si="43"/>
        <v>0.79540001629518109</v>
      </c>
      <c r="R290" s="8">
        <f t="shared" si="44"/>
        <v>-1.6791761683159113E-5</v>
      </c>
    </row>
    <row r="291" spans="1:18" x14ac:dyDescent="0.3">
      <c r="A291" s="3">
        <v>43755</v>
      </c>
      <c r="B291" s="3" t="str">
        <f t="shared" si="36"/>
        <v>Thursday</v>
      </c>
      <c r="C291" s="4">
        <v>22151687</v>
      </c>
      <c r="D291" s="4">
        <v>5648680</v>
      </c>
      <c r="E291" s="4">
        <v>2146498</v>
      </c>
      <c r="F291" s="4">
        <v>1504266</v>
      </c>
      <c r="G291" s="4">
        <v>1196493</v>
      </c>
      <c r="H291" s="8">
        <f t="shared" si="37"/>
        <v>0.25499999164849158</v>
      </c>
      <c r="I291" s="8">
        <f t="shared" si="38"/>
        <v>-1.0455983023430361E-5</v>
      </c>
      <c r="K291" s="8">
        <f t="shared" si="39"/>
        <v>0.37999992918699588</v>
      </c>
      <c r="L291" s="8">
        <f t="shared" si="40"/>
        <v>8.421050660188687</v>
      </c>
      <c r="N291" s="8">
        <f t="shared" si="41"/>
        <v>0.70080009392042297</v>
      </c>
      <c r="O291" s="19">
        <f t="shared" si="42"/>
        <v>2.0833122776643722</v>
      </c>
      <c r="Q291" s="8">
        <f t="shared" si="43"/>
        <v>0.79539988273350593</v>
      </c>
      <c r="R291" s="8">
        <f t="shared" si="44"/>
        <v>6.1855828899905205</v>
      </c>
    </row>
    <row r="292" spans="1:18" x14ac:dyDescent="0.3">
      <c r="A292" s="3">
        <v>43756</v>
      </c>
      <c r="B292" s="3" t="str">
        <f t="shared" si="36"/>
        <v>Friday</v>
      </c>
      <c r="C292" s="4">
        <v>20848646</v>
      </c>
      <c r="D292" s="4">
        <v>5316404</v>
      </c>
      <c r="E292" s="4">
        <v>2190358</v>
      </c>
      <c r="F292" s="4">
        <v>1566982</v>
      </c>
      <c r="G292" s="4">
        <v>1323473</v>
      </c>
      <c r="H292" s="8">
        <f t="shared" si="37"/>
        <v>0.25499996498573574</v>
      </c>
      <c r="I292" s="8">
        <f t="shared" si="38"/>
        <v>-20.117639814359649</v>
      </c>
      <c r="K292" s="8">
        <f t="shared" si="39"/>
        <v>0.41199991573251393</v>
      </c>
      <c r="L292" s="8">
        <f t="shared" si="40"/>
        <v>-17.4757221001462</v>
      </c>
      <c r="N292" s="8">
        <f t="shared" si="41"/>
        <v>0.7153999483189506</v>
      </c>
      <c r="O292" s="19">
        <f t="shared" si="42"/>
        <v>-3.0472281520339237</v>
      </c>
      <c r="Q292" s="8">
        <f t="shared" si="43"/>
        <v>0.84460000178687433</v>
      </c>
      <c r="R292" s="8">
        <f t="shared" si="44"/>
        <v>-9.4956457745694376</v>
      </c>
    </row>
    <row r="293" spans="1:18" x14ac:dyDescent="0.3">
      <c r="A293" s="3">
        <v>43757</v>
      </c>
      <c r="B293" s="3" t="str">
        <f t="shared" si="36"/>
        <v>Saturday</v>
      </c>
      <c r="C293" s="4">
        <v>46236443</v>
      </c>
      <c r="D293" s="4">
        <v>9418363</v>
      </c>
      <c r="E293" s="4">
        <v>3202243</v>
      </c>
      <c r="F293" s="4">
        <v>2221076</v>
      </c>
      <c r="G293" s="4">
        <v>1697790</v>
      </c>
      <c r="H293" s="8">
        <f t="shared" si="37"/>
        <v>0.2036999905031622</v>
      </c>
      <c r="I293" s="8">
        <f t="shared" si="38"/>
        <v>4.1237123670004614</v>
      </c>
      <c r="K293" s="8">
        <f t="shared" si="39"/>
        <v>0.33999995540626327</v>
      </c>
      <c r="L293" s="8">
        <f t="shared" si="40"/>
        <v>2.0000139315882248</v>
      </c>
      <c r="N293" s="8">
        <f t="shared" si="41"/>
        <v>0.69360007969413939</v>
      </c>
      <c r="O293" s="19">
        <f t="shared" si="42"/>
        <v>-5.8823850778320805</v>
      </c>
      <c r="Q293" s="8">
        <f t="shared" si="43"/>
        <v>0.76439977740518561</v>
      </c>
      <c r="R293" s="8">
        <f t="shared" si="44"/>
        <v>7.1428741183603472</v>
      </c>
    </row>
    <row r="294" spans="1:18" x14ac:dyDescent="0.3">
      <c r="A294" s="3">
        <v>43758</v>
      </c>
      <c r="B294" s="3" t="str">
        <f t="shared" si="36"/>
        <v>Sunday</v>
      </c>
      <c r="C294" s="4">
        <v>43094160</v>
      </c>
      <c r="D294" s="4">
        <v>9140271</v>
      </c>
      <c r="E294" s="4">
        <v>3169846</v>
      </c>
      <c r="F294" s="4">
        <v>2069275</v>
      </c>
      <c r="G294" s="4">
        <v>1694736</v>
      </c>
      <c r="H294" s="8">
        <f t="shared" si="37"/>
        <v>0.21209999220311987</v>
      </c>
      <c r="I294" s="8">
        <f t="shared" si="38"/>
        <v>17.868918576137535</v>
      </c>
      <c r="K294" s="8">
        <f t="shared" si="39"/>
        <v>0.34680000188178228</v>
      </c>
      <c r="L294" s="8">
        <f t="shared" si="40"/>
        <v>19.953852322179138</v>
      </c>
      <c r="N294" s="8">
        <f t="shared" si="41"/>
        <v>0.65279985210637992</v>
      </c>
      <c r="O294" s="19">
        <f t="shared" si="42"/>
        <v>12.944247639513673</v>
      </c>
      <c r="Q294" s="8">
        <f t="shared" si="43"/>
        <v>0.81899989126626471</v>
      </c>
      <c r="R294" s="8">
        <f t="shared" si="44"/>
        <v>2.1245327507959817</v>
      </c>
    </row>
    <row r="295" spans="1:18" x14ac:dyDescent="0.3">
      <c r="A295" s="3">
        <v>43759</v>
      </c>
      <c r="B295" s="3" t="str">
        <f t="shared" si="36"/>
        <v>Monday</v>
      </c>
      <c r="C295" s="4">
        <v>22803207</v>
      </c>
      <c r="D295" s="4">
        <v>5700801</v>
      </c>
      <c r="E295" s="4">
        <v>2371533</v>
      </c>
      <c r="F295" s="4">
        <v>1748531</v>
      </c>
      <c r="G295" s="4">
        <v>1462471</v>
      </c>
      <c r="H295" s="8">
        <f t="shared" si="37"/>
        <v>0.24999996710988942</v>
      </c>
      <c r="I295" s="8">
        <f t="shared" si="38"/>
        <v>1.3156045962614285E-5</v>
      </c>
      <c r="K295" s="8">
        <f t="shared" si="39"/>
        <v>0.4159999621105876</v>
      </c>
      <c r="L295" s="8">
        <f t="shared" si="40"/>
        <v>-6.7307598502741799</v>
      </c>
      <c r="N295" s="8">
        <f t="shared" si="41"/>
        <v>0.73729988155340875</v>
      </c>
      <c r="O295" s="19">
        <f t="shared" si="42"/>
        <v>0.99005360557787703</v>
      </c>
      <c r="Q295" s="8">
        <f t="shared" si="43"/>
        <v>0.83639981218519999</v>
      </c>
      <c r="R295" s="8">
        <f t="shared" si="44"/>
        <v>2.94126361333762</v>
      </c>
    </row>
    <row r="296" spans="1:18" x14ac:dyDescent="0.3">
      <c r="A296" s="3">
        <v>43760</v>
      </c>
      <c r="B296" s="3" t="str">
        <f t="shared" si="36"/>
        <v>Tuesday</v>
      </c>
      <c r="C296" s="4">
        <v>21717340</v>
      </c>
      <c r="D296" s="4">
        <v>5429335</v>
      </c>
      <c r="E296" s="4">
        <v>2106582</v>
      </c>
      <c r="F296" s="4">
        <v>1568560</v>
      </c>
      <c r="G296" s="4">
        <v>1350531</v>
      </c>
      <c r="H296" s="8">
        <f t="shared" si="37"/>
        <v>0.25</v>
      </c>
      <c r="I296" s="8">
        <f t="shared" si="38"/>
        <v>-2.000005525538584</v>
      </c>
      <c r="K296" s="8">
        <f t="shared" si="39"/>
        <v>0.38800000368369236</v>
      </c>
      <c r="L296" s="8">
        <f t="shared" si="40"/>
        <v>1.0309164130247206</v>
      </c>
      <c r="N296" s="8">
        <f t="shared" si="41"/>
        <v>0.74459954561464969</v>
      </c>
      <c r="O296" s="19">
        <f t="shared" si="42"/>
        <v>0.98041239580040929</v>
      </c>
      <c r="Q296" s="8">
        <f t="shared" si="43"/>
        <v>0.86100053552302747</v>
      </c>
      <c r="R296" s="8">
        <f t="shared" si="44"/>
        <v>-1.9048292276289593</v>
      </c>
    </row>
    <row r="297" spans="1:18" x14ac:dyDescent="0.3">
      <c r="A297" s="3">
        <v>43761</v>
      </c>
      <c r="B297" s="3" t="str">
        <f t="shared" si="36"/>
        <v>Wednesday</v>
      </c>
      <c r="C297" s="4">
        <v>21717340</v>
      </c>
      <c r="D297" s="4">
        <v>5320748</v>
      </c>
      <c r="E297" s="4">
        <v>2085733</v>
      </c>
      <c r="F297" s="4">
        <v>1568262</v>
      </c>
      <c r="G297" s="4">
        <v>1324554</v>
      </c>
      <c r="H297" s="8">
        <f t="shared" si="37"/>
        <v>0.24499998618615354</v>
      </c>
      <c r="I297" s="8">
        <f t="shared" si="38"/>
        <v>3.0612196441119988</v>
      </c>
      <c r="K297" s="8">
        <f t="shared" si="39"/>
        <v>0.39199995940420407</v>
      </c>
      <c r="L297" s="8">
        <f t="shared" si="40"/>
        <v>7.142869197837169</v>
      </c>
      <c r="N297" s="8">
        <f t="shared" si="41"/>
        <v>0.75189969185892924</v>
      </c>
      <c r="O297" s="19">
        <f t="shared" si="42"/>
        <v>-0.97087713729402458</v>
      </c>
      <c r="Q297" s="8">
        <f t="shared" si="43"/>
        <v>0.84459994567234298</v>
      </c>
      <c r="R297" s="8">
        <f t="shared" si="44"/>
        <v>-6.7961203035480713</v>
      </c>
    </row>
    <row r="298" spans="1:18" x14ac:dyDescent="0.3">
      <c r="A298" s="3">
        <v>43762</v>
      </c>
      <c r="B298" s="3" t="str">
        <f t="shared" si="36"/>
        <v>Thursday</v>
      </c>
      <c r="C298" s="4">
        <v>21065820</v>
      </c>
      <c r="D298" s="4">
        <v>5319119</v>
      </c>
      <c r="E298" s="4">
        <v>2234030</v>
      </c>
      <c r="F298" s="4">
        <v>1663458</v>
      </c>
      <c r="G298" s="4">
        <v>1309474</v>
      </c>
      <c r="H298" s="8">
        <f t="shared" si="37"/>
        <v>0.25249997389135576</v>
      </c>
      <c r="I298" s="8">
        <f t="shared" si="38"/>
        <v>-1.9801940092489947</v>
      </c>
      <c r="K298" s="8">
        <f t="shared" si="39"/>
        <v>0.42000000376002117</v>
      </c>
      <c r="L298" s="8">
        <f t="shared" si="40"/>
        <v>-5.7142971179290969</v>
      </c>
      <c r="N298" s="8">
        <f t="shared" si="41"/>
        <v>0.74459966965528668</v>
      </c>
      <c r="O298" s="19">
        <f t="shared" si="42"/>
        <v>-3.9215296601384733</v>
      </c>
      <c r="Q298" s="8">
        <f t="shared" si="43"/>
        <v>0.7871999172807489</v>
      </c>
      <c r="R298" s="8">
        <f t="shared" si="44"/>
        <v>-9.1765702333084787E-6</v>
      </c>
    </row>
    <row r="299" spans="1:18" x14ac:dyDescent="0.3">
      <c r="A299" s="3">
        <v>43763</v>
      </c>
      <c r="B299" s="3" t="str">
        <f t="shared" si="36"/>
        <v>Friday</v>
      </c>
      <c r="C299" s="4">
        <v>21500167</v>
      </c>
      <c r="D299" s="4">
        <v>5321291</v>
      </c>
      <c r="E299" s="4">
        <v>2107231</v>
      </c>
      <c r="F299" s="4">
        <v>1507513</v>
      </c>
      <c r="G299" s="4">
        <v>1186714</v>
      </c>
      <c r="H299" s="8">
        <f t="shared" si="37"/>
        <v>0.24749998453500385</v>
      </c>
      <c r="I299" s="8">
        <f t="shared" si="38"/>
        <v>-14.303030968654035</v>
      </c>
      <c r="K299" s="8">
        <f t="shared" si="39"/>
        <v>0.39599995564986018</v>
      </c>
      <c r="L299" s="8">
        <f t="shared" si="40"/>
        <v>-13.282817926789631</v>
      </c>
      <c r="N299" s="8">
        <f t="shared" si="41"/>
        <v>0.71539997276046152</v>
      </c>
      <c r="O299" s="19">
        <f t="shared" si="42"/>
        <v>-9.7008789148554762</v>
      </c>
      <c r="Q299" s="8">
        <f t="shared" si="43"/>
        <v>0.78719984504279561</v>
      </c>
      <c r="R299" s="8">
        <f t="shared" si="44"/>
        <v>-2.8962991995235861</v>
      </c>
    </row>
    <row r="300" spans="1:18" x14ac:dyDescent="0.3">
      <c r="A300" s="3">
        <v>43764</v>
      </c>
      <c r="B300" s="3" t="str">
        <f t="shared" si="36"/>
        <v>Saturday</v>
      </c>
      <c r="C300" s="4">
        <v>43991955</v>
      </c>
      <c r="D300" s="4">
        <v>9330693</v>
      </c>
      <c r="E300" s="4">
        <v>3204160</v>
      </c>
      <c r="F300" s="4">
        <v>2069887</v>
      </c>
      <c r="G300" s="4">
        <v>1582222</v>
      </c>
      <c r="H300" s="8">
        <f t="shared" si="37"/>
        <v>0.2120999850995483</v>
      </c>
      <c r="I300" s="8">
        <f t="shared" si="38"/>
        <v>1.9801963441157824</v>
      </c>
      <c r="K300" s="8">
        <f t="shared" si="39"/>
        <v>0.34340000255072156</v>
      </c>
      <c r="L300" s="8">
        <f t="shared" si="40"/>
        <v>-1.9802029841561666</v>
      </c>
      <c r="N300" s="8">
        <f t="shared" si="41"/>
        <v>0.64599988764606009</v>
      </c>
      <c r="O300" s="19">
        <f t="shared" si="42"/>
        <v>6.3158031095702061</v>
      </c>
      <c r="Q300" s="8">
        <f t="shared" si="43"/>
        <v>0.76440018223217021</v>
      </c>
      <c r="R300" s="8">
        <f t="shared" si="44"/>
        <v>-2.040834628824431</v>
      </c>
    </row>
    <row r="301" spans="1:18" x14ac:dyDescent="0.3">
      <c r="A301" s="3">
        <v>43765</v>
      </c>
      <c r="B301" s="3" t="str">
        <f t="shared" si="36"/>
        <v>Sunday</v>
      </c>
      <c r="C301" s="4">
        <v>43094160</v>
      </c>
      <c r="D301" s="4">
        <v>9321266</v>
      </c>
      <c r="E301" s="4">
        <v>3137538</v>
      </c>
      <c r="F301" s="4">
        <v>2154861</v>
      </c>
      <c r="G301" s="4">
        <v>1613560</v>
      </c>
      <c r="H301" s="8">
        <f t="shared" si="37"/>
        <v>0.21629998125035968</v>
      </c>
      <c r="I301" s="8">
        <f t="shared" si="38"/>
        <v>19.047615101862778</v>
      </c>
      <c r="K301" s="8">
        <f t="shared" si="39"/>
        <v>0.33659998545261982</v>
      </c>
      <c r="L301" s="8">
        <f t="shared" si="40"/>
        <v>15.270365185536527</v>
      </c>
      <c r="N301" s="8">
        <f t="shared" si="41"/>
        <v>0.68679996863782999</v>
      </c>
      <c r="O301" s="19">
        <f t="shared" si="42"/>
        <v>3.1013334201248166</v>
      </c>
      <c r="Q301" s="8">
        <f t="shared" si="43"/>
        <v>0.74880003861037903</v>
      </c>
      <c r="R301" s="8">
        <f t="shared" si="44"/>
        <v>9.5085449463227842</v>
      </c>
    </row>
    <row r="302" spans="1:18" x14ac:dyDescent="0.3">
      <c r="A302" s="3">
        <v>43766</v>
      </c>
      <c r="B302" s="3" t="str">
        <f t="shared" si="36"/>
        <v>Monday</v>
      </c>
      <c r="C302" s="4">
        <v>21065820</v>
      </c>
      <c r="D302" s="4">
        <v>5424448</v>
      </c>
      <c r="E302" s="4">
        <v>2104686</v>
      </c>
      <c r="F302" s="4">
        <v>1490328</v>
      </c>
      <c r="G302" s="4">
        <v>1222069</v>
      </c>
      <c r="H302" s="8">
        <f t="shared" si="37"/>
        <v>0.25749996914432954</v>
      </c>
      <c r="I302" s="8">
        <f t="shared" si="38"/>
        <v>-7.7669908537147014</v>
      </c>
      <c r="K302" s="8">
        <f t="shared" si="39"/>
        <v>0.3880000324456977</v>
      </c>
      <c r="L302" s="8">
        <f t="shared" si="40"/>
        <v>-1.0309655044873671</v>
      </c>
      <c r="N302" s="8">
        <f t="shared" si="41"/>
        <v>0.70809992559460178</v>
      </c>
      <c r="O302" s="19">
        <f t="shared" si="42"/>
        <v>1.1395538804522678E-5</v>
      </c>
      <c r="Q302" s="8">
        <f t="shared" si="43"/>
        <v>0.82000002683972928</v>
      </c>
      <c r="R302" s="8">
        <f t="shared" si="44"/>
        <v>-1.5208019074883482E-5</v>
      </c>
    </row>
    <row r="303" spans="1:18" x14ac:dyDescent="0.3">
      <c r="A303" s="3">
        <v>43767</v>
      </c>
      <c r="B303" s="3" t="str">
        <f t="shared" si="36"/>
        <v>Tuesday</v>
      </c>
      <c r="C303" s="4">
        <v>22151687</v>
      </c>
      <c r="D303" s="4">
        <v>5261025</v>
      </c>
      <c r="E303" s="4">
        <v>2020233</v>
      </c>
      <c r="F303" s="4">
        <v>1430527</v>
      </c>
      <c r="G303" s="4">
        <v>1173032</v>
      </c>
      <c r="H303" s="8">
        <f t="shared" si="37"/>
        <v>0.23749997009257129</v>
      </c>
      <c r="I303" s="8">
        <f t="shared" si="38"/>
        <v>10.526313306270538</v>
      </c>
      <c r="K303" s="8">
        <f t="shared" si="39"/>
        <v>0.38399988595378276</v>
      </c>
      <c r="L303" s="8">
        <f t="shared" si="40"/>
        <v>7.2917116361736563</v>
      </c>
      <c r="N303" s="8">
        <f t="shared" si="41"/>
        <v>0.70810000628640357</v>
      </c>
      <c r="O303" s="19">
        <f t="shared" si="42"/>
        <v>-1.0309465939863245</v>
      </c>
      <c r="Q303" s="8">
        <f t="shared" si="43"/>
        <v>0.81999990213396878</v>
      </c>
      <c r="R303" s="8">
        <f t="shared" si="44"/>
        <v>3.0000094490748719</v>
      </c>
    </row>
    <row r="304" spans="1:18" x14ac:dyDescent="0.3">
      <c r="A304" s="3">
        <v>43768</v>
      </c>
      <c r="B304" s="3" t="str">
        <f t="shared" si="36"/>
        <v>Wednesday</v>
      </c>
      <c r="C304" s="4">
        <v>21500167</v>
      </c>
      <c r="D304" s="4">
        <v>5643793</v>
      </c>
      <c r="E304" s="4">
        <v>2325243</v>
      </c>
      <c r="F304" s="4">
        <v>1629530</v>
      </c>
      <c r="G304" s="4">
        <v>1376301</v>
      </c>
      <c r="H304" s="8">
        <f t="shared" si="37"/>
        <v>0.26249996104681417</v>
      </c>
      <c r="I304" s="8">
        <f t="shared" si="38"/>
        <v>-7.6190376494375212</v>
      </c>
      <c r="K304" s="8">
        <f t="shared" si="39"/>
        <v>0.41200005032076831</v>
      </c>
      <c r="L304" s="8">
        <f t="shared" si="40"/>
        <v>-6.796161265715785</v>
      </c>
      <c r="N304" s="8">
        <f t="shared" si="41"/>
        <v>0.70079987338957694</v>
      </c>
      <c r="O304" s="19">
        <f t="shared" si="42"/>
        <v>-1.0416181134114213</v>
      </c>
      <c r="Q304" s="8">
        <f t="shared" si="43"/>
        <v>0.84459997668039255</v>
      </c>
      <c r="R304" s="8">
        <f t="shared" si="44"/>
        <v>-4.854426235402423</v>
      </c>
    </row>
    <row r="305" spans="1:18" x14ac:dyDescent="0.3">
      <c r="A305" s="3">
        <v>43769</v>
      </c>
      <c r="B305" s="3" t="str">
        <f t="shared" si="36"/>
        <v>Thursday</v>
      </c>
      <c r="C305" s="4">
        <v>20631473</v>
      </c>
      <c r="D305" s="4">
        <v>5003132</v>
      </c>
      <c r="E305" s="4">
        <v>1921202</v>
      </c>
      <c r="F305" s="4">
        <v>1332354</v>
      </c>
      <c r="G305" s="4">
        <v>1070679</v>
      </c>
      <c r="H305" s="8">
        <f t="shared" si="37"/>
        <v>0.24249999018489857</v>
      </c>
      <c r="I305" s="8">
        <f t="shared" si="38"/>
        <v>-1.0309394896066477</v>
      </c>
      <c r="K305" s="8">
        <f t="shared" si="39"/>
        <v>0.38399986248613871</v>
      </c>
      <c r="L305" s="8">
        <f t="shared" si="40"/>
        <v>8.3333651233265336</v>
      </c>
      <c r="N305" s="8">
        <f t="shared" si="41"/>
        <v>0.6935002149695868</v>
      </c>
      <c r="O305" s="19">
        <f t="shared" si="42"/>
        <v>8.4209949657827732</v>
      </c>
      <c r="Q305" s="8">
        <f t="shared" si="43"/>
        <v>0.80359949382821683</v>
      </c>
      <c r="R305" s="8">
        <f t="shared" si="44"/>
        <v>4.2969424159215016E-5</v>
      </c>
    </row>
    <row r="306" spans="1:18" x14ac:dyDescent="0.3">
      <c r="A306" s="3">
        <v>43770</v>
      </c>
      <c r="B306" s="3" t="str">
        <f t="shared" si="36"/>
        <v>Friday</v>
      </c>
      <c r="C306" s="4">
        <v>21065820</v>
      </c>
      <c r="D306" s="4">
        <v>5055796</v>
      </c>
      <c r="E306" s="4">
        <v>2103211</v>
      </c>
      <c r="F306" s="4">
        <v>1581404</v>
      </c>
      <c r="G306" s="4">
        <v>1270816</v>
      </c>
      <c r="H306" s="8">
        <f t="shared" si="37"/>
        <v>0.2399999620237902</v>
      </c>
      <c r="I306" s="8">
        <f t="shared" si="38"/>
        <v>-10.749989146813389</v>
      </c>
      <c r="K306" s="8">
        <f t="shared" si="39"/>
        <v>0.41599997310018044</v>
      </c>
      <c r="L306" s="8">
        <f t="shared" si="40"/>
        <v>-21.538465307006774</v>
      </c>
      <c r="N306" s="8">
        <f t="shared" si="41"/>
        <v>0.75189983315986841</v>
      </c>
      <c r="O306" s="19">
        <f t="shared" si="42"/>
        <v>-14.084325103861293</v>
      </c>
      <c r="Q306" s="8">
        <f t="shared" si="43"/>
        <v>0.80359983913029187</v>
      </c>
      <c r="R306" s="8">
        <f t="shared" si="44"/>
        <v>-5.8486512208876835</v>
      </c>
    </row>
    <row r="307" spans="1:18" x14ac:dyDescent="0.3">
      <c r="A307" s="3">
        <v>43771</v>
      </c>
      <c r="B307" s="3" t="str">
        <f t="shared" si="36"/>
        <v>Saturday</v>
      </c>
      <c r="C307" s="4">
        <v>42645263</v>
      </c>
      <c r="D307" s="4">
        <v>9134615</v>
      </c>
      <c r="E307" s="4">
        <v>2981538</v>
      </c>
      <c r="F307" s="4">
        <v>1926073</v>
      </c>
      <c r="G307" s="4">
        <v>1457267</v>
      </c>
      <c r="H307" s="8">
        <f t="shared" si="37"/>
        <v>0.2141999921538765</v>
      </c>
      <c r="I307" s="8">
        <f t="shared" si="38"/>
        <v>-0.98039153253003364</v>
      </c>
      <c r="K307" s="8">
        <f t="shared" si="39"/>
        <v>0.32639996321684056</v>
      </c>
      <c r="L307" s="8">
        <f t="shared" si="40"/>
        <v>3.1249898286595701</v>
      </c>
      <c r="N307" s="8">
        <f t="shared" si="41"/>
        <v>0.64599981620224189</v>
      </c>
      <c r="O307" s="19">
        <f t="shared" si="42"/>
        <v>2.1052723762890593</v>
      </c>
      <c r="Q307" s="8">
        <f t="shared" si="43"/>
        <v>0.75660008732794659</v>
      </c>
      <c r="R307" s="8">
        <f t="shared" si="44"/>
        <v>1.0309272567049916</v>
      </c>
    </row>
    <row r="308" spans="1:18" x14ac:dyDescent="0.3">
      <c r="A308" s="3">
        <v>43772</v>
      </c>
      <c r="B308" s="3" t="str">
        <f t="shared" si="36"/>
        <v>Sunday</v>
      </c>
      <c r="C308" s="4">
        <v>45787545</v>
      </c>
      <c r="D308" s="4">
        <v>9711538</v>
      </c>
      <c r="E308" s="4">
        <v>3268903</v>
      </c>
      <c r="F308" s="4">
        <v>2156168</v>
      </c>
      <c r="G308" s="4">
        <v>1648175</v>
      </c>
      <c r="H308" s="8">
        <f t="shared" si="37"/>
        <v>0.2120999935681199</v>
      </c>
      <c r="I308" s="8">
        <f t="shared" si="38"/>
        <v>13.154168902621976</v>
      </c>
      <c r="K308" s="8">
        <f t="shared" si="39"/>
        <v>0.33659992886811541</v>
      </c>
      <c r="L308" s="8">
        <f t="shared" si="40"/>
        <v>12.893675468602503</v>
      </c>
      <c r="N308" s="8">
        <f t="shared" si="41"/>
        <v>0.65959987188362579</v>
      </c>
      <c r="O308" s="19">
        <f t="shared" si="42"/>
        <v>6.2462220875985919</v>
      </c>
      <c r="Q308" s="8">
        <f t="shared" si="43"/>
        <v>0.76440008385246416</v>
      </c>
      <c r="R308" s="8">
        <f t="shared" si="44"/>
        <v>2.9826351625016505</v>
      </c>
    </row>
    <row r="309" spans="1:18" x14ac:dyDescent="0.3">
      <c r="A309" s="3">
        <v>43773</v>
      </c>
      <c r="B309" s="3" t="str">
        <f t="shared" si="36"/>
        <v>Monday</v>
      </c>
      <c r="C309" s="4">
        <v>21282993</v>
      </c>
      <c r="D309" s="4">
        <v>5107918</v>
      </c>
      <c r="E309" s="4">
        <v>1941009</v>
      </c>
      <c r="F309" s="4">
        <v>1360259</v>
      </c>
      <c r="G309" s="4">
        <v>1070795</v>
      </c>
      <c r="H309" s="8">
        <f t="shared" si="37"/>
        <v>0.23999998496452074</v>
      </c>
      <c r="I309" s="8">
        <f t="shared" si="38"/>
        <v>8.3333409195945016</v>
      </c>
      <c r="K309" s="8">
        <f t="shared" si="39"/>
        <v>0.38000003132391708</v>
      </c>
      <c r="L309" s="8">
        <f t="shared" si="40"/>
        <v>5.2631395082904335</v>
      </c>
      <c r="N309" s="8">
        <f t="shared" si="41"/>
        <v>0.70079994477099283</v>
      </c>
      <c r="O309" s="19">
        <f t="shared" si="42"/>
        <v>3.1249568410541522</v>
      </c>
      <c r="Q309" s="8">
        <f t="shared" si="43"/>
        <v>0.78719934953563986</v>
      </c>
      <c r="R309" s="8">
        <f t="shared" si="44"/>
        <v>2.0834014715098501</v>
      </c>
    </row>
    <row r="310" spans="1:18" x14ac:dyDescent="0.3">
      <c r="A310" s="3">
        <v>43774</v>
      </c>
      <c r="B310" s="3" t="str">
        <f t="shared" si="36"/>
        <v>Tuesday</v>
      </c>
      <c r="C310" s="4">
        <v>20848646</v>
      </c>
      <c r="D310" s="4">
        <v>5420648</v>
      </c>
      <c r="E310" s="4">
        <v>2168259</v>
      </c>
      <c r="F310" s="4">
        <v>1567000</v>
      </c>
      <c r="G310" s="4">
        <v>1259241</v>
      </c>
      <c r="H310" s="8">
        <f t="shared" si="37"/>
        <v>0.2600000019185898</v>
      </c>
      <c r="I310" s="8">
        <f t="shared" si="38"/>
        <v>-8.6538586793353431</v>
      </c>
      <c r="K310" s="8">
        <f t="shared" si="39"/>
        <v>0.39999996310404218</v>
      </c>
      <c r="L310" s="8">
        <f t="shared" si="40"/>
        <v>-1.0000126061516743</v>
      </c>
      <c r="N310" s="8">
        <f t="shared" si="41"/>
        <v>0.7226996405872177</v>
      </c>
      <c r="O310" s="19">
        <f t="shared" si="42"/>
        <v>1.9417821157150321E-5</v>
      </c>
      <c r="Q310" s="8">
        <f t="shared" si="43"/>
        <v>0.80359987236758135</v>
      </c>
      <c r="R310" s="8">
        <f t="shared" si="44"/>
        <v>-1.0203861073400267</v>
      </c>
    </row>
    <row r="311" spans="1:18" x14ac:dyDescent="0.3">
      <c r="A311" s="3">
        <v>43775</v>
      </c>
      <c r="B311" s="3" t="str">
        <f t="shared" si="36"/>
        <v>Wednesday</v>
      </c>
      <c r="C311" s="4">
        <v>21500167</v>
      </c>
      <c r="D311" s="4">
        <v>5106289</v>
      </c>
      <c r="E311" s="4">
        <v>2022090</v>
      </c>
      <c r="F311" s="4">
        <v>1461364</v>
      </c>
      <c r="G311" s="4">
        <v>1162369</v>
      </c>
      <c r="H311" s="8">
        <f t="shared" si="37"/>
        <v>0.23749996918628585</v>
      </c>
      <c r="I311" s="8">
        <f t="shared" si="38"/>
        <v>6.3158009448005235</v>
      </c>
      <c r="K311" s="8">
        <f t="shared" si="39"/>
        <v>0.39599991304839971</v>
      </c>
      <c r="L311" s="8">
        <f t="shared" si="40"/>
        <v>-4.0404088736544823</v>
      </c>
      <c r="N311" s="8">
        <f t="shared" si="41"/>
        <v>0.72269978091974141</v>
      </c>
      <c r="O311" s="19">
        <f t="shared" si="42"/>
        <v>3.0303381227585247</v>
      </c>
      <c r="Q311" s="8">
        <f t="shared" si="43"/>
        <v>0.79540005091134036</v>
      </c>
      <c r="R311" s="8">
        <f t="shared" si="44"/>
        <v>2.0618734123116411</v>
      </c>
    </row>
    <row r="312" spans="1:18" x14ac:dyDescent="0.3">
      <c r="A312" s="3">
        <v>43776</v>
      </c>
      <c r="B312" s="3" t="str">
        <f t="shared" si="36"/>
        <v>Thursday</v>
      </c>
      <c r="C312" s="4">
        <v>20848646</v>
      </c>
      <c r="D312" s="4">
        <v>5264283</v>
      </c>
      <c r="E312" s="4">
        <v>2000427</v>
      </c>
      <c r="F312" s="4">
        <v>1489518</v>
      </c>
      <c r="G312" s="4">
        <v>1209191</v>
      </c>
      <c r="H312" s="8">
        <f t="shared" si="37"/>
        <v>0.25249999448405425</v>
      </c>
      <c r="I312" s="8">
        <f t="shared" si="38"/>
        <v>-3.9604005216235971</v>
      </c>
      <c r="K312" s="8">
        <f t="shared" si="39"/>
        <v>0.37999989742192813</v>
      </c>
      <c r="L312" s="8">
        <f t="shared" si="40"/>
        <v>7.368445502673163</v>
      </c>
      <c r="N312" s="8">
        <f t="shared" si="41"/>
        <v>0.74460002789404467</v>
      </c>
      <c r="O312" s="19">
        <f t="shared" si="42"/>
        <v>-6.8627976871499312</v>
      </c>
      <c r="Q312" s="8">
        <f t="shared" si="43"/>
        <v>0.81180019308259455</v>
      </c>
      <c r="R312" s="8">
        <f t="shared" si="44"/>
        <v>5.0504802011266055</v>
      </c>
    </row>
    <row r="313" spans="1:18" x14ac:dyDescent="0.3">
      <c r="A313" s="3">
        <v>43777</v>
      </c>
      <c r="B313" s="3" t="str">
        <f t="shared" si="36"/>
        <v>Friday</v>
      </c>
      <c r="C313" s="4">
        <v>21065820</v>
      </c>
      <c r="D313" s="4">
        <v>5108461</v>
      </c>
      <c r="E313" s="4">
        <v>2084252</v>
      </c>
      <c r="F313" s="4">
        <v>1445428</v>
      </c>
      <c r="G313" s="4">
        <v>1232661</v>
      </c>
      <c r="H313" s="8">
        <f t="shared" si="37"/>
        <v>0.24249998338540821</v>
      </c>
      <c r="I313" s="8">
        <f t="shared" si="38"/>
        <v>-12.536079134064613</v>
      </c>
      <c r="K313" s="8">
        <f t="shared" si="39"/>
        <v>0.40799998277367683</v>
      </c>
      <c r="L313" s="8">
        <f t="shared" si="40"/>
        <v>-15.000005961173665</v>
      </c>
      <c r="N313" s="8">
        <f t="shared" si="41"/>
        <v>0.69349963440121443</v>
      </c>
      <c r="O313" s="19">
        <f t="shared" si="42"/>
        <v>-1.9466162995652556</v>
      </c>
      <c r="Q313" s="8">
        <f t="shared" si="43"/>
        <v>0.85280000110693854</v>
      </c>
      <c r="R313" s="8">
        <f t="shared" si="44"/>
        <v>-5.7926894082528948</v>
      </c>
    </row>
    <row r="314" spans="1:18" x14ac:dyDescent="0.3">
      <c r="A314" s="3">
        <v>43778</v>
      </c>
      <c r="B314" s="3" t="str">
        <f t="shared" si="36"/>
        <v>Saturday</v>
      </c>
      <c r="C314" s="4">
        <v>45787545</v>
      </c>
      <c r="D314" s="4">
        <v>9711538</v>
      </c>
      <c r="E314" s="4">
        <v>3367961</v>
      </c>
      <c r="F314" s="4">
        <v>2290213</v>
      </c>
      <c r="G314" s="4">
        <v>1839957</v>
      </c>
      <c r="H314" s="8">
        <f t="shared" si="37"/>
        <v>0.2120999935681199</v>
      </c>
      <c r="I314" s="8">
        <f t="shared" si="38"/>
        <v>0.99009427419522456</v>
      </c>
      <c r="K314" s="8">
        <f t="shared" si="39"/>
        <v>0.34679996103603777</v>
      </c>
      <c r="L314" s="8">
        <f t="shared" si="40"/>
        <v>-6.8627466006319633</v>
      </c>
      <c r="N314" s="8">
        <f t="shared" si="41"/>
        <v>0.67999985748053493</v>
      </c>
      <c r="O314" s="19">
        <f t="shared" si="42"/>
        <v>-1.9999968131574291</v>
      </c>
      <c r="Q314" s="8">
        <f t="shared" si="43"/>
        <v>0.80339994576923635</v>
      </c>
      <c r="R314" s="8">
        <f t="shared" si="44"/>
        <v>-6.7961215770617036</v>
      </c>
    </row>
    <row r="315" spans="1:18" x14ac:dyDescent="0.3">
      <c r="A315" s="3">
        <v>43779</v>
      </c>
      <c r="B315" s="3" t="str">
        <f t="shared" si="36"/>
        <v>Sunday</v>
      </c>
      <c r="C315" s="4">
        <v>47134238</v>
      </c>
      <c r="D315" s="4">
        <v>10096153</v>
      </c>
      <c r="E315" s="4">
        <v>3261057</v>
      </c>
      <c r="F315" s="4">
        <v>2173168</v>
      </c>
      <c r="G315" s="4">
        <v>1627268</v>
      </c>
      <c r="H315" s="8">
        <f t="shared" si="37"/>
        <v>0.21419998346000629</v>
      </c>
      <c r="I315" s="8">
        <f t="shared" si="38"/>
        <v>19.047615537524344</v>
      </c>
      <c r="K315" s="8">
        <f t="shared" si="39"/>
        <v>0.32299995849904412</v>
      </c>
      <c r="L315" s="8">
        <f t="shared" si="40"/>
        <v>17.647076198311744</v>
      </c>
      <c r="N315" s="8">
        <f t="shared" si="41"/>
        <v>0.66639988200144917</v>
      </c>
      <c r="O315" s="19">
        <f t="shared" si="42"/>
        <v>12.830159565601129</v>
      </c>
      <c r="Q315" s="8">
        <f t="shared" si="43"/>
        <v>0.74879990870471125</v>
      </c>
      <c r="R315" s="8">
        <f t="shared" si="44"/>
        <v>6.2232542561064408</v>
      </c>
    </row>
    <row r="316" spans="1:18" x14ac:dyDescent="0.3">
      <c r="A316" s="3">
        <v>43780</v>
      </c>
      <c r="B316" s="3" t="str">
        <f t="shared" si="36"/>
        <v>Monday</v>
      </c>
      <c r="C316" s="4">
        <v>21500167</v>
      </c>
      <c r="D316" s="4">
        <v>5482542</v>
      </c>
      <c r="E316" s="4">
        <v>2083366</v>
      </c>
      <c r="F316" s="4">
        <v>1566483</v>
      </c>
      <c r="G316" s="4">
        <v>1245980</v>
      </c>
      <c r="H316" s="8">
        <f t="shared" si="37"/>
        <v>0.25499997279090902</v>
      </c>
      <c r="I316" s="8">
        <f t="shared" si="38"/>
        <v>-6.8627510790281949</v>
      </c>
      <c r="K316" s="8">
        <f t="shared" si="39"/>
        <v>0.38000000729588573</v>
      </c>
      <c r="L316" s="8">
        <f t="shared" si="40"/>
        <v>8.42103508260608</v>
      </c>
      <c r="N316" s="8">
        <f t="shared" si="41"/>
        <v>0.75190005020721273</v>
      </c>
      <c r="O316" s="19">
        <f t="shared" si="42"/>
        <v>1.9417560168364119</v>
      </c>
      <c r="Q316" s="8">
        <f t="shared" si="43"/>
        <v>0.79539963089289833</v>
      </c>
      <c r="R316" s="8">
        <f t="shared" si="44"/>
        <v>1.6539663638642083E-6</v>
      </c>
    </row>
    <row r="317" spans="1:18" x14ac:dyDescent="0.3">
      <c r="A317" s="3">
        <v>43781</v>
      </c>
      <c r="B317" s="3" t="str">
        <f t="shared" si="36"/>
        <v>Tuesday</v>
      </c>
      <c r="C317" s="4">
        <v>20631473</v>
      </c>
      <c r="D317" s="4">
        <v>4899974</v>
      </c>
      <c r="E317" s="4">
        <v>2018789</v>
      </c>
      <c r="F317" s="4">
        <v>1547402</v>
      </c>
      <c r="G317" s="4">
        <v>1230803</v>
      </c>
      <c r="H317" s="8">
        <f t="shared" si="37"/>
        <v>0.23749995940667931</v>
      </c>
      <c r="I317" s="8">
        <f t="shared" si="38"/>
        <v>10.526318279207155</v>
      </c>
      <c r="K317" s="8">
        <f t="shared" si="39"/>
        <v>0.41199994122417793</v>
      </c>
      <c r="L317" s="8">
        <f t="shared" si="40"/>
        <v>-0.97088305434460886</v>
      </c>
      <c r="N317" s="8">
        <f t="shared" si="41"/>
        <v>0.76650011467270729</v>
      </c>
      <c r="O317" s="19">
        <f t="shared" si="42"/>
        <v>-0.95238366843855593</v>
      </c>
      <c r="Q317" s="8">
        <f t="shared" si="43"/>
        <v>0.79539964404854069</v>
      </c>
      <c r="R317" s="8">
        <f t="shared" si="44"/>
        <v>-2.0618201119098551</v>
      </c>
    </row>
    <row r="318" spans="1:18" x14ac:dyDescent="0.3">
      <c r="A318" s="3">
        <v>43782</v>
      </c>
      <c r="B318" s="3" t="str">
        <f t="shared" si="36"/>
        <v>Wednesday</v>
      </c>
      <c r="C318" s="4">
        <v>21500167</v>
      </c>
      <c r="D318" s="4">
        <v>5643793</v>
      </c>
      <c r="E318" s="4">
        <v>2302667</v>
      </c>
      <c r="F318" s="4">
        <v>1748185</v>
      </c>
      <c r="G318" s="4">
        <v>1361836</v>
      </c>
      <c r="H318" s="8">
        <f t="shared" si="37"/>
        <v>0.26249996104681417</v>
      </c>
      <c r="I318" s="8">
        <f t="shared" si="38"/>
        <v>-5.7142696216222877</v>
      </c>
      <c r="K318" s="8">
        <f t="shared" si="39"/>
        <v>0.40799990361092264</v>
      </c>
      <c r="L318" s="8">
        <f t="shared" si="40"/>
        <v>0.9803932136114295</v>
      </c>
      <c r="N318" s="8">
        <f t="shared" si="41"/>
        <v>0.75920009276200162</v>
      </c>
      <c r="O318" s="19">
        <f t="shared" si="42"/>
        <v>0.96152959528489257</v>
      </c>
      <c r="Q318" s="8">
        <f t="shared" si="43"/>
        <v>0.77899993421748848</v>
      </c>
      <c r="R318" s="8">
        <f t="shared" si="44"/>
        <v>6.3158184608961996</v>
      </c>
    </row>
    <row r="319" spans="1:18" x14ac:dyDescent="0.3">
      <c r="A319" s="3">
        <v>43783</v>
      </c>
      <c r="B319" s="3" t="str">
        <f t="shared" si="36"/>
        <v>Thursday</v>
      </c>
      <c r="C319" s="4">
        <v>20848646</v>
      </c>
      <c r="D319" s="4">
        <v>5160040</v>
      </c>
      <c r="E319" s="4">
        <v>2125936</v>
      </c>
      <c r="F319" s="4">
        <v>1629530</v>
      </c>
      <c r="G319" s="4">
        <v>1349577</v>
      </c>
      <c r="H319" s="8">
        <f t="shared" si="37"/>
        <v>0.24750000551594573</v>
      </c>
      <c r="I319" s="8">
        <f t="shared" si="38"/>
        <v>-3.0303163541365707</v>
      </c>
      <c r="K319" s="8">
        <f t="shared" si="39"/>
        <v>0.4119999069774653</v>
      </c>
      <c r="L319" s="8">
        <f t="shared" si="40"/>
        <v>-0.97088346592186536</v>
      </c>
      <c r="N319" s="8">
        <f t="shared" si="41"/>
        <v>0.76650002634133863</v>
      </c>
      <c r="O319" s="19">
        <f t="shared" si="42"/>
        <v>-3.8094918577077732</v>
      </c>
      <c r="Q319" s="8">
        <f t="shared" si="43"/>
        <v>0.82820015587316587</v>
      </c>
      <c r="R319" s="8">
        <f t="shared" si="44"/>
        <v>1.9801661660947618</v>
      </c>
    </row>
    <row r="320" spans="1:18" x14ac:dyDescent="0.3">
      <c r="A320" s="3">
        <v>43784</v>
      </c>
      <c r="B320" s="3" t="str">
        <f t="shared" si="36"/>
        <v>Friday</v>
      </c>
      <c r="C320" s="4">
        <v>21717340</v>
      </c>
      <c r="D320" s="4">
        <v>5212161</v>
      </c>
      <c r="E320" s="4">
        <v>2126561</v>
      </c>
      <c r="F320" s="4">
        <v>1567914</v>
      </c>
      <c r="G320" s="4">
        <v>1324260</v>
      </c>
      <c r="H320" s="8">
        <f t="shared" si="37"/>
        <v>0.23999997237230711</v>
      </c>
      <c r="I320" s="8">
        <f t="shared" si="38"/>
        <v>-16.874994683072863</v>
      </c>
      <c r="K320" s="8">
        <f t="shared" si="39"/>
        <v>0.40799986800100763</v>
      </c>
      <c r="L320" s="8">
        <f t="shared" si="40"/>
        <v>-20.833319189451522</v>
      </c>
      <c r="N320" s="8">
        <f t="shared" si="41"/>
        <v>0.73730027024853739</v>
      </c>
      <c r="O320" s="19">
        <f t="shared" si="42"/>
        <v>-10.538485521893991</v>
      </c>
      <c r="Q320" s="8">
        <f t="shared" si="43"/>
        <v>0.84459989514731038</v>
      </c>
      <c r="R320" s="8">
        <f t="shared" si="44"/>
        <v>-8.5720906677558748</v>
      </c>
    </row>
    <row r="321" spans="1:18" x14ac:dyDescent="0.3">
      <c r="A321" s="3">
        <v>43785</v>
      </c>
      <c r="B321" s="3" t="str">
        <f t="shared" si="36"/>
        <v>Saturday</v>
      </c>
      <c r="C321" s="4">
        <v>47134238</v>
      </c>
      <c r="D321" s="4">
        <v>9403280</v>
      </c>
      <c r="E321" s="4">
        <v>3037259</v>
      </c>
      <c r="F321" s="4">
        <v>2003376</v>
      </c>
      <c r="G321" s="4">
        <v>1547007</v>
      </c>
      <c r="H321" s="8">
        <f t="shared" si="37"/>
        <v>0.19949998979510394</v>
      </c>
      <c r="I321" s="8">
        <f t="shared" si="38"/>
        <v>6.3157874430896763</v>
      </c>
      <c r="K321" s="8">
        <f t="shared" si="39"/>
        <v>0.32299995320781683</v>
      </c>
      <c r="L321" s="8">
        <f t="shared" si="40"/>
        <v>-57.894738971200212</v>
      </c>
      <c r="N321" s="8">
        <f t="shared" si="41"/>
        <v>0.65959998801551001</v>
      </c>
      <c r="O321" s="19">
        <f t="shared" si="42"/>
        <v>8.2473725573432048</v>
      </c>
      <c r="Q321" s="8">
        <f t="shared" si="43"/>
        <v>0.77220002635551188</v>
      </c>
      <c r="R321" s="8">
        <f t="shared" si="44"/>
        <v>6.8994640258190334E-5</v>
      </c>
    </row>
    <row r="322" spans="1:18" x14ac:dyDescent="0.3">
      <c r="A322" s="3">
        <v>43786</v>
      </c>
      <c r="B322" s="3" t="str">
        <f t="shared" si="36"/>
        <v>Sunday</v>
      </c>
      <c r="C322" s="4">
        <v>43991955</v>
      </c>
      <c r="D322" s="4">
        <v>9330693</v>
      </c>
      <c r="E322" s="4">
        <v>1268974</v>
      </c>
      <c r="F322" s="4">
        <v>906047</v>
      </c>
      <c r="G322" s="4">
        <v>699650</v>
      </c>
      <c r="H322" s="8">
        <f t="shared" si="37"/>
        <v>0.2120999850995483</v>
      </c>
      <c r="I322" s="8">
        <f t="shared" si="38"/>
        <v>23.76236761615354</v>
      </c>
      <c r="K322" s="8">
        <f t="shared" si="39"/>
        <v>0.13599997342105244</v>
      </c>
      <c r="L322" s="8">
        <f t="shared" si="40"/>
        <v>182.35300323666706</v>
      </c>
      <c r="N322" s="8">
        <f t="shared" si="41"/>
        <v>0.71399965641534024</v>
      </c>
      <c r="O322" s="19">
        <f t="shared" si="42"/>
        <v>7.3529599630869624</v>
      </c>
      <c r="Q322" s="8">
        <f t="shared" si="43"/>
        <v>0.77220055913214214</v>
      </c>
      <c r="R322" s="8">
        <f t="shared" si="44"/>
        <v>7.2519653449297561</v>
      </c>
    </row>
    <row r="323" spans="1:18" x14ac:dyDescent="0.3">
      <c r="A323" s="3">
        <v>43787</v>
      </c>
      <c r="B323" s="3" t="str">
        <f t="shared" ref="B323:B367" si="45">TEXT(A323,"DDDD")</f>
        <v>Monday</v>
      </c>
      <c r="C323" s="4">
        <v>22803207</v>
      </c>
      <c r="D323" s="4">
        <v>5985841</v>
      </c>
      <c r="E323" s="4">
        <v>2298563</v>
      </c>
      <c r="F323" s="4">
        <v>1761848</v>
      </c>
      <c r="G323" s="4">
        <v>1459163</v>
      </c>
      <c r="H323" s="8">
        <f t="shared" ref="H323:H367" si="46">D323/C323</f>
        <v>0.26249996327270986</v>
      </c>
      <c r="I323" s="8">
        <f t="shared" ref="I323:I367" si="47">((H324-H323)/H323)*100</f>
        <v>-3.8095234624747927</v>
      </c>
      <c r="K323" s="8">
        <f t="shared" ref="K323:K367" si="48">E323/D323</f>
        <v>0.38400000935541057</v>
      </c>
      <c r="L323" s="8">
        <f t="shared" ref="L323:L367" si="49">((K324-K323)/K323)*100</f>
        <v>4.1666641288491979</v>
      </c>
      <c r="N323" s="8">
        <f t="shared" ref="N323:N367" si="50">F323/E323</f>
        <v>0.76649976528813868</v>
      </c>
      <c r="O323" s="19">
        <f t="shared" ref="O323:O367" si="51">((N324-N323)/N323)*100</f>
        <v>-6.6666358290715699</v>
      </c>
      <c r="Q323" s="8">
        <f t="shared" ref="Q323:Q367" si="52">G323/F323</f>
        <v>0.8282002760737589</v>
      </c>
      <c r="R323" s="8">
        <f t="shared" ref="R323:R367" si="53">((Q324-Q323)/Q323)*100</f>
        <v>-5.9406857926268213</v>
      </c>
    </row>
    <row r="324" spans="1:18" x14ac:dyDescent="0.3">
      <c r="A324" s="3">
        <v>43788</v>
      </c>
      <c r="B324" s="3" t="str">
        <f t="shared" si="45"/>
        <v>Tuesday</v>
      </c>
      <c r="C324" s="4">
        <v>21282993</v>
      </c>
      <c r="D324" s="4">
        <v>5373955</v>
      </c>
      <c r="E324" s="4">
        <v>2149582</v>
      </c>
      <c r="F324" s="4">
        <v>1537811</v>
      </c>
      <c r="G324" s="4">
        <v>1197954</v>
      </c>
      <c r="H324" s="8">
        <f t="shared" si="46"/>
        <v>0.25249996558284826</v>
      </c>
      <c r="I324" s="8">
        <f t="shared" si="47"/>
        <v>1.0974813754027884E-5</v>
      </c>
      <c r="K324" s="8">
        <f t="shared" si="48"/>
        <v>0.4</v>
      </c>
      <c r="L324" s="8">
        <f t="shared" si="49"/>
        <v>0.99998459669090045</v>
      </c>
      <c r="N324" s="8">
        <f t="shared" si="50"/>
        <v>0.71540001730569014</v>
      </c>
      <c r="O324" s="19">
        <f t="shared" si="51"/>
        <v>1.0204163233602874</v>
      </c>
      <c r="Q324" s="8">
        <f t="shared" si="52"/>
        <v>0.778999499938549</v>
      </c>
      <c r="R324" s="8">
        <f t="shared" si="53"/>
        <v>4.2105874666301419</v>
      </c>
    </row>
    <row r="325" spans="1:18" x14ac:dyDescent="0.3">
      <c r="A325" s="3">
        <v>43789</v>
      </c>
      <c r="B325" s="3" t="str">
        <f t="shared" si="45"/>
        <v>Wednesday</v>
      </c>
      <c r="C325" s="4">
        <v>22368860</v>
      </c>
      <c r="D325" s="4">
        <v>5648137</v>
      </c>
      <c r="E325" s="4">
        <v>2281847</v>
      </c>
      <c r="F325" s="4">
        <v>1649091</v>
      </c>
      <c r="G325" s="4">
        <v>1338732</v>
      </c>
      <c r="H325" s="8">
        <f t="shared" si="46"/>
        <v>0.25249999329424921</v>
      </c>
      <c r="I325" s="8">
        <f t="shared" si="47"/>
        <v>-5.940607145853436</v>
      </c>
      <c r="K325" s="8">
        <f t="shared" si="48"/>
        <v>0.40399993838676362</v>
      </c>
      <c r="L325" s="8">
        <f t="shared" si="49"/>
        <v>2.9702951046109516</v>
      </c>
      <c r="N325" s="8">
        <f t="shared" si="50"/>
        <v>0.72270007585959972</v>
      </c>
      <c r="O325" s="19">
        <f t="shared" si="51"/>
        <v>2.0201774465496496</v>
      </c>
      <c r="Q325" s="8">
        <f t="shared" si="52"/>
        <v>0.81179995524807302</v>
      </c>
      <c r="R325" s="8">
        <f t="shared" si="53"/>
        <v>-3.0302611992689519</v>
      </c>
    </row>
    <row r="326" spans="1:18" x14ac:dyDescent="0.3">
      <c r="A326" s="3">
        <v>43790</v>
      </c>
      <c r="B326" s="3" t="str">
        <f t="shared" si="45"/>
        <v>Thursday</v>
      </c>
      <c r="C326" s="4">
        <v>21282993</v>
      </c>
      <c r="D326" s="4">
        <v>5054710</v>
      </c>
      <c r="E326" s="4">
        <v>2102759</v>
      </c>
      <c r="F326" s="4">
        <v>1550364</v>
      </c>
      <c r="G326" s="4">
        <v>1220447</v>
      </c>
      <c r="H326" s="8">
        <f t="shared" si="46"/>
        <v>0.2374999606493316</v>
      </c>
      <c r="I326" s="8">
        <f t="shared" si="47"/>
        <v>2.1052671963377945</v>
      </c>
      <c r="K326" s="8">
        <f t="shared" si="48"/>
        <v>0.41599992877929692</v>
      </c>
      <c r="L326" s="8">
        <f t="shared" si="49"/>
        <v>7.0351039665303129E-6</v>
      </c>
      <c r="N326" s="8">
        <f t="shared" si="50"/>
        <v>0.73729989979831256</v>
      </c>
      <c r="O326" s="19">
        <f t="shared" si="51"/>
        <v>3.9604316589863657</v>
      </c>
      <c r="Q326" s="8">
        <f t="shared" si="52"/>
        <v>0.78720029618850795</v>
      </c>
      <c r="R326" s="8">
        <f t="shared" si="53"/>
        <v>9.3749107932791382</v>
      </c>
    </row>
    <row r="327" spans="1:18" x14ac:dyDescent="0.3">
      <c r="A327" s="3">
        <v>43791</v>
      </c>
      <c r="B327" s="3" t="str">
        <f t="shared" si="45"/>
        <v>Friday</v>
      </c>
      <c r="C327" s="4">
        <v>22803207</v>
      </c>
      <c r="D327" s="4">
        <v>5529777</v>
      </c>
      <c r="E327" s="4">
        <v>2300387</v>
      </c>
      <c r="F327" s="4">
        <v>1763247</v>
      </c>
      <c r="G327" s="4">
        <v>1518155</v>
      </c>
      <c r="H327" s="8">
        <f t="shared" si="46"/>
        <v>0.24249996941219715</v>
      </c>
      <c r="I327" s="8">
        <f t="shared" si="47"/>
        <v>-14.268035876534451</v>
      </c>
      <c r="K327" s="8">
        <f t="shared" si="48"/>
        <v>0.41599995804532441</v>
      </c>
      <c r="L327" s="8">
        <f t="shared" si="49"/>
        <v>-17.451929448707617</v>
      </c>
      <c r="N327" s="8">
        <f t="shared" si="50"/>
        <v>0.76650015845159969</v>
      </c>
      <c r="O327" s="19">
        <f t="shared" si="51"/>
        <v>-14.833672243755386</v>
      </c>
      <c r="Q327" s="8">
        <f t="shared" si="52"/>
        <v>0.86099962172060973</v>
      </c>
      <c r="R327" s="8">
        <f t="shared" si="53"/>
        <v>-11.219458820753957</v>
      </c>
    </row>
    <row r="328" spans="1:18" x14ac:dyDescent="0.3">
      <c r="A328" s="3">
        <v>43792</v>
      </c>
      <c r="B328" s="3" t="str">
        <f t="shared" si="45"/>
        <v>Saturday</v>
      </c>
      <c r="C328" s="4">
        <v>45787545</v>
      </c>
      <c r="D328" s="4">
        <v>9519230</v>
      </c>
      <c r="E328" s="4">
        <v>3268903</v>
      </c>
      <c r="F328" s="4">
        <v>2133940</v>
      </c>
      <c r="G328" s="4">
        <v>1631184</v>
      </c>
      <c r="H328" s="8">
        <f t="shared" si="46"/>
        <v>0.20789998677587979</v>
      </c>
      <c r="I328" s="8">
        <f t="shared" si="47"/>
        <v>1.0101071230683707</v>
      </c>
      <c r="K328" s="8">
        <f t="shared" si="48"/>
        <v>0.34339993886060111</v>
      </c>
      <c r="L328" s="8">
        <f t="shared" si="49"/>
        <v>-0.99008198186870577</v>
      </c>
      <c r="N328" s="8">
        <f t="shared" si="50"/>
        <v>0.65280003719902369</v>
      </c>
      <c r="O328" s="19">
        <f t="shared" si="51"/>
        <v>1.0416327336018023</v>
      </c>
      <c r="Q328" s="8">
        <f t="shared" si="52"/>
        <v>0.76440012371481858</v>
      </c>
      <c r="R328" s="8">
        <f t="shared" si="53"/>
        <v>-1.0204491150860191</v>
      </c>
    </row>
    <row r="329" spans="1:18" x14ac:dyDescent="0.3">
      <c r="A329" s="3">
        <v>43793</v>
      </c>
      <c r="B329" s="3" t="str">
        <f t="shared" si="45"/>
        <v>Sunday</v>
      </c>
      <c r="C329" s="4">
        <v>46236443</v>
      </c>
      <c r="D329" s="4">
        <v>9709653</v>
      </c>
      <c r="E329" s="4">
        <v>3301282</v>
      </c>
      <c r="F329" s="4">
        <v>2177525</v>
      </c>
      <c r="G329" s="4">
        <v>1647515</v>
      </c>
      <c r="H329" s="8">
        <f t="shared" si="46"/>
        <v>0.20999999935116115</v>
      </c>
      <c r="I329" s="8">
        <f t="shared" si="47"/>
        <v>20.238096308242088</v>
      </c>
      <c r="K329" s="8">
        <f t="shared" si="48"/>
        <v>0.33999999794019414</v>
      </c>
      <c r="L329" s="8">
        <f t="shared" si="49"/>
        <v>17.647038502700109</v>
      </c>
      <c r="N329" s="8">
        <f t="shared" si="50"/>
        <v>0.65959981607145346</v>
      </c>
      <c r="O329" s="19">
        <f t="shared" si="51"/>
        <v>15.100069427910686</v>
      </c>
      <c r="Q329" s="8">
        <f t="shared" si="52"/>
        <v>0.75659980941665428</v>
      </c>
      <c r="R329" s="8">
        <f t="shared" si="53"/>
        <v>6.2120073624490786</v>
      </c>
    </row>
    <row r="330" spans="1:18" x14ac:dyDescent="0.3">
      <c r="A330" s="3">
        <v>43794</v>
      </c>
      <c r="B330" s="3" t="str">
        <f t="shared" si="45"/>
        <v>Monday</v>
      </c>
      <c r="C330" s="4">
        <v>22151687</v>
      </c>
      <c r="D330" s="4">
        <v>5593301</v>
      </c>
      <c r="E330" s="4">
        <v>2237320</v>
      </c>
      <c r="F330" s="4">
        <v>1698573</v>
      </c>
      <c r="G330" s="4">
        <v>1364973</v>
      </c>
      <c r="H330" s="8">
        <f t="shared" si="46"/>
        <v>0.2525000014671569</v>
      </c>
      <c r="I330" s="8">
        <f t="shared" si="47"/>
        <v>1.9801852071763253</v>
      </c>
      <c r="K330" s="8">
        <f t="shared" si="48"/>
        <v>0.39999992848587979</v>
      </c>
      <c r="L330" s="8">
        <f t="shared" si="49"/>
        <v>1.0000184260197524</v>
      </c>
      <c r="N330" s="8">
        <f t="shared" si="50"/>
        <v>0.75919984624461412</v>
      </c>
      <c r="O330" s="19">
        <f t="shared" si="51"/>
        <v>-8.6538456554514411</v>
      </c>
      <c r="Q330" s="8">
        <f t="shared" si="52"/>
        <v>0.80359984528189254</v>
      </c>
      <c r="R330" s="8">
        <f t="shared" si="53"/>
        <v>3.061223878727398</v>
      </c>
    </row>
    <row r="331" spans="1:18" x14ac:dyDescent="0.3">
      <c r="A331" s="3">
        <v>43795</v>
      </c>
      <c r="B331" s="3" t="str">
        <f t="shared" si="45"/>
        <v>Tuesday</v>
      </c>
      <c r="C331" s="4">
        <v>21065820</v>
      </c>
      <c r="D331" s="4">
        <v>5424448</v>
      </c>
      <c r="E331" s="4">
        <v>2191477</v>
      </c>
      <c r="F331" s="4">
        <v>1519789</v>
      </c>
      <c r="G331" s="4">
        <v>1258689</v>
      </c>
      <c r="H331" s="8">
        <f t="shared" si="46"/>
        <v>0.25749996914432954</v>
      </c>
      <c r="I331" s="8">
        <f t="shared" si="47"/>
        <v>1.9417455252500639</v>
      </c>
      <c r="K331" s="8">
        <f t="shared" si="48"/>
        <v>0.40400000147480442</v>
      </c>
      <c r="L331" s="8">
        <f t="shared" si="49"/>
        <v>0.99009334821735295</v>
      </c>
      <c r="N331" s="8">
        <f t="shared" si="50"/>
        <v>0.69349986333418057</v>
      </c>
      <c r="O331" s="19">
        <f t="shared" si="51"/>
        <v>2.1052770031859689</v>
      </c>
      <c r="Q331" s="8">
        <f t="shared" si="52"/>
        <v>0.82819983563507826</v>
      </c>
      <c r="R331" s="8">
        <f t="shared" si="53"/>
        <v>-5.9405964782219307</v>
      </c>
    </row>
    <row r="332" spans="1:18" x14ac:dyDescent="0.3">
      <c r="A332" s="3">
        <v>43796</v>
      </c>
      <c r="B332" s="3" t="str">
        <f t="shared" si="45"/>
        <v>Wednesday</v>
      </c>
      <c r="C332" s="4">
        <v>22803207</v>
      </c>
      <c r="D332" s="4">
        <v>5985841</v>
      </c>
      <c r="E332" s="4">
        <v>2442223</v>
      </c>
      <c r="F332" s="4">
        <v>1729338</v>
      </c>
      <c r="G332" s="4">
        <v>1347154</v>
      </c>
      <c r="H332" s="8">
        <f t="shared" si="46"/>
        <v>0.26249996327270986</v>
      </c>
      <c r="I332" s="8">
        <f t="shared" si="47"/>
        <v>-8.5714271394779846</v>
      </c>
      <c r="K332" s="8">
        <f t="shared" si="48"/>
        <v>0.40799997861620446</v>
      </c>
      <c r="L332" s="8">
        <f t="shared" si="49"/>
        <v>-4.9019724601313515</v>
      </c>
      <c r="N332" s="8">
        <f t="shared" si="50"/>
        <v>0.70809995647408119</v>
      </c>
      <c r="O332" s="19">
        <f t="shared" si="51"/>
        <v>1.0309550880633063</v>
      </c>
      <c r="Q332" s="8">
        <f t="shared" si="52"/>
        <v>0.77899982536670098</v>
      </c>
      <c r="R332" s="8">
        <f t="shared" si="53"/>
        <v>9.4736458813062203</v>
      </c>
    </row>
    <row r="333" spans="1:18" x14ac:dyDescent="0.3">
      <c r="A333" s="3">
        <v>43797</v>
      </c>
      <c r="B333" s="3" t="str">
        <f t="shared" si="45"/>
        <v>Thursday</v>
      </c>
      <c r="C333" s="4">
        <v>22803207</v>
      </c>
      <c r="D333" s="4">
        <v>5472769</v>
      </c>
      <c r="E333" s="4">
        <v>2123434</v>
      </c>
      <c r="F333" s="4">
        <v>1519105</v>
      </c>
      <c r="G333" s="4">
        <v>1295492</v>
      </c>
      <c r="H333" s="8">
        <f t="shared" si="46"/>
        <v>0.23999997017963307</v>
      </c>
      <c r="I333" s="8">
        <f t="shared" si="47"/>
        <v>6.2499997715964275</v>
      </c>
      <c r="K333" s="8">
        <f t="shared" si="48"/>
        <v>0.38799993202709632</v>
      </c>
      <c r="L333" s="8">
        <f t="shared" si="49"/>
        <v>1.03094404518674</v>
      </c>
      <c r="N333" s="8">
        <f t="shared" si="50"/>
        <v>0.71540014900392479</v>
      </c>
      <c r="O333" s="19">
        <f t="shared" si="51"/>
        <v>2.0407660979328215</v>
      </c>
      <c r="Q333" s="8">
        <f t="shared" si="52"/>
        <v>0.8527995102379361</v>
      </c>
      <c r="R333" s="8">
        <f t="shared" si="53"/>
        <v>0.96164150611739196</v>
      </c>
    </row>
    <row r="334" spans="1:18" x14ac:dyDescent="0.3">
      <c r="A334" s="3">
        <v>43798</v>
      </c>
      <c r="B334" s="3" t="str">
        <f t="shared" si="45"/>
        <v>Friday</v>
      </c>
      <c r="C334" s="4">
        <v>21717340</v>
      </c>
      <c r="D334" s="4">
        <v>5537921</v>
      </c>
      <c r="E334" s="4">
        <v>2170865</v>
      </c>
      <c r="F334" s="4">
        <v>1584731</v>
      </c>
      <c r="G334" s="4">
        <v>1364454</v>
      </c>
      <c r="H334" s="8">
        <f t="shared" si="46"/>
        <v>0.25499996776769163</v>
      </c>
      <c r="I334" s="8">
        <f t="shared" si="47"/>
        <v>-15.176465519045996</v>
      </c>
      <c r="K334" s="8">
        <f t="shared" si="48"/>
        <v>0.39199999422165827</v>
      </c>
      <c r="L334" s="8">
        <f t="shared" si="49"/>
        <v>-16.734694251568886</v>
      </c>
      <c r="N334" s="8">
        <f t="shared" si="50"/>
        <v>0.72999979270935778</v>
      </c>
      <c r="O334" s="19">
        <f t="shared" si="51"/>
        <v>-4.9862814373317317</v>
      </c>
      <c r="Q334" s="8">
        <f t="shared" si="52"/>
        <v>0.86100038429234993</v>
      </c>
      <c r="R334" s="8">
        <f t="shared" si="53"/>
        <v>-13.031425156773141</v>
      </c>
    </row>
    <row r="335" spans="1:18" x14ac:dyDescent="0.3">
      <c r="A335" s="3">
        <v>43799</v>
      </c>
      <c r="B335" s="3" t="str">
        <f t="shared" si="45"/>
        <v>Saturday</v>
      </c>
      <c r="C335" s="4">
        <v>47134238</v>
      </c>
      <c r="D335" s="4">
        <v>10195135</v>
      </c>
      <c r="E335" s="4">
        <v>3327692</v>
      </c>
      <c r="F335" s="4">
        <v>2308087</v>
      </c>
      <c r="G335" s="4">
        <v>1728295</v>
      </c>
      <c r="H335" s="8">
        <f t="shared" si="46"/>
        <v>0.21629998558584951</v>
      </c>
      <c r="I335" s="8">
        <f t="shared" si="47"/>
        <v>0.97087797992334979</v>
      </c>
      <c r="K335" s="8">
        <f t="shared" si="48"/>
        <v>0.32639999372249606</v>
      </c>
      <c r="L335" s="8">
        <f t="shared" si="49"/>
        <v>5.2083297918535854</v>
      </c>
      <c r="N335" s="8">
        <f t="shared" si="50"/>
        <v>0.69359994855293094</v>
      </c>
      <c r="O335" s="19">
        <f t="shared" si="51"/>
        <v>0.98037357353418697</v>
      </c>
      <c r="Q335" s="8">
        <f t="shared" si="52"/>
        <v>0.74879976361376321</v>
      </c>
      <c r="R335" s="8">
        <f t="shared" si="53"/>
        <v>8.3333931493822355</v>
      </c>
    </row>
    <row r="336" spans="1:18" x14ac:dyDescent="0.3">
      <c r="A336" s="3">
        <v>43800</v>
      </c>
      <c r="B336" s="3" t="str">
        <f t="shared" si="45"/>
        <v>Sunday</v>
      </c>
      <c r="C336" s="4">
        <v>46685340</v>
      </c>
      <c r="D336" s="4">
        <v>10196078</v>
      </c>
      <c r="E336" s="4">
        <v>3501333</v>
      </c>
      <c r="F336" s="4">
        <v>2452333</v>
      </c>
      <c r="G336" s="4">
        <v>1989333</v>
      </c>
      <c r="H336" s="8">
        <f t="shared" si="46"/>
        <v>0.2183999945164799</v>
      </c>
      <c r="I336" s="8">
        <f t="shared" si="47"/>
        <v>20.192292874351057</v>
      </c>
      <c r="K336" s="8">
        <f t="shared" si="48"/>
        <v>0.34339998183615306</v>
      </c>
      <c r="L336" s="8">
        <f t="shared" si="49"/>
        <v>14.152605197804386</v>
      </c>
      <c r="N336" s="8">
        <f t="shared" si="50"/>
        <v>0.7003998191545906</v>
      </c>
      <c r="O336" s="19">
        <f t="shared" si="51"/>
        <v>2.1416370221663352</v>
      </c>
      <c r="Q336" s="8">
        <f t="shared" si="52"/>
        <v>0.81120019181734293</v>
      </c>
      <c r="R336" s="8">
        <f t="shared" si="53"/>
        <v>2.0955975552191131</v>
      </c>
    </row>
    <row r="337" spans="1:18" x14ac:dyDescent="0.3">
      <c r="A337" s="3">
        <v>43801</v>
      </c>
      <c r="B337" s="3" t="str">
        <f t="shared" si="45"/>
        <v>Monday</v>
      </c>
      <c r="C337" s="4">
        <v>21500167</v>
      </c>
      <c r="D337" s="4">
        <v>5643793</v>
      </c>
      <c r="E337" s="4">
        <v>2212367</v>
      </c>
      <c r="F337" s="4">
        <v>1582727</v>
      </c>
      <c r="G337" s="4">
        <v>1310814</v>
      </c>
      <c r="H337" s="8">
        <f t="shared" si="46"/>
        <v>0.26249996104681417</v>
      </c>
      <c r="I337" s="8">
        <f t="shared" si="47"/>
        <v>-0.95236552350517478</v>
      </c>
      <c r="K337" s="8">
        <f t="shared" si="48"/>
        <v>0.39200002551475577</v>
      </c>
      <c r="L337" s="8">
        <f t="shared" si="49"/>
        <v>6.1224153414807816</v>
      </c>
      <c r="N337" s="8">
        <f t="shared" si="50"/>
        <v>0.71539984098479137</v>
      </c>
      <c r="O337" s="19">
        <f t="shared" si="51"/>
        <v>-2.0408126035614602</v>
      </c>
      <c r="Q337" s="8">
        <f t="shared" si="52"/>
        <v>0.82819968320499993</v>
      </c>
      <c r="R337" s="8">
        <f t="shared" si="53"/>
        <v>-1.9801828978344587</v>
      </c>
    </row>
    <row r="338" spans="1:18" x14ac:dyDescent="0.3">
      <c r="A338" s="3">
        <v>43802</v>
      </c>
      <c r="B338" s="3" t="str">
        <f t="shared" si="45"/>
        <v>Tuesday</v>
      </c>
      <c r="C338" s="4">
        <v>20848646</v>
      </c>
      <c r="D338" s="4">
        <v>5420648</v>
      </c>
      <c r="E338" s="4">
        <v>2254989</v>
      </c>
      <c r="F338" s="4">
        <v>1580296</v>
      </c>
      <c r="G338" s="4">
        <v>1282884</v>
      </c>
      <c r="H338" s="8">
        <f t="shared" si="46"/>
        <v>0.2600000019185898</v>
      </c>
      <c r="I338" s="8">
        <f t="shared" si="47"/>
        <v>-0.96154692976690626</v>
      </c>
      <c r="K338" s="8">
        <f t="shared" si="48"/>
        <v>0.41599989521547975</v>
      </c>
      <c r="L338" s="8">
        <f t="shared" si="49"/>
        <v>-4.8076881952774659</v>
      </c>
      <c r="N338" s="8">
        <f t="shared" si="50"/>
        <v>0.7007998708641151</v>
      </c>
      <c r="O338" s="19">
        <f t="shared" si="51"/>
        <v>-1.0416616941955275</v>
      </c>
      <c r="Q338" s="8">
        <f t="shared" si="52"/>
        <v>0.81179981471825535</v>
      </c>
      <c r="R338" s="8">
        <f t="shared" si="53"/>
        <v>4.0404228022540565</v>
      </c>
    </row>
    <row r="339" spans="1:18" x14ac:dyDescent="0.3">
      <c r="A339" s="3">
        <v>43803</v>
      </c>
      <c r="B339" s="3" t="str">
        <f t="shared" si="45"/>
        <v>Wednesday</v>
      </c>
      <c r="C339" s="4">
        <v>22368860</v>
      </c>
      <c r="D339" s="4">
        <v>5759981</v>
      </c>
      <c r="E339" s="4">
        <v>2280952</v>
      </c>
      <c r="F339" s="4">
        <v>1581840</v>
      </c>
      <c r="G339" s="4">
        <v>1336022</v>
      </c>
      <c r="H339" s="8">
        <f t="shared" si="46"/>
        <v>0.2574999798827477</v>
      </c>
      <c r="I339" s="8">
        <f t="shared" si="47"/>
        <v>-5.1691205950540937E-6</v>
      </c>
      <c r="K339" s="8">
        <f t="shared" si="48"/>
        <v>0.3959999173608385</v>
      </c>
      <c r="L339" s="8">
        <f t="shared" si="49"/>
        <v>5.0504988369221788</v>
      </c>
      <c r="N339" s="8">
        <f t="shared" si="50"/>
        <v>0.69349990705635189</v>
      </c>
      <c r="O339" s="19">
        <f t="shared" si="51"/>
        <v>6.3158228239139831</v>
      </c>
      <c r="Q339" s="8">
        <f t="shared" si="52"/>
        <v>0.84459995954078793</v>
      </c>
      <c r="R339" s="8">
        <f t="shared" si="53"/>
        <v>-5.825262035216717</v>
      </c>
    </row>
    <row r="340" spans="1:18" x14ac:dyDescent="0.3">
      <c r="A340" s="3">
        <v>43804</v>
      </c>
      <c r="B340" s="3" t="str">
        <f t="shared" si="45"/>
        <v>Thursday</v>
      </c>
      <c r="C340" s="4">
        <v>22586034</v>
      </c>
      <c r="D340" s="4">
        <v>5815903</v>
      </c>
      <c r="E340" s="4">
        <v>2419415</v>
      </c>
      <c r="F340" s="4">
        <v>1783835</v>
      </c>
      <c r="G340" s="4">
        <v>1418862</v>
      </c>
      <c r="H340" s="8">
        <f t="shared" si="46"/>
        <v>0.25749996657226321</v>
      </c>
      <c r="I340" s="8">
        <f t="shared" si="47"/>
        <v>-5.8252369452815032</v>
      </c>
      <c r="K340" s="8">
        <f t="shared" si="48"/>
        <v>0.41599988858136044</v>
      </c>
      <c r="L340" s="8">
        <f t="shared" si="49"/>
        <v>-9.7322646381505396E-6</v>
      </c>
      <c r="N340" s="8">
        <f t="shared" si="50"/>
        <v>0.73730013247003923</v>
      </c>
      <c r="O340" s="19">
        <f t="shared" si="51"/>
        <v>0.99010592173642531</v>
      </c>
      <c r="Q340" s="8">
        <f t="shared" si="52"/>
        <v>0.79539979874820266</v>
      </c>
      <c r="R340" s="8">
        <f t="shared" si="53"/>
        <v>6.1855434726154961</v>
      </c>
    </row>
    <row r="341" spans="1:18" x14ac:dyDescent="0.3">
      <c r="A341" s="3">
        <v>43805</v>
      </c>
      <c r="B341" s="3" t="str">
        <f t="shared" si="45"/>
        <v>Friday</v>
      </c>
      <c r="C341" s="4">
        <v>21065820</v>
      </c>
      <c r="D341" s="4">
        <v>5108461</v>
      </c>
      <c r="E341" s="4">
        <v>2125119</v>
      </c>
      <c r="F341" s="4">
        <v>1582364</v>
      </c>
      <c r="G341" s="4">
        <v>1336464</v>
      </c>
      <c r="H341" s="8">
        <f t="shared" si="46"/>
        <v>0.24249998338540821</v>
      </c>
      <c r="I341" s="8">
        <f t="shared" si="47"/>
        <v>-14.268039529940168</v>
      </c>
      <c r="K341" s="8">
        <f t="shared" si="48"/>
        <v>0.41599984809515039</v>
      </c>
      <c r="L341" s="8">
        <f t="shared" si="49"/>
        <v>-17.451901654778677</v>
      </c>
      <c r="N341" s="8">
        <f t="shared" si="50"/>
        <v>0.74460018474259559</v>
      </c>
      <c r="O341" s="19">
        <f t="shared" si="51"/>
        <v>-7.7625934238329624</v>
      </c>
      <c r="Q341" s="8">
        <f t="shared" si="52"/>
        <v>0.8445995990808689</v>
      </c>
      <c r="R341" s="8">
        <f t="shared" si="53"/>
        <v>-8.5720775472730111</v>
      </c>
    </row>
    <row r="342" spans="1:18" x14ac:dyDescent="0.3">
      <c r="A342" s="3">
        <v>43806</v>
      </c>
      <c r="B342" s="3" t="str">
        <f t="shared" si="45"/>
        <v>Saturday</v>
      </c>
      <c r="C342" s="4">
        <v>43991955</v>
      </c>
      <c r="D342" s="4">
        <v>9145927</v>
      </c>
      <c r="E342" s="4">
        <v>3140711</v>
      </c>
      <c r="F342" s="4">
        <v>2157040</v>
      </c>
      <c r="G342" s="4">
        <v>1665666</v>
      </c>
      <c r="H342" s="8">
        <f t="shared" si="46"/>
        <v>0.20789998989587982</v>
      </c>
      <c r="I342" s="8">
        <f t="shared" si="47"/>
        <v>1.0100999056738575</v>
      </c>
      <c r="K342" s="8">
        <f t="shared" si="48"/>
        <v>0.34339996372155607</v>
      </c>
      <c r="L342" s="8">
        <f t="shared" si="49"/>
        <v>-2.9702833746880533</v>
      </c>
      <c r="N342" s="8">
        <f t="shared" si="50"/>
        <v>0.68679989976791878</v>
      </c>
      <c r="O342" s="19">
        <f t="shared" si="51"/>
        <v>-0.99010348080685162</v>
      </c>
      <c r="Q342" s="8">
        <f t="shared" si="52"/>
        <v>0.77219986648369987</v>
      </c>
      <c r="R342" s="8">
        <f t="shared" si="53"/>
        <v>1.010141984855101</v>
      </c>
    </row>
    <row r="343" spans="1:18" x14ac:dyDescent="0.3">
      <c r="A343" s="3">
        <v>43807</v>
      </c>
      <c r="B343" s="3" t="str">
        <f t="shared" si="45"/>
        <v>Sunday</v>
      </c>
      <c r="C343" s="4">
        <v>43991955</v>
      </c>
      <c r="D343" s="4">
        <v>9238310</v>
      </c>
      <c r="E343" s="4">
        <v>3078205</v>
      </c>
      <c r="F343" s="4">
        <v>2093179</v>
      </c>
      <c r="G343" s="4">
        <v>1632680</v>
      </c>
      <c r="H343" s="8">
        <f t="shared" si="46"/>
        <v>0.20999998749771406</v>
      </c>
      <c r="I343" s="8">
        <f t="shared" si="47"/>
        <v>16.666666654857799</v>
      </c>
      <c r="K343" s="8">
        <f t="shared" si="48"/>
        <v>0.33320001169044988</v>
      </c>
      <c r="L343" s="8">
        <f t="shared" si="49"/>
        <v>22.448930605069258</v>
      </c>
      <c r="N343" s="8">
        <f t="shared" si="50"/>
        <v>0.67999987005413864</v>
      </c>
      <c r="O343" s="19">
        <f t="shared" si="51"/>
        <v>3.0588784495094354</v>
      </c>
      <c r="Q343" s="8">
        <f t="shared" si="52"/>
        <v>0.78000018154204676</v>
      </c>
      <c r="R343" s="8">
        <f t="shared" si="53"/>
        <v>0.922997425788738</v>
      </c>
    </row>
    <row r="344" spans="1:18" x14ac:dyDescent="0.3">
      <c r="A344" s="3">
        <v>43808</v>
      </c>
      <c r="B344" s="3" t="str">
        <f t="shared" si="45"/>
        <v>Monday</v>
      </c>
      <c r="C344" s="4">
        <v>22586034</v>
      </c>
      <c r="D344" s="4">
        <v>5533578</v>
      </c>
      <c r="E344" s="4">
        <v>2257699</v>
      </c>
      <c r="F344" s="4">
        <v>1582196</v>
      </c>
      <c r="G344" s="4">
        <v>1245504</v>
      </c>
      <c r="H344" s="8">
        <f t="shared" si="46"/>
        <v>0.24499998538920112</v>
      </c>
      <c r="I344" s="8">
        <f t="shared" si="47"/>
        <v>-1.0204117051618702</v>
      </c>
      <c r="K344" s="8">
        <f t="shared" si="48"/>
        <v>0.40799985109092163</v>
      </c>
      <c r="L344" s="8">
        <f t="shared" si="49"/>
        <v>-0.9803635388776708</v>
      </c>
      <c r="N344" s="8">
        <f t="shared" si="50"/>
        <v>0.70080023953591686</v>
      </c>
      <c r="O344" s="19">
        <f t="shared" si="51"/>
        <v>3.1249429582750032</v>
      </c>
      <c r="Q344" s="8">
        <f t="shared" si="52"/>
        <v>0.78719956313882733</v>
      </c>
      <c r="R344" s="8">
        <f t="shared" si="53"/>
        <v>3.1250544593299137</v>
      </c>
    </row>
    <row r="345" spans="1:18" x14ac:dyDescent="0.3">
      <c r="A345" s="3">
        <v>43809</v>
      </c>
      <c r="B345" s="3" t="str">
        <f t="shared" si="45"/>
        <v>Tuesday</v>
      </c>
      <c r="C345" s="4">
        <v>21500167</v>
      </c>
      <c r="D345" s="4">
        <v>5213790</v>
      </c>
      <c r="E345" s="4">
        <v>2106371</v>
      </c>
      <c r="F345" s="4">
        <v>1522274</v>
      </c>
      <c r="G345" s="4">
        <v>1235782</v>
      </c>
      <c r="H345" s="8">
        <f t="shared" si="46"/>
        <v>0.24249997686064484</v>
      </c>
      <c r="I345" s="8">
        <f t="shared" si="47"/>
        <v>5.0688433205419945E-6</v>
      </c>
      <c r="K345" s="8">
        <f t="shared" si="48"/>
        <v>0.40399996931215104</v>
      </c>
      <c r="L345" s="8">
        <f t="shared" si="49"/>
        <v>-2.1869547920404333E-5</v>
      </c>
      <c r="N345" s="8">
        <f t="shared" si="50"/>
        <v>0.72269984727286884</v>
      </c>
      <c r="O345" s="19">
        <f t="shared" si="51"/>
        <v>-2.0202062836880073</v>
      </c>
      <c r="Q345" s="8">
        <f t="shared" si="52"/>
        <v>0.81179997819052285</v>
      </c>
      <c r="R345" s="8">
        <f t="shared" si="53"/>
        <v>-2.0201592925947041</v>
      </c>
    </row>
    <row r="346" spans="1:18" x14ac:dyDescent="0.3">
      <c r="A346" s="3">
        <v>43810</v>
      </c>
      <c r="B346" s="3" t="str">
        <f t="shared" si="45"/>
        <v>Wednesday</v>
      </c>
      <c r="C346" s="4">
        <v>22586034</v>
      </c>
      <c r="D346" s="4">
        <v>5477113</v>
      </c>
      <c r="E346" s="4">
        <v>2212753</v>
      </c>
      <c r="F346" s="4">
        <v>1566850</v>
      </c>
      <c r="G346" s="4">
        <v>1246273</v>
      </c>
      <c r="H346" s="8">
        <f t="shared" si="46"/>
        <v>0.24249998915258872</v>
      </c>
      <c r="I346" s="8">
        <f t="shared" si="47"/>
        <v>6.1855699271487987</v>
      </c>
      <c r="K346" s="8">
        <f t="shared" si="48"/>
        <v>0.40399988095918415</v>
      </c>
      <c r="L346" s="8">
        <f t="shared" si="49"/>
        <v>-0.99010489540518332</v>
      </c>
      <c r="N346" s="8">
        <f t="shared" si="50"/>
        <v>0.70809981954605872</v>
      </c>
      <c r="O346" s="19">
        <f t="shared" si="51"/>
        <v>5.1546954522329997</v>
      </c>
      <c r="Q346" s="8">
        <f t="shared" si="52"/>
        <v>0.79540032549382522</v>
      </c>
      <c r="R346" s="8">
        <f t="shared" si="53"/>
        <v>3.0926949816006934</v>
      </c>
    </row>
    <row r="347" spans="1:18" x14ac:dyDescent="0.3">
      <c r="A347" s="3">
        <v>43811</v>
      </c>
      <c r="B347" s="3" t="str">
        <f t="shared" si="45"/>
        <v>Thursday</v>
      </c>
      <c r="C347" s="4">
        <v>21934513</v>
      </c>
      <c r="D347" s="4">
        <v>5648137</v>
      </c>
      <c r="E347" s="4">
        <v>2259254</v>
      </c>
      <c r="F347" s="4">
        <v>1682241</v>
      </c>
      <c r="G347" s="4">
        <v>1379437</v>
      </c>
      <c r="H347" s="8">
        <f t="shared" si="46"/>
        <v>0.25749999555495034</v>
      </c>
      <c r="I347" s="8">
        <f t="shared" si="47"/>
        <v>0.97086156440803173</v>
      </c>
      <c r="K347" s="8">
        <f t="shared" si="48"/>
        <v>0.39999985836037616</v>
      </c>
      <c r="L347" s="8">
        <f t="shared" si="49"/>
        <v>-3.9999606091240958</v>
      </c>
      <c r="N347" s="8">
        <f t="shared" si="50"/>
        <v>0.74460020874146948</v>
      </c>
      <c r="O347" s="19">
        <f t="shared" si="51"/>
        <v>-1.9608448323183794</v>
      </c>
      <c r="Q347" s="8">
        <f t="shared" si="52"/>
        <v>0.81999963144400834</v>
      </c>
      <c r="R347" s="8">
        <f t="shared" si="53"/>
        <v>-3.999941002412887</v>
      </c>
    </row>
    <row r="348" spans="1:18" x14ac:dyDescent="0.3">
      <c r="A348" s="3">
        <v>43812</v>
      </c>
      <c r="B348" s="3" t="str">
        <f t="shared" si="45"/>
        <v>Friday</v>
      </c>
      <c r="C348" s="4">
        <v>22803207</v>
      </c>
      <c r="D348" s="4">
        <v>5928833</v>
      </c>
      <c r="E348" s="4">
        <v>2276672</v>
      </c>
      <c r="F348" s="4">
        <v>1661970</v>
      </c>
      <c r="G348" s="4">
        <v>1308303</v>
      </c>
      <c r="H348" s="8">
        <f t="shared" si="46"/>
        <v>0.25999996404014575</v>
      </c>
      <c r="I348" s="8">
        <f t="shared" si="47"/>
        <v>-22.461528342214859</v>
      </c>
      <c r="K348" s="8">
        <f t="shared" si="48"/>
        <v>0.38400002158940894</v>
      </c>
      <c r="L348" s="8">
        <f t="shared" si="49"/>
        <v>-8.8020970314467988</v>
      </c>
      <c r="N348" s="8">
        <f t="shared" si="50"/>
        <v>0.72999975402693051</v>
      </c>
      <c r="O348" s="19">
        <f t="shared" si="51"/>
        <v>-5.9177757554544934</v>
      </c>
      <c r="Q348" s="8">
        <f t="shared" si="52"/>
        <v>0.78720012996624489</v>
      </c>
      <c r="R348" s="8">
        <f t="shared" si="53"/>
        <v>2.0578788531277774</v>
      </c>
    </row>
    <row r="349" spans="1:18" x14ac:dyDescent="0.3">
      <c r="A349" s="3">
        <v>43813</v>
      </c>
      <c r="B349" s="3" t="str">
        <f t="shared" si="45"/>
        <v>Saturday</v>
      </c>
      <c r="C349" s="4">
        <v>45787545</v>
      </c>
      <c r="D349" s="4">
        <v>9230769</v>
      </c>
      <c r="E349" s="4">
        <v>3232615</v>
      </c>
      <c r="F349" s="4">
        <v>2220160</v>
      </c>
      <c r="G349" s="4">
        <v>1783676</v>
      </c>
      <c r="H349" s="8">
        <f t="shared" si="46"/>
        <v>0.20159999842751997</v>
      </c>
      <c r="I349" s="8">
        <f t="shared" si="47"/>
        <v>-6.7708335058024057E-6</v>
      </c>
      <c r="K349" s="8">
        <f t="shared" si="48"/>
        <v>0.35019996708833251</v>
      </c>
      <c r="L349" s="8">
        <f t="shared" si="49"/>
        <v>-7.76700088396057</v>
      </c>
      <c r="N349" s="8">
        <f t="shared" si="50"/>
        <v>0.68680000556824738</v>
      </c>
      <c r="O349" s="19">
        <f t="shared" si="51"/>
        <v>-5.9405864163046394</v>
      </c>
      <c r="Q349" s="8">
        <f t="shared" si="52"/>
        <v>0.80339975497261462</v>
      </c>
      <c r="R349" s="8">
        <f t="shared" si="53"/>
        <v>-4.8543543330351886</v>
      </c>
    </row>
    <row r="350" spans="1:18" x14ac:dyDescent="0.3">
      <c r="A350" s="3">
        <v>43814</v>
      </c>
      <c r="B350" s="3" t="str">
        <f t="shared" si="45"/>
        <v>Sunday</v>
      </c>
      <c r="C350" s="4">
        <v>43094160</v>
      </c>
      <c r="D350" s="4">
        <v>8687782</v>
      </c>
      <c r="E350" s="4">
        <v>2806153</v>
      </c>
      <c r="F350" s="4">
        <v>1812775</v>
      </c>
      <c r="G350" s="4">
        <v>1385685</v>
      </c>
      <c r="H350" s="8">
        <f t="shared" si="46"/>
        <v>0.20159998477751973</v>
      </c>
      <c r="I350" s="8">
        <f t="shared" si="47"/>
        <v>26.488099778106839</v>
      </c>
      <c r="K350" s="8">
        <f t="shared" si="48"/>
        <v>0.3229999325489521</v>
      </c>
      <c r="L350" s="8">
        <f t="shared" si="49"/>
        <v>26.31578710065725</v>
      </c>
      <c r="N350" s="8">
        <f t="shared" si="50"/>
        <v>0.64600005773028057</v>
      </c>
      <c r="O350" s="19">
        <f t="shared" si="51"/>
        <v>10.743000194209342</v>
      </c>
      <c r="Q350" s="8">
        <f t="shared" si="52"/>
        <v>0.76439988415550741</v>
      </c>
      <c r="R350" s="8">
        <f t="shared" si="53"/>
        <v>9.4191910904232063</v>
      </c>
    </row>
    <row r="351" spans="1:18" x14ac:dyDescent="0.3">
      <c r="A351" s="3">
        <v>43815</v>
      </c>
      <c r="B351" s="3" t="str">
        <f t="shared" si="45"/>
        <v>Monday</v>
      </c>
      <c r="C351" s="4">
        <v>21282993</v>
      </c>
      <c r="D351" s="4">
        <v>5427163</v>
      </c>
      <c r="E351" s="4">
        <v>2214282</v>
      </c>
      <c r="F351" s="4">
        <v>1584097</v>
      </c>
      <c r="G351" s="4">
        <v>1324939</v>
      </c>
      <c r="H351" s="8">
        <f t="shared" si="46"/>
        <v>0.25499998989803735</v>
      </c>
      <c r="I351" s="8">
        <f t="shared" si="47"/>
        <v>-4.9019635324798694</v>
      </c>
      <c r="K351" s="8">
        <f t="shared" si="48"/>
        <v>0.40799990713380085</v>
      </c>
      <c r="L351" s="8">
        <f t="shared" si="49"/>
        <v>-2.94118105495237</v>
      </c>
      <c r="N351" s="8">
        <f t="shared" si="50"/>
        <v>0.71539984518683708</v>
      </c>
      <c r="O351" s="19">
        <f t="shared" si="51"/>
        <v>-3.0611914199938388</v>
      </c>
      <c r="Q351" s="8">
        <f t="shared" si="52"/>
        <v>0.83640016993908828</v>
      </c>
      <c r="R351" s="8">
        <f t="shared" si="53"/>
        <v>-5.8824125616486969</v>
      </c>
    </row>
    <row r="352" spans="1:18" x14ac:dyDescent="0.3">
      <c r="A352" s="3">
        <v>43816</v>
      </c>
      <c r="B352" s="3" t="str">
        <f t="shared" si="45"/>
        <v>Tuesday</v>
      </c>
      <c r="C352" s="4">
        <v>21065820</v>
      </c>
      <c r="D352" s="4">
        <v>5108461</v>
      </c>
      <c r="E352" s="4">
        <v>2022950</v>
      </c>
      <c r="F352" s="4">
        <v>1402916</v>
      </c>
      <c r="G352" s="4">
        <v>1104375</v>
      </c>
      <c r="H352" s="8">
        <f t="shared" si="46"/>
        <v>0.24249998338540821</v>
      </c>
      <c r="I352" s="8">
        <f t="shared" si="47"/>
        <v>-3.2879016654921731E-6</v>
      </c>
      <c r="K352" s="8">
        <f t="shared" si="48"/>
        <v>0.39599989116095824</v>
      </c>
      <c r="L352" s="8">
        <f t="shared" si="49"/>
        <v>-2.0201668974724334</v>
      </c>
      <c r="N352" s="8">
        <f t="shared" si="50"/>
        <v>0.69350008650732842</v>
      </c>
      <c r="O352" s="19">
        <f t="shared" si="51"/>
        <v>9.4736286802704353</v>
      </c>
      <c r="Q352" s="8">
        <f t="shared" si="52"/>
        <v>0.7871996612769403</v>
      </c>
      <c r="R352" s="8">
        <f t="shared" si="53"/>
        <v>2.0833806612667076</v>
      </c>
    </row>
    <row r="353" spans="1:18" x14ac:dyDescent="0.3">
      <c r="A353" s="3">
        <v>43817</v>
      </c>
      <c r="B353" s="3" t="str">
        <f t="shared" si="45"/>
        <v>Wednesday</v>
      </c>
      <c r="C353" s="4">
        <v>22368860</v>
      </c>
      <c r="D353" s="4">
        <v>5424448</v>
      </c>
      <c r="E353" s="4">
        <v>2104686</v>
      </c>
      <c r="F353" s="4">
        <v>1597877</v>
      </c>
      <c r="G353" s="4">
        <v>1284054</v>
      </c>
      <c r="H353" s="8">
        <f t="shared" si="46"/>
        <v>0.24249997541224722</v>
      </c>
      <c r="I353" s="8">
        <f t="shared" si="47"/>
        <v>2.061857209525416</v>
      </c>
      <c r="K353" s="8">
        <f t="shared" si="48"/>
        <v>0.3880000324456977</v>
      </c>
      <c r="L353" s="8">
        <f t="shared" si="49"/>
        <v>2.0618550446309269</v>
      </c>
      <c r="N353" s="8">
        <f t="shared" si="50"/>
        <v>0.75919970960038696</v>
      </c>
      <c r="O353" s="19">
        <f t="shared" si="51"/>
        <v>-3.846150878599977</v>
      </c>
      <c r="Q353" s="8">
        <f t="shared" si="52"/>
        <v>0.8036000267855411</v>
      </c>
      <c r="R353" s="8">
        <f t="shared" si="53"/>
        <v>-4.6860720532400917E-5</v>
      </c>
    </row>
    <row r="354" spans="1:18" x14ac:dyDescent="0.3">
      <c r="A354" s="3">
        <v>43818</v>
      </c>
      <c r="B354" s="3" t="str">
        <f t="shared" si="45"/>
        <v>Thursday</v>
      </c>
      <c r="C354" s="4">
        <v>21065820</v>
      </c>
      <c r="D354" s="4">
        <v>5213790</v>
      </c>
      <c r="E354" s="4">
        <v>2064661</v>
      </c>
      <c r="F354" s="4">
        <v>1507202</v>
      </c>
      <c r="G354" s="4">
        <v>1211187</v>
      </c>
      <c r="H354" s="8">
        <f t="shared" si="46"/>
        <v>0.247499978638382</v>
      </c>
      <c r="I354" s="8">
        <f t="shared" si="47"/>
        <v>-4.040407841982705</v>
      </c>
      <c r="K354" s="8">
        <f t="shared" si="48"/>
        <v>0.39600003068784895</v>
      </c>
      <c r="L354" s="8">
        <f t="shared" si="49"/>
        <v>-1.0100990814306918</v>
      </c>
      <c r="N354" s="8">
        <f t="shared" si="50"/>
        <v>0.7299997432992632</v>
      </c>
      <c r="O354" s="19">
        <f t="shared" si="51"/>
        <v>-4.999986985698448</v>
      </c>
      <c r="Q354" s="8">
        <f t="shared" si="52"/>
        <v>0.80359965021277835</v>
      </c>
      <c r="R354" s="8">
        <f t="shared" si="53"/>
        <v>7.1428672363045536</v>
      </c>
    </row>
    <row r="355" spans="1:18" x14ac:dyDescent="0.3">
      <c r="A355" s="3">
        <v>43819</v>
      </c>
      <c r="B355" s="3" t="str">
        <f t="shared" si="45"/>
        <v>Friday</v>
      </c>
      <c r="C355" s="4">
        <v>22151687</v>
      </c>
      <c r="D355" s="4">
        <v>5261025</v>
      </c>
      <c r="E355" s="4">
        <v>2062322</v>
      </c>
      <c r="F355" s="4">
        <v>1430220</v>
      </c>
      <c r="G355" s="4">
        <v>1231419</v>
      </c>
      <c r="H355" s="8">
        <f t="shared" si="46"/>
        <v>0.23749997009257129</v>
      </c>
      <c r="I355" s="8">
        <f t="shared" si="47"/>
        <v>-15.115787060549794</v>
      </c>
      <c r="K355" s="8">
        <f t="shared" si="48"/>
        <v>0.39200003801540573</v>
      </c>
      <c r="L355" s="8">
        <f t="shared" si="49"/>
        <v>-16.734708039045547</v>
      </c>
      <c r="N355" s="8">
        <f t="shared" si="50"/>
        <v>0.69349985113866797</v>
      </c>
      <c r="O355" s="19">
        <f t="shared" si="51"/>
        <v>-6.8492858789381845</v>
      </c>
      <c r="Q355" s="8">
        <f t="shared" si="52"/>
        <v>0.8609997063388849</v>
      </c>
      <c r="R355" s="8">
        <f t="shared" si="53"/>
        <v>-11.219522807440626</v>
      </c>
    </row>
    <row r="356" spans="1:18" x14ac:dyDescent="0.3">
      <c r="A356" s="3">
        <v>43820</v>
      </c>
      <c r="B356" s="3" t="str">
        <f t="shared" si="45"/>
        <v>Saturday</v>
      </c>
      <c r="C356" s="4">
        <v>46236443</v>
      </c>
      <c r="D356" s="4">
        <v>9321266</v>
      </c>
      <c r="E356" s="4">
        <v>3042461</v>
      </c>
      <c r="F356" s="4">
        <v>1965430</v>
      </c>
      <c r="G356" s="4">
        <v>1502374</v>
      </c>
      <c r="H356" s="8">
        <f t="shared" si="46"/>
        <v>0.20159998034450877</v>
      </c>
      <c r="I356" s="8">
        <f t="shared" si="47"/>
        <v>5.2083397233808828</v>
      </c>
      <c r="K356" s="8">
        <f t="shared" si="48"/>
        <v>0.32639997614058003</v>
      </c>
      <c r="L356" s="8">
        <f t="shared" si="49"/>
        <v>9.3749829564934171</v>
      </c>
      <c r="N356" s="8">
        <f t="shared" si="50"/>
        <v>0.64600006376416985</v>
      </c>
      <c r="O356" s="19">
        <f t="shared" si="51"/>
        <v>-1.4424807103052685E-5</v>
      </c>
      <c r="Q356" s="8">
        <f t="shared" si="52"/>
        <v>0.7643996479141969</v>
      </c>
      <c r="R356" s="8">
        <f t="shared" si="53"/>
        <v>4.0817033575446384</v>
      </c>
    </row>
    <row r="357" spans="1:18" x14ac:dyDescent="0.3">
      <c r="A357" s="3">
        <v>43821</v>
      </c>
      <c r="B357" s="3" t="str">
        <f t="shared" si="45"/>
        <v>Sunday</v>
      </c>
      <c r="C357" s="4">
        <v>43094160</v>
      </c>
      <c r="D357" s="4">
        <v>9140271</v>
      </c>
      <c r="E357" s="4">
        <v>3263076</v>
      </c>
      <c r="F357" s="4">
        <v>2107947</v>
      </c>
      <c r="G357" s="4">
        <v>1677083</v>
      </c>
      <c r="H357" s="8">
        <f t="shared" si="46"/>
        <v>0.21209999220311987</v>
      </c>
      <c r="I357" s="8">
        <f t="shared" si="47"/>
        <v>11.975472850956741</v>
      </c>
      <c r="K357" s="8">
        <f t="shared" si="48"/>
        <v>0.35699991827375799</v>
      </c>
      <c r="L357" s="8">
        <f t="shared" si="49"/>
        <v>6.4426112723234814</v>
      </c>
      <c r="N357" s="8">
        <f t="shared" si="50"/>
        <v>0.64599997057990677</v>
      </c>
      <c r="O357" s="19">
        <f t="shared" si="51"/>
        <v>14.133088494732077</v>
      </c>
      <c r="Q357" s="8">
        <f t="shared" si="52"/>
        <v>0.79560017400817007</v>
      </c>
      <c r="R357" s="8">
        <f t="shared" si="53"/>
        <v>5.12819763311097</v>
      </c>
    </row>
    <row r="358" spans="1:18" x14ac:dyDescent="0.3">
      <c r="A358" s="3">
        <v>43822</v>
      </c>
      <c r="B358" s="3" t="str">
        <f t="shared" si="45"/>
        <v>Monday</v>
      </c>
      <c r="C358" s="4">
        <v>21500167</v>
      </c>
      <c r="D358" s="4">
        <v>5106289</v>
      </c>
      <c r="E358" s="4">
        <v>1940390</v>
      </c>
      <c r="F358" s="4">
        <v>1430649</v>
      </c>
      <c r="G358" s="4">
        <v>1196595</v>
      </c>
      <c r="H358" s="8">
        <f t="shared" si="46"/>
        <v>0.23749996918628585</v>
      </c>
      <c r="I358" s="8">
        <f t="shared" si="47"/>
        <v>5.263166605904452</v>
      </c>
      <c r="K358" s="8">
        <f t="shared" si="48"/>
        <v>0.38000003525064874</v>
      </c>
      <c r="L358" s="8">
        <f t="shared" si="49"/>
        <v>4.2105063612822455</v>
      </c>
      <c r="N358" s="8">
        <f t="shared" si="50"/>
        <v>0.73729971809790817</v>
      </c>
      <c r="O358" s="19">
        <f t="shared" si="51"/>
        <v>0.99013031034581001</v>
      </c>
      <c r="Q358" s="8">
        <f t="shared" si="52"/>
        <v>0.83640012330068381</v>
      </c>
      <c r="R358" s="8">
        <f t="shared" si="53"/>
        <v>-5.8759014690199311E-5</v>
      </c>
    </row>
    <row r="359" spans="1:18" x14ac:dyDescent="0.3">
      <c r="A359" s="3">
        <v>43823</v>
      </c>
      <c r="B359" s="3" t="str">
        <f t="shared" si="45"/>
        <v>Tuesday</v>
      </c>
      <c r="C359" s="4">
        <v>21282993</v>
      </c>
      <c r="D359" s="4">
        <v>5320748</v>
      </c>
      <c r="E359" s="4">
        <v>2107016</v>
      </c>
      <c r="F359" s="4">
        <v>1568884</v>
      </c>
      <c r="G359" s="4">
        <v>1312214</v>
      </c>
      <c r="H359" s="8">
        <f t="shared" si="46"/>
        <v>0.24999998825353181</v>
      </c>
      <c r="I359" s="8">
        <f t="shared" si="47"/>
        <v>1.9999928690280575</v>
      </c>
      <c r="K359" s="8">
        <f t="shared" si="48"/>
        <v>0.39599996090775208</v>
      </c>
      <c r="L359" s="8">
        <f t="shared" si="49"/>
        <v>4.0403999112683024</v>
      </c>
      <c r="N359" s="8">
        <f t="shared" si="50"/>
        <v>0.74459994608488977</v>
      </c>
      <c r="O359" s="19">
        <f t="shared" si="51"/>
        <v>-1.9607561485801721</v>
      </c>
      <c r="Q359" s="8">
        <f t="shared" si="52"/>
        <v>0.83639963184021249</v>
      </c>
      <c r="R359" s="8">
        <f t="shared" si="53"/>
        <v>-4.9019334626788043</v>
      </c>
    </row>
    <row r="360" spans="1:18" x14ac:dyDescent="0.3">
      <c r="A360" s="3">
        <v>43824</v>
      </c>
      <c r="B360" s="3" t="str">
        <f t="shared" si="45"/>
        <v>Wednesday</v>
      </c>
      <c r="C360" s="4">
        <v>20631473</v>
      </c>
      <c r="D360" s="4">
        <v>5261025</v>
      </c>
      <c r="E360" s="4">
        <v>2167542</v>
      </c>
      <c r="F360" s="4">
        <v>1582306</v>
      </c>
      <c r="G360" s="4">
        <v>1258566</v>
      </c>
      <c r="H360" s="8">
        <f t="shared" si="46"/>
        <v>0.25499997019117343</v>
      </c>
      <c r="I360" s="8">
        <f t="shared" si="47"/>
        <v>-0.98037929871079499</v>
      </c>
      <c r="K360" s="8">
        <f t="shared" si="48"/>
        <v>0.41199994297689141</v>
      </c>
      <c r="L360" s="8">
        <f t="shared" si="49"/>
        <v>6.1994765939391899E-6</v>
      </c>
      <c r="N360" s="8">
        <f t="shared" si="50"/>
        <v>0.73000015685970565</v>
      </c>
      <c r="O360" s="19">
        <f t="shared" si="51"/>
        <v>4.9999252294529857</v>
      </c>
      <c r="Q360" s="8">
        <f t="shared" si="52"/>
        <v>0.79539987840531479</v>
      </c>
      <c r="R360" s="8">
        <f t="shared" si="53"/>
        <v>-1.0309058580747734</v>
      </c>
    </row>
    <row r="361" spans="1:18" x14ac:dyDescent="0.3">
      <c r="A361" s="3">
        <v>43825</v>
      </c>
      <c r="B361" s="3" t="str">
        <f t="shared" si="45"/>
        <v>Thursday</v>
      </c>
      <c r="C361" s="4">
        <v>20631473</v>
      </c>
      <c r="D361" s="4">
        <v>5209447</v>
      </c>
      <c r="E361" s="4">
        <v>2146292</v>
      </c>
      <c r="F361" s="4">
        <v>1645132</v>
      </c>
      <c r="G361" s="4">
        <v>1295048</v>
      </c>
      <c r="H361" s="8">
        <f t="shared" si="46"/>
        <v>0.25250000327170047</v>
      </c>
      <c r="I361" s="8">
        <f t="shared" si="47"/>
        <v>-3.9514657920015354E-6</v>
      </c>
      <c r="K361" s="8">
        <f t="shared" si="48"/>
        <v>0.41199996851873144</v>
      </c>
      <c r="L361" s="8">
        <f t="shared" si="49"/>
        <v>0.97088184546377176</v>
      </c>
      <c r="N361" s="8">
        <f t="shared" si="50"/>
        <v>0.76649961887758045</v>
      </c>
      <c r="O361" s="19">
        <f t="shared" si="51"/>
        <v>-9.5237610665074666</v>
      </c>
      <c r="Q361" s="8">
        <f t="shared" si="52"/>
        <v>0.78720005446371477</v>
      </c>
      <c r="R361" s="8">
        <f t="shared" si="53"/>
        <v>2.0833205015183904</v>
      </c>
    </row>
    <row r="362" spans="1:18" x14ac:dyDescent="0.3">
      <c r="A362" s="3">
        <v>43826</v>
      </c>
      <c r="B362" s="3" t="str">
        <f t="shared" si="45"/>
        <v>Friday</v>
      </c>
      <c r="C362" s="4">
        <v>22368860</v>
      </c>
      <c r="D362" s="4">
        <v>5648137</v>
      </c>
      <c r="E362" s="4">
        <v>2349625</v>
      </c>
      <c r="F362" s="4">
        <v>1629465</v>
      </c>
      <c r="G362" s="4">
        <v>1309438</v>
      </c>
      <c r="H362" s="8">
        <f t="shared" si="46"/>
        <v>0.25249999329424921</v>
      </c>
      <c r="I362" s="8">
        <f t="shared" si="47"/>
        <v>-16.831681658391631</v>
      </c>
      <c r="K362" s="8">
        <f t="shared" si="48"/>
        <v>0.41600000141639626</v>
      </c>
      <c r="L362" s="8">
        <f t="shared" si="49"/>
        <v>-17.451929276002527</v>
      </c>
      <c r="N362" s="8">
        <f t="shared" si="50"/>
        <v>0.69350002659998933</v>
      </c>
      <c r="O362" s="19">
        <f t="shared" si="51"/>
        <v>-2.9272170255695769</v>
      </c>
      <c r="Q362" s="8">
        <f t="shared" si="52"/>
        <v>0.80359995458632127</v>
      </c>
      <c r="R362" s="8">
        <f t="shared" si="53"/>
        <v>-2.4848850648803905E-2</v>
      </c>
    </row>
    <row r="363" spans="1:18" x14ac:dyDescent="0.3">
      <c r="A363" s="3">
        <v>43827</v>
      </c>
      <c r="B363" s="3" t="str">
        <f t="shared" si="45"/>
        <v>Saturday</v>
      </c>
      <c r="C363" s="4">
        <v>45338648</v>
      </c>
      <c r="D363" s="4">
        <v>9521116</v>
      </c>
      <c r="E363" s="4">
        <v>3269551</v>
      </c>
      <c r="F363" s="4">
        <v>2201061</v>
      </c>
      <c r="G363" s="4">
        <v>1768333</v>
      </c>
      <c r="H363" s="8">
        <f t="shared" si="46"/>
        <v>0.20999999823550097</v>
      </c>
      <c r="I363" s="8">
        <f t="shared" si="47"/>
        <v>-4.0000045826733901</v>
      </c>
      <c r="K363" s="8">
        <f t="shared" si="48"/>
        <v>0.34339997538103728</v>
      </c>
      <c r="L363" s="8">
        <f t="shared" si="49"/>
        <v>3.9604048196489918</v>
      </c>
      <c r="N363" s="8">
        <f t="shared" si="50"/>
        <v>0.6731997757490249</v>
      </c>
      <c r="O363" s="19">
        <f t="shared" si="51"/>
        <v>2.7281927015594335E-5</v>
      </c>
      <c r="Q363" s="8">
        <f t="shared" si="52"/>
        <v>0.80340026923379226</v>
      </c>
      <c r="R363" s="8">
        <f t="shared" si="53"/>
        <v>-5.8253216544676514</v>
      </c>
    </row>
    <row r="364" spans="1:18" x14ac:dyDescent="0.3">
      <c r="A364" s="3">
        <v>43828</v>
      </c>
      <c r="B364" s="3" t="str">
        <f t="shared" si="45"/>
        <v>Sunday</v>
      </c>
      <c r="C364" s="4">
        <v>43543058</v>
      </c>
      <c r="D364" s="4">
        <v>8778280</v>
      </c>
      <c r="E364" s="4">
        <v>3133846</v>
      </c>
      <c r="F364" s="4">
        <v>2109705</v>
      </c>
      <c r="G364" s="4">
        <v>1596202</v>
      </c>
      <c r="H364" s="8">
        <f t="shared" si="46"/>
        <v>0.2015999886824669</v>
      </c>
      <c r="I364" s="8">
        <f t="shared" si="47"/>
        <v>19.047606025376098</v>
      </c>
      <c r="K364" s="8">
        <f t="shared" si="48"/>
        <v>0.35700000455670133</v>
      </c>
      <c r="L364" s="8">
        <f t="shared" si="49"/>
        <v>7.5630166715611864</v>
      </c>
      <c r="N364" s="8">
        <f t="shared" si="50"/>
        <v>0.67319995941089639</v>
      </c>
      <c r="O364" s="19">
        <f t="shared" si="51"/>
        <v>3.0154143225220782</v>
      </c>
      <c r="Q364" s="8">
        <f t="shared" si="52"/>
        <v>0.75659961937806475</v>
      </c>
      <c r="R364" s="8">
        <f t="shared" si="53"/>
        <v>9.4634282474882454</v>
      </c>
    </row>
    <row r="365" spans="1:18" x14ac:dyDescent="0.3">
      <c r="A365" s="3">
        <v>43829</v>
      </c>
      <c r="B365" s="3" t="str">
        <f t="shared" si="45"/>
        <v>Monday</v>
      </c>
      <c r="C365" s="4">
        <v>22151687</v>
      </c>
      <c r="D365" s="4">
        <v>5316404</v>
      </c>
      <c r="E365" s="4">
        <v>2041499</v>
      </c>
      <c r="F365" s="4">
        <v>1415779</v>
      </c>
      <c r="G365" s="4">
        <v>1172548</v>
      </c>
      <c r="H365" s="8">
        <f t="shared" si="46"/>
        <v>0.23999996027390599</v>
      </c>
      <c r="I365" s="8">
        <f t="shared" si="47"/>
        <v>1.0416757457642547</v>
      </c>
      <c r="K365" s="8">
        <f t="shared" si="48"/>
        <v>0.38399997441879885</v>
      </c>
      <c r="L365" s="8">
        <f t="shared" si="49"/>
        <v>3.1250007990840323</v>
      </c>
      <c r="N365" s="8">
        <f t="shared" si="50"/>
        <v>0.69349972740618537</v>
      </c>
      <c r="O365" s="19">
        <f t="shared" si="51"/>
        <v>2.1052824061147808</v>
      </c>
      <c r="Q365" s="8">
        <f t="shared" si="52"/>
        <v>0.82819988147867707</v>
      </c>
      <c r="R365" s="8">
        <f t="shared" si="53"/>
        <v>3.960444836583231</v>
      </c>
    </row>
    <row r="366" spans="1:18" x14ac:dyDescent="0.3">
      <c r="A366" s="3">
        <v>43830</v>
      </c>
      <c r="B366" s="3" t="str">
        <f t="shared" si="45"/>
        <v>Tuesday</v>
      </c>
      <c r="C366" s="4">
        <v>21934513</v>
      </c>
      <c r="D366" s="4">
        <v>5319119</v>
      </c>
      <c r="E366" s="4">
        <v>2106371</v>
      </c>
      <c r="F366" s="4">
        <v>1491521</v>
      </c>
      <c r="G366" s="4">
        <v>1284200</v>
      </c>
      <c r="H366" s="8">
        <f t="shared" si="46"/>
        <v>0.24249998164992312</v>
      </c>
      <c r="I366" s="8">
        <f t="shared" si="47"/>
        <v>2.0618510508979329</v>
      </c>
      <c r="K366" s="8">
        <f t="shared" si="48"/>
        <v>0.39599997668786879</v>
      </c>
      <c r="L366" s="8">
        <f t="shared" si="49"/>
        <v>-4.0404256403868031</v>
      </c>
      <c r="N366" s="8">
        <f t="shared" si="50"/>
        <v>0.70809985515372176</v>
      </c>
      <c r="O366" s="19">
        <f t="shared" si="51"/>
        <v>5.1546835712129688</v>
      </c>
      <c r="Q366" s="8">
        <f t="shared" si="52"/>
        <v>0.86100028092128778</v>
      </c>
      <c r="R366" s="8">
        <f t="shared" si="53"/>
        <v>-1.9047803324720696</v>
      </c>
    </row>
    <row r="367" spans="1:18" x14ac:dyDescent="0.3">
      <c r="A367" s="3">
        <v>43831</v>
      </c>
      <c r="B367" s="3" t="str">
        <f t="shared" si="45"/>
        <v>Wednesday</v>
      </c>
      <c r="C367" s="4">
        <v>21717340</v>
      </c>
      <c r="D367" s="4">
        <v>5375041</v>
      </c>
      <c r="E367" s="4">
        <v>2042515</v>
      </c>
      <c r="F367" s="4">
        <v>1520857</v>
      </c>
      <c r="G367" s="4">
        <v>1284516</v>
      </c>
      <c r="H367" s="8">
        <f t="shared" si="46"/>
        <v>0.24749997006999935</v>
      </c>
      <c r="I367" s="8">
        <f t="shared" si="47"/>
        <v>-100</v>
      </c>
      <c r="K367" s="8">
        <f t="shared" si="48"/>
        <v>0.37999989209384638</v>
      </c>
      <c r="L367" s="8">
        <f t="shared" si="49"/>
        <v>-100</v>
      </c>
      <c r="N367" s="8">
        <f t="shared" si="50"/>
        <v>0.74460016205511348</v>
      </c>
      <c r="O367" s="19">
        <f t="shared" si="51"/>
        <v>-100</v>
      </c>
      <c r="Q367" s="8">
        <f t="shared" si="52"/>
        <v>0.84460011690776982</v>
      </c>
      <c r="R367" s="8">
        <f t="shared" si="53"/>
        <v>-100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51D9-DAFC-45F2-ACBC-3C0516715D7A}">
  <dimension ref="A1:E368"/>
  <sheetViews>
    <sheetView topLeftCell="C8" workbookViewId="0">
      <selection activeCell="G23" sqref="G23"/>
    </sheetView>
  </sheetViews>
  <sheetFormatPr defaultRowHeight="15.6" x14ac:dyDescent="0.3"/>
  <cols>
    <col min="1" max="1" width="12.19921875" bestFit="1" customWidth="1"/>
    <col min="2" max="2" width="55.19921875" bestFit="1" customWidth="1"/>
    <col min="4" max="4" width="12.19921875" bestFit="1" customWidth="1"/>
    <col min="5" max="5" width="69.19921875" bestFit="1" customWidth="1"/>
  </cols>
  <sheetData>
    <row r="1" spans="1:5" x14ac:dyDescent="0.3">
      <c r="A1" s="14" t="s">
        <v>40</v>
      </c>
      <c r="B1" t="s">
        <v>54</v>
      </c>
      <c r="D1" s="14" t="s">
        <v>40</v>
      </c>
      <c r="E1" t="s">
        <v>55</v>
      </c>
    </row>
    <row r="2" spans="1:5" x14ac:dyDescent="0.3">
      <c r="A2" s="15">
        <v>43466</v>
      </c>
      <c r="B2" s="17"/>
      <c r="D2" s="16" t="s">
        <v>42</v>
      </c>
      <c r="E2" s="17">
        <v>1.0433948326613982</v>
      </c>
    </row>
    <row r="3" spans="1:5" x14ac:dyDescent="0.3">
      <c r="A3" s="15">
        <v>43467</v>
      </c>
      <c r="B3" s="17"/>
      <c r="D3" s="16" t="s">
        <v>43</v>
      </c>
      <c r="E3" s="17">
        <v>1.533704563199989E-2</v>
      </c>
    </row>
    <row r="4" spans="1:5" x14ac:dyDescent="0.3">
      <c r="A4" s="15">
        <v>43468</v>
      </c>
      <c r="B4" s="17"/>
      <c r="D4" s="16" t="s">
        <v>44</v>
      </c>
      <c r="E4" s="17">
        <v>-3.3291402686376093E-2</v>
      </c>
    </row>
    <row r="5" spans="1:5" x14ac:dyDescent="0.3">
      <c r="A5" s="15">
        <v>43469</v>
      </c>
      <c r="B5" s="17"/>
      <c r="D5" s="16" t="s">
        <v>45</v>
      </c>
      <c r="E5" s="17">
        <v>0.17020401866207979</v>
      </c>
    </row>
    <row r="6" spans="1:5" x14ac:dyDescent="0.3">
      <c r="A6" s="15">
        <v>43470</v>
      </c>
      <c r="B6" s="17"/>
      <c r="D6" s="16" t="s">
        <v>46</v>
      </c>
      <c r="E6" s="17">
        <v>4.3631946952764955E-2</v>
      </c>
    </row>
    <row r="7" spans="1:5" x14ac:dyDescent="0.3">
      <c r="A7" s="15">
        <v>43471</v>
      </c>
      <c r="B7" s="17"/>
      <c r="D7" s="16" t="s">
        <v>47</v>
      </c>
      <c r="E7" s="17">
        <v>0.6622245255117597</v>
      </c>
    </row>
    <row r="8" spans="1:5" x14ac:dyDescent="0.3">
      <c r="A8" s="15">
        <v>43472</v>
      </c>
      <c r="B8" s="17"/>
      <c r="D8" s="16" t="s">
        <v>48</v>
      </c>
      <c r="E8" s="17">
        <v>-0.18989573205018606</v>
      </c>
    </row>
    <row r="9" spans="1:5" x14ac:dyDescent="0.3">
      <c r="A9" s="15">
        <v>43473</v>
      </c>
      <c r="B9" s="17">
        <v>4.1666686651977258E-2</v>
      </c>
      <c r="D9" s="16" t="s">
        <v>49</v>
      </c>
      <c r="E9" s="17">
        <v>0.15546399383754828</v>
      </c>
    </row>
    <row r="10" spans="1:5" x14ac:dyDescent="0.3">
      <c r="A10" s="15">
        <v>43474</v>
      </c>
      <c r="B10" s="17">
        <v>2.9703007310898588E-2</v>
      </c>
      <c r="D10" s="16" t="s">
        <v>50</v>
      </c>
      <c r="E10" s="17">
        <v>-5.4475181397501626E-2</v>
      </c>
    </row>
    <row r="11" spans="1:5" x14ac:dyDescent="0.3">
      <c r="A11" s="15">
        <v>43475</v>
      </c>
      <c r="B11" s="17">
        <v>-0.48958335231937844</v>
      </c>
      <c r="D11" s="16" t="s">
        <v>51</v>
      </c>
      <c r="E11" s="17">
        <v>-3.2021434356454215E-2</v>
      </c>
    </row>
    <row r="12" spans="1:5" x14ac:dyDescent="0.3">
      <c r="A12" s="15">
        <v>43476</v>
      </c>
      <c r="B12" s="17">
        <v>-5.0000000000000044E-2</v>
      </c>
      <c r="D12" s="16" t="s">
        <v>52</v>
      </c>
      <c r="E12" s="17">
        <v>0.32998872304857307</v>
      </c>
    </row>
    <row r="13" spans="1:5" x14ac:dyDescent="0.3">
      <c r="A13" s="15">
        <v>43477</v>
      </c>
      <c r="B13" s="17">
        <v>0</v>
      </c>
      <c r="D13" s="16" t="s">
        <v>53</v>
      </c>
      <c r="E13" s="17">
        <v>-0.20938060923705037</v>
      </c>
    </row>
    <row r="14" spans="1:5" x14ac:dyDescent="0.3">
      <c r="A14" s="15">
        <v>43478</v>
      </c>
      <c r="B14" s="17">
        <v>6.1855669392811174E-2</v>
      </c>
      <c r="D14" s="16" t="s">
        <v>41</v>
      </c>
      <c r="E14" s="17">
        <v>1.9011807265785556</v>
      </c>
    </row>
    <row r="15" spans="1:5" x14ac:dyDescent="0.3">
      <c r="A15" s="15">
        <v>43479</v>
      </c>
      <c r="B15" s="17">
        <v>-7.6190467419780084E-2</v>
      </c>
    </row>
    <row r="16" spans="1:5" x14ac:dyDescent="0.3">
      <c r="A16" s="15">
        <v>43480</v>
      </c>
      <c r="B16" s="17">
        <v>-2.0000009209230951E-2</v>
      </c>
    </row>
    <row r="17" spans="1:2" x14ac:dyDescent="0.3">
      <c r="A17" s="15">
        <v>43481</v>
      </c>
      <c r="B17" s="17">
        <v>-6.7307699970698742E-2</v>
      </c>
    </row>
    <row r="18" spans="1:2" x14ac:dyDescent="0.3">
      <c r="A18" s="15">
        <v>43482</v>
      </c>
      <c r="B18" s="17">
        <v>1.1020409160516529</v>
      </c>
    </row>
    <row r="19" spans="1:2" x14ac:dyDescent="0.3">
      <c r="A19" s="15">
        <v>43483</v>
      </c>
      <c r="B19" s="17">
        <v>7.3684220220243013E-2</v>
      </c>
    </row>
    <row r="20" spans="1:2" x14ac:dyDescent="0.3">
      <c r="A20" s="15">
        <v>43484</v>
      </c>
      <c r="B20" s="17">
        <v>0</v>
      </c>
    </row>
    <row r="21" spans="1:2" x14ac:dyDescent="0.3">
      <c r="A21" s="15">
        <v>43485</v>
      </c>
      <c r="B21" s="17">
        <v>-3.8834951036350263E-2</v>
      </c>
    </row>
    <row r="22" spans="1:2" x14ac:dyDescent="0.3">
      <c r="A22" s="15">
        <v>43486</v>
      </c>
      <c r="B22" s="17">
        <v>5.154639126319327E-2</v>
      </c>
    </row>
    <row r="23" spans="1:2" x14ac:dyDescent="0.3">
      <c r="A23" s="15">
        <v>43487</v>
      </c>
      <c r="B23" s="17">
        <v>0.76530612964069489</v>
      </c>
    </row>
    <row r="24" spans="1:2" x14ac:dyDescent="0.3">
      <c r="A24" s="15">
        <v>43488</v>
      </c>
      <c r="B24" s="17">
        <v>2.0618565999329652E-2</v>
      </c>
    </row>
    <row r="25" spans="1:2" x14ac:dyDescent="0.3">
      <c r="A25" s="15">
        <v>43489</v>
      </c>
      <c r="B25" s="17">
        <v>-7.7669894666066996E-2</v>
      </c>
    </row>
    <row r="26" spans="1:2" x14ac:dyDescent="0.3">
      <c r="A26" s="15">
        <v>43490</v>
      </c>
      <c r="B26" s="17">
        <v>-6.8627459389436152E-2</v>
      </c>
    </row>
    <row r="27" spans="1:2" x14ac:dyDescent="0.3">
      <c r="A27" s="15">
        <v>43491</v>
      </c>
      <c r="B27" s="17">
        <v>0.10526315666056507</v>
      </c>
    </row>
    <row r="28" spans="1:2" x14ac:dyDescent="0.3">
      <c r="A28" s="15">
        <v>43492</v>
      </c>
      <c r="B28" s="17">
        <v>2.0202019974729035E-2</v>
      </c>
    </row>
    <row r="29" spans="1:2" x14ac:dyDescent="0.3">
      <c r="A29" s="15">
        <v>43493</v>
      </c>
      <c r="B29" s="17">
        <v>-3.9215703977760197E-2</v>
      </c>
    </row>
    <row r="30" spans="1:2" x14ac:dyDescent="0.3">
      <c r="A30" s="15">
        <v>43494</v>
      </c>
      <c r="B30" s="17">
        <v>-0.40462427961056557</v>
      </c>
    </row>
    <row r="31" spans="1:2" x14ac:dyDescent="0.3">
      <c r="A31" s="15">
        <v>43495</v>
      </c>
      <c r="B31" s="17">
        <v>4.0404011745583279E-2</v>
      </c>
    </row>
    <row r="32" spans="1:2" x14ac:dyDescent="0.3">
      <c r="A32" s="15">
        <v>43496</v>
      </c>
      <c r="B32" s="17">
        <v>1.0526296401619062E-2</v>
      </c>
    </row>
    <row r="33" spans="1:2" x14ac:dyDescent="0.3">
      <c r="A33" s="15">
        <v>43497</v>
      </c>
      <c r="B33" s="17">
        <v>0</v>
      </c>
    </row>
    <row r="34" spans="1:2" x14ac:dyDescent="0.3">
      <c r="A34" s="15">
        <v>43498</v>
      </c>
      <c r="B34" s="17">
        <v>-7.6190475382247658E-2</v>
      </c>
    </row>
    <row r="35" spans="1:2" x14ac:dyDescent="0.3">
      <c r="A35" s="15">
        <v>43499</v>
      </c>
      <c r="B35" s="17">
        <v>-9.9010010179394481E-3</v>
      </c>
    </row>
    <row r="36" spans="1:2" x14ac:dyDescent="0.3">
      <c r="A36" s="15">
        <v>43500</v>
      </c>
      <c r="B36" s="17">
        <v>0</v>
      </c>
    </row>
    <row r="37" spans="1:2" x14ac:dyDescent="0.3">
      <c r="A37" s="15">
        <v>43501</v>
      </c>
      <c r="B37" s="17">
        <v>0</v>
      </c>
    </row>
    <row r="38" spans="1:2" x14ac:dyDescent="0.3">
      <c r="A38" s="15">
        <v>43502</v>
      </c>
      <c r="B38" s="17">
        <v>-7.7669894666066996E-2</v>
      </c>
    </row>
    <row r="39" spans="1:2" x14ac:dyDescent="0.3">
      <c r="A39" s="15">
        <v>43503</v>
      </c>
      <c r="B39" s="17">
        <v>6.2500029977965887E-2</v>
      </c>
    </row>
    <row r="40" spans="1:2" x14ac:dyDescent="0.3">
      <c r="A40" s="15">
        <v>43504</v>
      </c>
      <c r="B40" s="17">
        <v>6.3157875348987425E-2</v>
      </c>
    </row>
    <row r="41" spans="1:2" x14ac:dyDescent="0.3">
      <c r="A41" s="15">
        <v>43505</v>
      </c>
      <c r="B41" s="17">
        <v>1.0309266749248591E-2</v>
      </c>
    </row>
    <row r="42" spans="1:2" x14ac:dyDescent="0.3">
      <c r="A42" s="15">
        <v>43506</v>
      </c>
      <c r="B42" s="17">
        <v>3.0000011138400229E-2</v>
      </c>
    </row>
    <row r="43" spans="1:2" x14ac:dyDescent="0.3">
      <c r="A43" s="15">
        <v>43507</v>
      </c>
      <c r="B43" s="17">
        <v>5.1020408642713067E-2</v>
      </c>
    </row>
    <row r="44" spans="1:2" x14ac:dyDescent="0.3">
      <c r="A44" s="15">
        <v>43508</v>
      </c>
      <c r="B44" s="17">
        <v>1.9417484842767951E-2</v>
      </c>
    </row>
    <row r="45" spans="1:2" x14ac:dyDescent="0.3">
      <c r="A45" s="15">
        <v>43509</v>
      </c>
      <c r="B45" s="17">
        <v>5.2631578947368363E-2</v>
      </c>
    </row>
    <row r="46" spans="1:2" x14ac:dyDescent="0.3">
      <c r="A46" s="15">
        <v>43510</v>
      </c>
      <c r="B46" s="17">
        <v>-2.9411755411675844E-2</v>
      </c>
    </row>
    <row r="47" spans="1:2" x14ac:dyDescent="0.3">
      <c r="A47" s="15">
        <v>43511</v>
      </c>
      <c r="B47" s="17">
        <v>-1.9801944086928258E-2</v>
      </c>
    </row>
    <row r="48" spans="1:2" x14ac:dyDescent="0.3">
      <c r="A48" s="15">
        <v>43512</v>
      </c>
      <c r="B48" s="17">
        <v>4.081632653061229E-2</v>
      </c>
    </row>
    <row r="49" spans="1:2" x14ac:dyDescent="0.3">
      <c r="A49" s="15">
        <v>43513</v>
      </c>
      <c r="B49" s="17">
        <v>-1.9417475518175187E-2</v>
      </c>
    </row>
    <row r="50" spans="1:2" x14ac:dyDescent="0.3">
      <c r="A50" s="15">
        <v>43514</v>
      </c>
      <c r="B50" s="17">
        <v>-2.9126204911649523E-2</v>
      </c>
    </row>
    <row r="51" spans="1:2" x14ac:dyDescent="0.3">
      <c r="A51" s="15">
        <v>43515</v>
      </c>
      <c r="B51" s="17">
        <v>-3.809525563663041E-2</v>
      </c>
    </row>
    <row r="52" spans="1:2" x14ac:dyDescent="0.3">
      <c r="A52" s="15">
        <v>43516</v>
      </c>
      <c r="B52" s="17">
        <v>2.0000009209230951E-2</v>
      </c>
    </row>
    <row r="53" spans="1:2" x14ac:dyDescent="0.3">
      <c r="A53" s="15">
        <v>43517</v>
      </c>
      <c r="B53" s="17">
        <v>-3.0303066948270674E-2</v>
      </c>
    </row>
    <row r="54" spans="1:2" x14ac:dyDescent="0.3">
      <c r="A54" s="15">
        <v>43518</v>
      </c>
      <c r="B54" s="17">
        <v>3.0303020437004058E-2</v>
      </c>
    </row>
    <row r="55" spans="1:2" x14ac:dyDescent="0.3">
      <c r="A55" s="15">
        <v>43519</v>
      </c>
      <c r="B55" s="17">
        <v>-5.8823529411764719E-2</v>
      </c>
    </row>
    <row r="56" spans="1:2" x14ac:dyDescent="0.3">
      <c r="A56" s="15">
        <v>43520</v>
      </c>
      <c r="B56" s="17">
        <v>-1.9801979979641171E-2</v>
      </c>
    </row>
    <row r="57" spans="1:2" x14ac:dyDescent="0.3">
      <c r="A57" s="15">
        <v>43521</v>
      </c>
      <c r="B57" s="17">
        <v>-2.9999990790768982E-2</v>
      </c>
    </row>
    <row r="58" spans="1:2" x14ac:dyDescent="0.3">
      <c r="A58" s="15">
        <v>43522</v>
      </c>
      <c r="B58" s="17">
        <v>1.9801989677181275E-2</v>
      </c>
    </row>
    <row r="59" spans="1:2" x14ac:dyDescent="0.3">
      <c r="A59" s="15">
        <v>43523</v>
      </c>
      <c r="B59" s="17">
        <v>-2.9411755411675844E-2</v>
      </c>
    </row>
    <row r="60" spans="1:2" x14ac:dyDescent="0.3">
      <c r="A60" s="15">
        <v>43524</v>
      </c>
      <c r="B60" s="17">
        <v>8.3333373303954517E-2</v>
      </c>
    </row>
    <row r="61" spans="1:2" x14ac:dyDescent="0.3">
      <c r="A61" s="15">
        <v>43525</v>
      </c>
      <c r="B61" s="17">
        <v>9.80390342279569E-3</v>
      </c>
    </row>
    <row r="62" spans="1:2" x14ac:dyDescent="0.3">
      <c r="A62" s="15">
        <v>43526</v>
      </c>
      <c r="B62" s="17">
        <v>8.3333333333333259E-2</v>
      </c>
    </row>
    <row r="63" spans="1:2" x14ac:dyDescent="0.3">
      <c r="A63" s="15">
        <v>43527</v>
      </c>
      <c r="B63" s="17">
        <v>-1.0101021238273722E-2</v>
      </c>
    </row>
    <row r="64" spans="1:2" x14ac:dyDescent="0.3">
      <c r="A64" s="15">
        <v>43528</v>
      </c>
      <c r="B64" s="17">
        <v>3.0927825263863395E-2</v>
      </c>
    </row>
    <row r="65" spans="1:2" x14ac:dyDescent="0.3">
      <c r="A65" s="15">
        <v>43529</v>
      </c>
      <c r="B65" s="17">
        <v>-2.9126204911649523E-2</v>
      </c>
    </row>
    <row r="66" spans="1:2" x14ac:dyDescent="0.3">
      <c r="A66" s="15">
        <v>43530</v>
      </c>
      <c r="B66" s="17">
        <v>-2.0202029128424948E-2</v>
      </c>
    </row>
    <row r="67" spans="1:2" x14ac:dyDescent="0.3">
      <c r="A67" s="15">
        <v>43531</v>
      </c>
      <c r="B67" s="17">
        <v>-3.8461555490441612E-2</v>
      </c>
    </row>
    <row r="68" spans="1:2" x14ac:dyDescent="0.3">
      <c r="A68" s="15">
        <v>43532</v>
      </c>
      <c r="B68" s="17">
        <v>-2.9126204911649523E-2</v>
      </c>
    </row>
    <row r="69" spans="1:2" x14ac:dyDescent="0.3">
      <c r="A69" s="15">
        <v>43533</v>
      </c>
      <c r="B69" s="17">
        <v>0</v>
      </c>
    </row>
    <row r="70" spans="1:2" x14ac:dyDescent="0.3">
      <c r="A70" s="15">
        <v>43534</v>
      </c>
      <c r="B70" s="17">
        <v>5.1020419528979843E-2</v>
      </c>
    </row>
    <row r="71" spans="1:2" x14ac:dyDescent="0.3">
      <c r="A71" s="15">
        <v>43535</v>
      </c>
      <c r="B71" s="17">
        <v>-2.0000009209230951E-2</v>
      </c>
    </row>
    <row r="72" spans="1:2" x14ac:dyDescent="0.3">
      <c r="A72" s="15">
        <v>43536</v>
      </c>
      <c r="B72" s="17">
        <v>-9.9999815815380311E-3</v>
      </c>
    </row>
    <row r="73" spans="1:2" x14ac:dyDescent="0.3">
      <c r="A73" s="15">
        <v>43537</v>
      </c>
      <c r="B73" s="17">
        <v>3.0927825263863395E-2</v>
      </c>
    </row>
    <row r="74" spans="1:2" x14ac:dyDescent="0.3">
      <c r="A74" s="15">
        <v>43538</v>
      </c>
      <c r="B74" s="17">
        <v>5.0000000000000044E-2</v>
      </c>
    </row>
    <row r="75" spans="1:2" x14ac:dyDescent="0.3">
      <c r="A75" s="15">
        <v>43539</v>
      </c>
      <c r="B75" s="17">
        <v>-9.9999815815380311E-3</v>
      </c>
    </row>
    <row r="76" spans="1:2" x14ac:dyDescent="0.3">
      <c r="A76" s="15">
        <v>43540</v>
      </c>
      <c r="B76" s="17">
        <v>-8.6538450828461344E-2</v>
      </c>
    </row>
    <row r="77" spans="1:2" x14ac:dyDescent="0.3">
      <c r="A77" s="15">
        <v>43541</v>
      </c>
      <c r="B77" s="17">
        <v>-7.7669902072700525E-2</v>
      </c>
    </row>
    <row r="78" spans="1:2" x14ac:dyDescent="0.3">
      <c r="A78" s="15">
        <v>43542</v>
      </c>
      <c r="B78" s="17">
        <v>5.1020408642713067E-2</v>
      </c>
    </row>
    <row r="79" spans="1:2" x14ac:dyDescent="0.3">
      <c r="A79" s="15">
        <v>43543</v>
      </c>
      <c r="B79" s="17">
        <v>2.0201982617158221E-2</v>
      </c>
    </row>
    <row r="80" spans="1:2" x14ac:dyDescent="0.3">
      <c r="A80" s="15">
        <v>43544</v>
      </c>
      <c r="B80" s="17">
        <v>-2.0000009209230951E-2</v>
      </c>
    </row>
    <row r="81" spans="1:2" x14ac:dyDescent="0.3">
      <c r="A81" s="15">
        <v>43545</v>
      </c>
      <c r="B81" s="17">
        <v>-4.7619047619047672E-2</v>
      </c>
    </row>
    <row r="82" spans="1:2" x14ac:dyDescent="0.3">
      <c r="A82" s="15">
        <v>43546</v>
      </c>
      <c r="B82" s="17">
        <v>-2.0202029128424948E-2</v>
      </c>
    </row>
    <row r="83" spans="1:2" x14ac:dyDescent="0.3">
      <c r="A83" s="15">
        <v>43547</v>
      </c>
      <c r="B83" s="17">
        <v>4.2105262664225984E-2</v>
      </c>
    </row>
    <row r="84" spans="1:2" x14ac:dyDescent="0.3">
      <c r="A84" s="15">
        <v>43548</v>
      </c>
      <c r="B84" s="17">
        <v>6.3157893996339087E-2</v>
      </c>
    </row>
    <row r="85" spans="1:2" x14ac:dyDescent="0.3">
      <c r="A85" s="15">
        <v>43549</v>
      </c>
      <c r="B85" s="17">
        <v>0</v>
      </c>
    </row>
    <row r="86" spans="1:2" x14ac:dyDescent="0.3">
      <c r="A86" s="15">
        <v>43550</v>
      </c>
      <c r="B86" s="17">
        <v>-4.9504951397826846E-2</v>
      </c>
    </row>
    <row r="87" spans="1:2" x14ac:dyDescent="0.3">
      <c r="A87" s="15">
        <v>43551</v>
      </c>
      <c r="B87" s="17">
        <v>-2.0408172854259776E-2</v>
      </c>
    </row>
    <row r="88" spans="1:2" x14ac:dyDescent="0.3">
      <c r="A88" s="15">
        <v>43552</v>
      </c>
      <c r="B88" s="17">
        <v>-9.9999815815380311E-3</v>
      </c>
    </row>
    <row r="89" spans="1:2" x14ac:dyDescent="0.3">
      <c r="A89" s="15">
        <v>43553</v>
      </c>
      <c r="B89" s="17">
        <v>8.2474216527056665E-2</v>
      </c>
    </row>
    <row r="90" spans="1:2" x14ac:dyDescent="0.3">
      <c r="A90" s="15">
        <v>43554</v>
      </c>
      <c r="B90" s="17">
        <v>1.0100998736455313E-2</v>
      </c>
    </row>
    <row r="91" spans="1:2" x14ac:dyDescent="0.3">
      <c r="A91" s="15">
        <v>43555</v>
      </c>
      <c r="B91" s="17">
        <v>-5.9405939938923624E-2</v>
      </c>
    </row>
    <row r="92" spans="1:2" x14ac:dyDescent="0.3">
      <c r="A92" s="15">
        <v>43556</v>
      </c>
      <c r="B92" s="17">
        <v>-5.8252409823299045E-2</v>
      </c>
    </row>
    <row r="93" spans="1:2" x14ac:dyDescent="0.3">
      <c r="A93" s="15">
        <v>43557</v>
      </c>
      <c r="B93" s="17">
        <v>9.3750020984576077E-2</v>
      </c>
    </row>
    <row r="94" spans="1:2" x14ac:dyDescent="0.3">
      <c r="A94" s="15">
        <v>43558</v>
      </c>
      <c r="B94" s="17">
        <v>7.2916677658587448E-2</v>
      </c>
    </row>
    <row r="95" spans="1:2" x14ac:dyDescent="0.3">
      <c r="A95" s="15">
        <v>43559</v>
      </c>
      <c r="B95" s="17">
        <v>3.0303020437004058E-2</v>
      </c>
    </row>
    <row r="96" spans="1:2" x14ac:dyDescent="0.3">
      <c r="A96" s="15">
        <v>43560</v>
      </c>
      <c r="B96" s="17">
        <v>-9.5237919824172623E-3</v>
      </c>
    </row>
    <row r="97" spans="1:2" x14ac:dyDescent="0.3">
      <c r="A97" s="15">
        <v>43561</v>
      </c>
      <c r="B97" s="17">
        <v>4.0000000000000036E-2</v>
      </c>
    </row>
    <row r="98" spans="1:2" x14ac:dyDescent="0.3">
      <c r="A98" s="15">
        <v>43562</v>
      </c>
      <c r="B98" s="17">
        <v>1.0526303941424953E-2</v>
      </c>
    </row>
    <row r="99" spans="1:2" x14ac:dyDescent="0.3">
      <c r="A99" s="15">
        <v>43563</v>
      </c>
      <c r="B99" s="17">
        <v>2.0618565999329652E-2</v>
      </c>
    </row>
    <row r="100" spans="1:2" x14ac:dyDescent="0.3">
      <c r="A100" s="15">
        <v>43564</v>
      </c>
      <c r="B100" s="17">
        <v>-4.7619047619047672E-2</v>
      </c>
    </row>
    <row r="101" spans="1:2" x14ac:dyDescent="0.3">
      <c r="A101" s="15">
        <v>43565</v>
      </c>
      <c r="B101" s="17">
        <v>-3.8834924980530983E-2</v>
      </c>
    </row>
    <row r="102" spans="1:2" x14ac:dyDescent="0.3">
      <c r="A102" s="15">
        <v>43566</v>
      </c>
      <c r="B102" s="17">
        <v>-6.8627459389436152E-2</v>
      </c>
    </row>
    <row r="103" spans="1:2" x14ac:dyDescent="0.3">
      <c r="A103" s="15">
        <v>43567</v>
      </c>
      <c r="B103" s="17">
        <v>-8.6538477715919493E-2</v>
      </c>
    </row>
    <row r="104" spans="1:2" x14ac:dyDescent="0.3">
      <c r="A104" s="15">
        <v>43568</v>
      </c>
      <c r="B104" s="17">
        <v>-7.6923076923076872E-2</v>
      </c>
    </row>
    <row r="105" spans="1:2" x14ac:dyDescent="0.3">
      <c r="A105" s="15">
        <v>43569</v>
      </c>
      <c r="B105" s="17">
        <v>8.3333333333333259E-2</v>
      </c>
    </row>
    <row r="106" spans="1:2" x14ac:dyDescent="0.3">
      <c r="A106" s="15">
        <v>43570</v>
      </c>
      <c r="B106" s="17">
        <v>-2.0202029128424948E-2</v>
      </c>
    </row>
    <row r="107" spans="1:2" x14ac:dyDescent="0.3">
      <c r="A107" s="15">
        <v>43571</v>
      </c>
      <c r="B107" s="17">
        <v>4.0000018418461902E-2</v>
      </c>
    </row>
    <row r="108" spans="1:2" x14ac:dyDescent="0.3">
      <c r="A108" s="15">
        <v>43572</v>
      </c>
      <c r="B108" s="17">
        <v>2.0201982617158221E-2</v>
      </c>
    </row>
    <row r="109" spans="1:2" x14ac:dyDescent="0.3">
      <c r="A109" s="15">
        <v>43573</v>
      </c>
      <c r="B109" s="17">
        <v>0.10526315789473695</v>
      </c>
    </row>
    <row r="110" spans="1:2" x14ac:dyDescent="0.3">
      <c r="A110" s="15">
        <v>43574</v>
      </c>
      <c r="B110" s="17">
        <v>7.3684220220243013E-2</v>
      </c>
    </row>
    <row r="111" spans="1:2" x14ac:dyDescent="0.3">
      <c r="A111" s="15">
        <v>43575</v>
      </c>
      <c r="B111" s="17">
        <v>3.1250011602500294E-2</v>
      </c>
    </row>
    <row r="112" spans="1:2" x14ac:dyDescent="0.3">
      <c r="A112" s="15">
        <v>43576</v>
      </c>
      <c r="B112" s="17">
        <v>0</v>
      </c>
    </row>
    <row r="113" spans="1:2" x14ac:dyDescent="0.3">
      <c r="A113" s="15">
        <v>43577</v>
      </c>
      <c r="B113" s="17">
        <v>-1.030930673479602E-2</v>
      </c>
    </row>
    <row r="114" spans="1:2" x14ac:dyDescent="0.3">
      <c r="A114" s="15">
        <v>43578</v>
      </c>
      <c r="B114" s="17">
        <v>-8.6538477715919493E-2</v>
      </c>
    </row>
    <row r="115" spans="1:2" x14ac:dyDescent="0.3">
      <c r="A115" s="15">
        <v>43579</v>
      </c>
      <c r="B115" s="17">
        <v>-9.9009720434640736E-3</v>
      </c>
    </row>
    <row r="116" spans="1:2" x14ac:dyDescent="0.3">
      <c r="A116" s="15">
        <v>43580</v>
      </c>
      <c r="B116" s="17">
        <v>0</v>
      </c>
    </row>
    <row r="117" spans="1:2" x14ac:dyDescent="0.3">
      <c r="A117" s="15">
        <v>43581</v>
      </c>
      <c r="B117" s="17">
        <v>0</v>
      </c>
    </row>
    <row r="118" spans="1:2" x14ac:dyDescent="0.3">
      <c r="A118" s="15">
        <v>43582</v>
      </c>
      <c r="B118" s="17">
        <v>6.0606059924187328E-2</v>
      </c>
    </row>
    <row r="119" spans="1:2" x14ac:dyDescent="0.3">
      <c r="A119" s="15">
        <v>43583</v>
      </c>
      <c r="B119" s="17">
        <v>-9.6153739053844722E-3</v>
      </c>
    </row>
    <row r="120" spans="1:2" x14ac:dyDescent="0.3">
      <c r="A120" s="15">
        <v>43584</v>
      </c>
      <c r="B120" s="17">
        <v>-1.041664768062156E-2</v>
      </c>
    </row>
    <row r="121" spans="1:2" x14ac:dyDescent="0.3">
      <c r="A121" s="15">
        <v>43585</v>
      </c>
      <c r="B121" s="17">
        <v>2.105264127287465E-2</v>
      </c>
    </row>
    <row r="122" spans="1:2" x14ac:dyDescent="0.3">
      <c r="A122" s="15">
        <v>43586</v>
      </c>
      <c r="B122" s="17">
        <v>5.0000000000000044E-2</v>
      </c>
    </row>
    <row r="123" spans="1:2" x14ac:dyDescent="0.3">
      <c r="A123" s="15">
        <v>43587</v>
      </c>
      <c r="B123" s="17">
        <v>-6.6666675437362821E-2</v>
      </c>
    </row>
    <row r="124" spans="1:2" x14ac:dyDescent="0.3">
      <c r="A124" s="15">
        <v>43588</v>
      </c>
      <c r="B124" s="17">
        <v>-5.8823555966640351E-2</v>
      </c>
    </row>
    <row r="125" spans="1:2" x14ac:dyDescent="0.3">
      <c r="A125" s="15">
        <v>43589</v>
      </c>
      <c r="B125" s="17">
        <v>-8.5714295413028663E-2</v>
      </c>
    </row>
    <row r="126" spans="1:2" x14ac:dyDescent="0.3">
      <c r="A126" s="15">
        <v>43590</v>
      </c>
      <c r="B126" s="17">
        <v>-4.8543699609418511E-2</v>
      </c>
    </row>
    <row r="127" spans="1:2" x14ac:dyDescent="0.3">
      <c r="A127" s="15">
        <v>43591</v>
      </c>
      <c r="B127" s="17">
        <v>5.2631578947368363E-2</v>
      </c>
    </row>
    <row r="128" spans="1:2" x14ac:dyDescent="0.3">
      <c r="A128" s="15">
        <v>43592</v>
      </c>
      <c r="B128" s="17">
        <v>5.154639126319327E-2</v>
      </c>
    </row>
    <row r="129" spans="1:2" x14ac:dyDescent="0.3">
      <c r="A129" s="15">
        <v>43593</v>
      </c>
      <c r="B129" s="17">
        <v>0</v>
      </c>
    </row>
    <row r="130" spans="1:2" x14ac:dyDescent="0.3">
      <c r="A130" s="15">
        <v>43594</v>
      </c>
      <c r="B130" s="17">
        <v>-1.0204062934193514E-2</v>
      </c>
    </row>
    <row r="131" spans="1:2" x14ac:dyDescent="0.3">
      <c r="A131" s="15">
        <v>43595</v>
      </c>
      <c r="B131" s="17">
        <v>1.0416695645367069E-2</v>
      </c>
    </row>
    <row r="132" spans="1:2" x14ac:dyDescent="0.3">
      <c r="A132" s="15">
        <v>43596</v>
      </c>
      <c r="B132" s="17">
        <v>6.25E-2</v>
      </c>
    </row>
    <row r="133" spans="1:2" x14ac:dyDescent="0.3">
      <c r="A133" s="15">
        <v>43597</v>
      </c>
      <c r="B133" s="17">
        <v>-3.0612233532244737E-2</v>
      </c>
    </row>
    <row r="134" spans="1:2" x14ac:dyDescent="0.3">
      <c r="A134" s="15">
        <v>43598</v>
      </c>
      <c r="B134" s="17">
        <v>-4.0000018418461902E-2</v>
      </c>
    </row>
    <row r="135" spans="1:2" x14ac:dyDescent="0.3">
      <c r="A135" s="15">
        <v>43599</v>
      </c>
      <c r="B135" s="17">
        <v>2.9411755411675955E-2</v>
      </c>
    </row>
    <row r="136" spans="1:2" x14ac:dyDescent="0.3">
      <c r="A136" s="15">
        <v>43600</v>
      </c>
      <c r="B136" s="17">
        <v>-3.809525563663041E-2</v>
      </c>
    </row>
    <row r="137" spans="1:2" x14ac:dyDescent="0.3">
      <c r="A137" s="15">
        <v>43601</v>
      </c>
      <c r="B137" s="17">
        <v>0</v>
      </c>
    </row>
    <row r="138" spans="1:2" x14ac:dyDescent="0.3">
      <c r="A138" s="15">
        <v>43602</v>
      </c>
      <c r="B138" s="17">
        <v>-2.0618565999329763E-2</v>
      </c>
    </row>
    <row r="139" spans="1:2" x14ac:dyDescent="0.3">
      <c r="A139" s="15">
        <v>43603</v>
      </c>
      <c r="B139" s="17">
        <v>-1.9607843137254943E-2</v>
      </c>
    </row>
    <row r="140" spans="1:2" x14ac:dyDescent="0.3">
      <c r="A140" s="15">
        <v>43604</v>
      </c>
      <c r="B140" s="17">
        <v>0.10526315666056507</v>
      </c>
    </row>
    <row r="141" spans="1:2" x14ac:dyDescent="0.3">
      <c r="A141" s="15">
        <v>43605</v>
      </c>
      <c r="B141" s="17">
        <v>7.2916677658587448E-2</v>
      </c>
    </row>
    <row r="142" spans="1:2" x14ac:dyDescent="0.3">
      <c r="A142" s="15">
        <v>43606</v>
      </c>
      <c r="B142" s="17">
        <v>-1.9047627818315149E-2</v>
      </c>
    </row>
    <row r="143" spans="1:2" x14ac:dyDescent="0.3">
      <c r="A143" s="15">
        <v>43607</v>
      </c>
      <c r="B143" s="17">
        <v>0</v>
      </c>
    </row>
    <row r="144" spans="1:2" x14ac:dyDescent="0.3">
      <c r="A144" s="15">
        <v>43608</v>
      </c>
      <c r="B144" s="17">
        <v>0</v>
      </c>
    </row>
    <row r="145" spans="1:2" x14ac:dyDescent="0.3">
      <c r="A145" s="15">
        <v>43609</v>
      </c>
      <c r="B145" s="17">
        <v>8.4210516621862075E-2</v>
      </c>
    </row>
    <row r="146" spans="1:2" x14ac:dyDescent="0.3">
      <c r="A146" s="15">
        <v>43610</v>
      </c>
      <c r="B146" s="17">
        <v>5.0000011138400247E-2</v>
      </c>
    </row>
    <row r="147" spans="1:2" x14ac:dyDescent="0.3">
      <c r="A147" s="15">
        <v>43611</v>
      </c>
      <c r="B147" s="17">
        <v>0</v>
      </c>
    </row>
    <row r="148" spans="1:2" x14ac:dyDescent="0.3">
      <c r="A148" s="15">
        <v>43612</v>
      </c>
      <c r="B148" s="17">
        <v>-5.8252409823299045E-2</v>
      </c>
    </row>
    <row r="149" spans="1:2" x14ac:dyDescent="0.3">
      <c r="A149" s="15">
        <v>43613</v>
      </c>
      <c r="B149" s="17">
        <v>9.7087647738864913E-3</v>
      </c>
    </row>
    <row r="150" spans="1:2" x14ac:dyDescent="0.3">
      <c r="A150" s="15">
        <v>43614</v>
      </c>
      <c r="B150" s="17">
        <v>-5.940592344129092E-2</v>
      </c>
    </row>
    <row r="151" spans="1:2" x14ac:dyDescent="0.3">
      <c r="A151" s="15">
        <v>43615</v>
      </c>
      <c r="B151" s="17">
        <v>2.0618565999329652E-2</v>
      </c>
    </row>
    <row r="152" spans="1:2" x14ac:dyDescent="0.3">
      <c r="A152" s="15">
        <v>43616</v>
      </c>
      <c r="B152" s="17">
        <v>0</v>
      </c>
    </row>
    <row r="153" spans="1:2" x14ac:dyDescent="0.3">
      <c r="A153" s="15">
        <v>43617</v>
      </c>
      <c r="B153" s="17">
        <v>-9.523820030781005E-3</v>
      </c>
    </row>
    <row r="154" spans="1:2" x14ac:dyDescent="0.3">
      <c r="A154" s="15">
        <v>43618</v>
      </c>
      <c r="B154" s="17">
        <v>-7.6190475382247658E-2</v>
      </c>
    </row>
    <row r="155" spans="1:2" x14ac:dyDescent="0.3">
      <c r="A155" s="15">
        <v>43619</v>
      </c>
      <c r="B155" s="17">
        <v>2.0618565999329652E-2</v>
      </c>
    </row>
    <row r="156" spans="1:2" x14ac:dyDescent="0.3">
      <c r="A156" s="15">
        <v>43620</v>
      </c>
      <c r="B156" s="17">
        <v>-9.6154110101844825E-3</v>
      </c>
    </row>
    <row r="157" spans="1:2" x14ac:dyDescent="0.3">
      <c r="A157" s="15">
        <v>43621</v>
      </c>
      <c r="B157" s="17">
        <v>8.4210516621862075E-2</v>
      </c>
    </row>
    <row r="158" spans="1:2" x14ac:dyDescent="0.3">
      <c r="A158" s="15">
        <v>43622</v>
      </c>
      <c r="B158" s="17">
        <v>4.0404011745583279E-2</v>
      </c>
    </row>
    <row r="159" spans="1:2" x14ac:dyDescent="0.3">
      <c r="A159" s="15">
        <v>43623</v>
      </c>
      <c r="B159" s="17">
        <v>-5.8252409823299045E-2</v>
      </c>
    </row>
    <row r="160" spans="1:2" x14ac:dyDescent="0.3">
      <c r="A160" s="15">
        <v>43624</v>
      </c>
      <c r="B160" s="17">
        <v>-8.6538450828461344E-2</v>
      </c>
    </row>
    <row r="161" spans="1:2" x14ac:dyDescent="0.3">
      <c r="A161" s="15">
        <v>43625</v>
      </c>
      <c r="B161" s="17">
        <v>3.0927823213518835E-2</v>
      </c>
    </row>
    <row r="162" spans="1:2" x14ac:dyDescent="0.3">
      <c r="A162" s="15">
        <v>43626</v>
      </c>
      <c r="B162" s="17">
        <v>2.0201982617158221E-2</v>
      </c>
    </row>
    <row r="163" spans="1:2" x14ac:dyDescent="0.3">
      <c r="A163" s="15">
        <v>43627</v>
      </c>
      <c r="B163" s="17">
        <v>0</v>
      </c>
    </row>
    <row r="164" spans="1:2" x14ac:dyDescent="0.3">
      <c r="A164" s="15">
        <v>43628</v>
      </c>
      <c r="B164" s="17">
        <v>-1.9417484842768062E-2</v>
      </c>
    </row>
    <row r="165" spans="1:2" x14ac:dyDescent="0.3">
      <c r="A165" s="15">
        <v>43629</v>
      </c>
      <c r="B165" s="17">
        <v>-2.9126204911649523E-2</v>
      </c>
    </row>
    <row r="166" spans="1:2" x14ac:dyDescent="0.3">
      <c r="A166" s="15">
        <v>43630</v>
      </c>
      <c r="B166" s="17">
        <v>6.1855650527727013E-2</v>
      </c>
    </row>
    <row r="167" spans="1:2" x14ac:dyDescent="0.3">
      <c r="A167" s="15">
        <v>43631</v>
      </c>
      <c r="B167" s="17">
        <v>4.2105262664225984E-2</v>
      </c>
    </row>
    <row r="168" spans="1:2" x14ac:dyDescent="0.3">
      <c r="A168" s="15">
        <v>43632</v>
      </c>
      <c r="B168" s="17">
        <v>2.0000000000000018E-2</v>
      </c>
    </row>
    <row r="169" spans="1:2" x14ac:dyDescent="0.3">
      <c r="A169" s="15">
        <v>43633</v>
      </c>
      <c r="B169" s="17">
        <v>2.9703007310898588E-2</v>
      </c>
    </row>
    <row r="170" spans="1:2" x14ac:dyDescent="0.3">
      <c r="A170" s="15">
        <v>43634</v>
      </c>
      <c r="B170" s="17">
        <v>-5.8252409823299045E-2</v>
      </c>
    </row>
    <row r="171" spans="1:2" x14ac:dyDescent="0.3">
      <c r="A171" s="15">
        <v>43635</v>
      </c>
      <c r="B171" s="17">
        <v>9.9010176337173128E-3</v>
      </c>
    </row>
    <row r="172" spans="1:2" x14ac:dyDescent="0.3">
      <c r="A172" s="15">
        <v>43636</v>
      </c>
      <c r="B172" s="17">
        <v>-0.52999999079076909</v>
      </c>
    </row>
    <row r="173" spans="1:2" x14ac:dyDescent="0.3">
      <c r="A173" s="15">
        <v>43637</v>
      </c>
      <c r="B173" s="17">
        <v>-5.8252409823299045E-2</v>
      </c>
    </row>
    <row r="174" spans="1:2" x14ac:dyDescent="0.3">
      <c r="A174" s="15">
        <v>43638</v>
      </c>
      <c r="B174" s="17">
        <v>1.0100998736455313E-2</v>
      </c>
    </row>
    <row r="175" spans="1:2" x14ac:dyDescent="0.3">
      <c r="A175" s="15">
        <v>43639</v>
      </c>
      <c r="B175" s="17">
        <v>-4.9019596923137065E-2</v>
      </c>
    </row>
    <row r="176" spans="1:2" x14ac:dyDescent="0.3">
      <c r="A176" s="15">
        <v>43640</v>
      </c>
      <c r="B176" s="17">
        <v>-5.7692333235662363E-2</v>
      </c>
    </row>
    <row r="177" spans="1:2" x14ac:dyDescent="0.3">
      <c r="A177" s="15">
        <v>43641</v>
      </c>
      <c r="B177" s="17">
        <v>7.2164957262522922E-2</v>
      </c>
    </row>
    <row r="178" spans="1:2" x14ac:dyDescent="0.3">
      <c r="A178" s="15">
        <v>43642</v>
      </c>
      <c r="B178" s="17">
        <v>9.80390342279569E-3</v>
      </c>
    </row>
    <row r="179" spans="1:2" x14ac:dyDescent="0.3">
      <c r="A179" s="15">
        <v>43643</v>
      </c>
      <c r="B179" s="17">
        <v>1.1914892991677402</v>
      </c>
    </row>
    <row r="180" spans="1:2" x14ac:dyDescent="0.3">
      <c r="A180" s="15">
        <v>43644</v>
      </c>
      <c r="B180" s="17">
        <v>1.0309259264533743E-2</v>
      </c>
    </row>
    <row r="181" spans="1:2" x14ac:dyDescent="0.3">
      <c r="A181" s="15">
        <v>43645</v>
      </c>
      <c r="B181" s="17">
        <v>4.0000000000000036E-2</v>
      </c>
    </row>
    <row r="182" spans="1:2" x14ac:dyDescent="0.3">
      <c r="A182" s="15">
        <v>43646</v>
      </c>
      <c r="B182" s="17">
        <v>1.0309266749248591E-2</v>
      </c>
    </row>
    <row r="183" spans="1:2" x14ac:dyDescent="0.3">
      <c r="A183" s="15">
        <v>43647</v>
      </c>
      <c r="B183" s="17">
        <v>1.0204109920066262E-2</v>
      </c>
    </row>
    <row r="184" spans="1:2" x14ac:dyDescent="0.3">
      <c r="A184" s="15">
        <v>43648</v>
      </c>
      <c r="B184" s="17">
        <v>-2.8846188755405233E-2</v>
      </c>
    </row>
    <row r="185" spans="1:2" x14ac:dyDescent="0.3">
      <c r="A185" s="15">
        <v>43649</v>
      </c>
      <c r="B185" s="17">
        <v>-9.7087200688814601E-3</v>
      </c>
    </row>
    <row r="186" spans="1:2" x14ac:dyDescent="0.3">
      <c r="A186" s="15">
        <v>43650</v>
      </c>
      <c r="B186" s="17">
        <v>0</v>
      </c>
    </row>
    <row r="187" spans="1:2" x14ac:dyDescent="0.3">
      <c r="A187" s="15">
        <v>43651</v>
      </c>
      <c r="B187" s="17">
        <v>-3.061223578845329E-2</v>
      </c>
    </row>
    <row r="188" spans="1:2" x14ac:dyDescent="0.3">
      <c r="A188" s="15">
        <v>43652</v>
      </c>
      <c r="B188" s="17">
        <v>-3.8461538461538436E-2</v>
      </c>
    </row>
    <row r="189" spans="1:2" x14ac:dyDescent="0.3">
      <c r="A189" s="15">
        <v>43653</v>
      </c>
      <c r="B189" s="17">
        <v>-1.0204070266938592E-2</v>
      </c>
    </row>
    <row r="190" spans="1:2" x14ac:dyDescent="0.3">
      <c r="A190" s="15">
        <v>43654</v>
      </c>
      <c r="B190" s="17">
        <v>-1.0101037819845726E-2</v>
      </c>
    </row>
    <row r="191" spans="1:2" x14ac:dyDescent="0.3">
      <c r="A191" s="15">
        <v>43655</v>
      </c>
      <c r="B191" s="17">
        <v>3.9603979354362773E-2</v>
      </c>
    </row>
    <row r="192" spans="1:2" x14ac:dyDescent="0.3">
      <c r="A192" s="15">
        <v>43656</v>
      </c>
      <c r="B192" s="17">
        <v>2.9411755411675955E-2</v>
      </c>
    </row>
    <row r="193" spans="1:2" x14ac:dyDescent="0.3">
      <c r="A193" s="15">
        <v>43657</v>
      </c>
      <c r="B193" s="17">
        <v>-3.8834924980530983E-2</v>
      </c>
    </row>
    <row r="194" spans="1:2" x14ac:dyDescent="0.3">
      <c r="A194" s="15">
        <v>43658</v>
      </c>
      <c r="B194" s="17">
        <v>1.0526296401619062E-2</v>
      </c>
    </row>
    <row r="195" spans="1:2" x14ac:dyDescent="0.3">
      <c r="A195" s="15">
        <v>43659</v>
      </c>
      <c r="B195" s="17">
        <v>0</v>
      </c>
    </row>
    <row r="196" spans="1:2" x14ac:dyDescent="0.3">
      <c r="A196" s="15">
        <v>43660</v>
      </c>
      <c r="B196" s="17">
        <v>-1.0309289715021874E-2</v>
      </c>
    </row>
    <row r="197" spans="1:2" x14ac:dyDescent="0.3">
      <c r="A197" s="15">
        <v>43661</v>
      </c>
      <c r="B197" s="17">
        <v>1.0204109920066262E-2</v>
      </c>
    </row>
    <row r="198" spans="1:2" x14ac:dyDescent="0.3">
      <c r="A198" s="15">
        <v>43662</v>
      </c>
      <c r="B198" s="17">
        <v>-9.5238095238095233E-2</v>
      </c>
    </row>
    <row r="199" spans="1:2" x14ac:dyDescent="0.3">
      <c r="A199" s="15">
        <v>43663</v>
      </c>
      <c r="B199" s="17">
        <v>-5.7142839601464823E-2</v>
      </c>
    </row>
    <row r="200" spans="1:2" x14ac:dyDescent="0.3">
      <c r="A200" s="15">
        <v>43664</v>
      </c>
      <c r="B200" s="17">
        <v>3.0303020437004058E-2</v>
      </c>
    </row>
    <row r="201" spans="1:2" x14ac:dyDescent="0.3">
      <c r="A201" s="15">
        <v>43665</v>
      </c>
      <c r="B201" s="17">
        <v>8.3333373303954517E-2</v>
      </c>
    </row>
    <row r="202" spans="1:2" x14ac:dyDescent="0.3">
      <c r="A202" s="15">
        <v>43666</v>
      </c>
      <c r="B202" s="17">
        <v>-9.9999888615998067E-3</v>
      </c>
    </row>
    <row r="203" spans="1:2" x14ac:dyDescent="0.3">
      <c r="A203" s="15">
        <v>43667</v>
      </c>
      <c r="B203" s="17">
        <v>-1.0416655064166447E-2</v>
      </c>
    </row>
    <row r="204" spans="1:2" x14ac:dyDescent="0.3">
      <c r="A204" s="15">
        <v>43668</v>
      </c>
      <c r="B204" s="17">
        <v>0</v>
      </c>
    </row>
    <row r="205" spans="1:2" x14ac:dyDescent="0.3">
      <c r="A205" s="15">
        <v>43669</v>
      </c>
      <c r="B205" s="17">
        <v>3.1578937674493712E-2</v>
      </c>
    </row>
    <row r="206" spans="1:2" x14ac:dyDescent="0.3">
      <c r="A206" s="15">
        <v>43670</v>
      </c>
      <c r="B206" s="17">
        <v>2.0201982617158221E-2</v>
      </c>
    </row>
    <row r="207" spans="1:2" x14ac:dyDescent="0.3">
      <c r="A207" s="15">
        <v>43671</v>
      </c>
      <c r="B207" s="17">
        <v>-6.8627459389436152E-2</v>
      </c>
    </row>
    <row r="208" spans="1:2" x14ac:dyDescent="0.3">
      <c r="A208" s="15">
        <v>43672</v>
      </c>
      <c r="B208" s="17">
        <v>-6.7307699970698742E-2</v>
      </c>
    </row>
    <row r="209" spans="1:2" x14ac:dyDescent="0.3">
      <c r="A209" s="15">
        <v>43673</v>
      </c>
      <c r="B209" s="17">
        <v>1.0100998736455313E-2</v>
      </c>
    </row>
    <row r="210" spans="1:2" x14ac:dyDescent="0.3">
      <c r="A210" s="15">
        <v>43674</v>
      </c>
      <c r="B210" s="17">
        <v>2.1052631332113103E-2</v>
      </c>
    </row>
    <row r="211" spans="1:2" x14ac:dyDescent="0.3">
      <c r="A211" s="15">
        <v>43675</v>
      </c>
      <c r="B211" s="17">
        <v>0</v>
      </c>
    </row>
    <row r="212" spans="1:2" x14ac:dyDescent="0.3">
      <c r="A212" s="15">
        <v>43676</v>
      </c>
      <c r="B212" s="17">
        <v>-2.0408172854259776E-2</v>
      </c>
    </row>
    <row r="213" spans="1:2" x14ac:dyDescent="0.3">
      <c r="A213" s="15">
        <v>43677</v>
      </c>
      <c r="B213" s="17">
        <v>1.9801989677181275E-2</v>
      </c>
    </row>
    <row r="214" spans="1:2" x14ac:dyDescent="0.3">
      <c r="A214" s="15">
        <v>43678</v>
      </c>
      <c r="B214" s="17">
        <v>7.3684220220243013E-2</v>
      </c>
    </row>
    <row r="215" spans="1:2" x14ac:dyDescent="0.3">
      <c r="A215" s="15">
        <v>43679</v>
      </c>
      <c r="B215" s="17">
        <v>8.2474216527056665E-2</v>
      </c>
    </row>
    <row r="216" spans="1:2" x14ac:dyDescent="0.3">
      <c r="A216" s="15">
        <v>43680</v>
      </c>
      <c r="B216" s="17">
        <v>1.0000011138400211E-2</v>
      </c>
    </row>
    <row r="217" spans="1:2" x14ac:dyDescent="0.3">
      <c r="A217" s="15">
        <v>43681</v>
      </c>
      <c r="B217" s="17">
        <v>1.0309266749248591E-2</v>
      </c>
    </row>
    <row r="218" spans="1:2" x14ac:dyDescent="0.3">
      <c r="A218" s="15">
        <v>43682</v>
      </c>
      <c r="B218" s="17">
        <v>4.0404011745583279E-2</v>
      </c>
    </row>
    <row r="219" spans="1:2" x14ac:dyDescent="0.3">
      <c r="A219" s="15">
        <v>43683</v>
      </c>
      <c r="B219" s="17">
        <v>8.3333373303954517E-2</v>
      </c>
    </row>
    <row r="220" spans="1:2" x14ac:dyDescent="0.3">
      <c r="A220" s="15">
        <v>43684</v>
      </c>
      <c r="B220" s="17">
        <v>9.7087647738864913E-3</v>
      </c>
    </row>
    <row r="221" spans="1:2" x14ac:dyDescent="0.3">
      <c r="A221" s="15">
        <v>43685</v>
      </c>
      <c r="B221" s="17">
        <v>-5.8823555966640351E-2</v>
      </c>
    </row>
    <row r="222" spans="1:2" x14ac:dyDescent="0.3">
      <c r="A222" s="15">
        <v>43686</v>
      </c>
      <c r="B222" s="17">
        <v>-9.5237919824172623E-3</v>
      </c>
    </row>
    <row r="223" spans="1:2" x14ac:dyDescent="0.3">
      <c r="A223" s="15">
        <v>43687</v>
      </c>
      <c r="B223" s="17">
        <v>2.9702958941342894E-2</v>
      </c>
    </row>
    <row r="224" spans="1:2" x14ac:dyDescent="0.3">
      <c r="A224" s="15">
        <v>43688</v>
      </c>
      <c r="B224" s="17">
        <v>0</v>
      </c>
    </row>
    <row r="225" spans="1:2" x14ac:dyDescent="0.3">
      <c r="A225" s="15">
        <v>43689</v>
      </c>
      <c r="B225" s="17">
        <v>-7.7669894666066996E-2</v>
      </c>
    </row>
    <row r="226" spans="1:2" x14ac:dyDescent="0.3">
      <c r="A226" s="15">
        <v>43690</v>
      </c>
      <c r="B226" s="17">
        <v>-7.6923110980883114E-2</v>
      </c>
    </row>
    <row r="227" spans="1:2" x14ac:dyDescent="0.3">
      <c r="A227" s="15">
        <v>43691</v>
      </c>
      <c r="B227" s="17">
        <v>0</v>
      </c>
    </row>
    <row r="228" spans="1:2" x14ac:dyDescent="0.3">
      <c r="A228" s="15">
        <v>43692</v>
      </c>
      <c r="B228" s="17">
        <v>5.2083334332598819E-2</v>
      </c>
    </row>
    <row r="229" spans="1:2" x14ac:dyDescent="0.3">
      <c r="A229" s="15">
        <v>43693</v>
      </c>
      <c r="B229" s="17">
        <v>-5.7692333235662363E-2</v>
      </c>
    </row>
    <row r="230" spans="1:2" x14ac:dyDescent="0.3">
      <c r="A230" s="15">
        <v>43694</v>
      </c>
      <c r="B230" s="17">
        <v>0</v>
      </c>
    </row>
    <row r="231" spans="1:2" x14ac:dyDescent="0.3">
      <c r="A231" s="15">
        <v>43695</v>
      </c>
      <c r="B231" s="17">
        <v>3.0612256263673698E-2</v>
      </c>
    </row>
    <row r="232" spans="1:2" x14ac:dyDescent="0.3">
      <c r="A232" s="15">
        <v>43696</v>
      </c>
      <c r="B232" s="17">
        <v>2.105264127287465E-2</v>
      </c>
    </row>
    <row r="233" spans="1:2" x14ac:dyDescent="0.3">
      <c r="A233" s="15">
        <v>43697</v>
      </c>
      <c r="B233" s="17">
        <v>5.2083334332598819E-2</v>
      </c>
    </row>
    <row r="234" spans="1:2" x14ac:dyDescent="0.3">
      <c r="A234" s="15">
        <v>43698</v>
      </c>
      <c r="B234" s="17">
        <v>-9.6154110101844825E-3</v>
      </c>
    </row>
    <row r="235" spans="1:2" x14ac:dyDescent="0.3">
      <c r="A235" s="15">
        <v>43699</v>
      </c>
      <c r="B235" s="17">
        <v>0</v>
      </c>
    </row>
    <row r="236" spans="1:2" x14ac:dyDescent="0.3">
      <c r="A236" s="15">
        <v>43700</v>
      </c>
      <c r="B236" s="17">
        <v>-2.0408172854259776E-2</v>
      </c>
    </row>
    <row r="237" spans="1:2" x14ac:dyDescent="0.3">
      <c r="A237" s="15">
        <v>43701</v>
      </c>
      <c r="B237" s="17">
        <v>-7.6923076923076872E-2</v>
      </c>
    </row>
    <row r="238" spans="1:2" x14ac:dyDescent="0.3">
      <c r="A238" s="15">
        <v>43702</v>
      </c>
      <c r="B238" s="17">
        <v>-1.9801979979641171E-2</v>
      </c>
    </row>
    <row r="239" spans="1:2" x14ac:dyDescent="0.3">
      <c r="A239" s="15">
        <v>43703</v>
      </c>
      <c r="B239" s="17">
        <v>6.1855650527727013E-2</v>
      </c>
    </row>
    <row r="240" spans="1:2" x14ac:dyDescent="0.3">
      <c r="A240" s="15">
        <v>43704</v>
      </c>
      <c r="B240" s="17">
        <v>-4.9504951397826846E-2</v>
      </c>
    </row>
    <row r="241" spans="1:2" x14ac:dyDescent="0.3">
      <c r="A241" s="15">
        <v>43705</v>
      </c>
      <c r="B241" s="17">
        <v>-1.9417484842768062E-2</v>
      </c>
    </row>
    <row r="242" spans="1:2" x14ac:dyDescent="0.3">
      <c r="A242" s="15">
        <v>43706</v>
      </c>
      <c r="B242" s="17">
        <v>-2.970296172064546E-2</v>
      </c>
    </row>
    <row r="243" spans="1:2" x14ac:dyDescent="0.3">
      <c r="A243" s="15">
        <v>43707</v>
      </c>
      <c r="B243" s="17">
        <v>5.2083334332598819E-2</v>
      </c>
    </row>
    <row r="244" spans="1:2" x14ac:dyDescent="0.3">
      <c r="A244" s="15">
        <v>43708</v>
      </c>
      <c r="B244" s="17">
        <v>5.2083344935833553E-2</v>
      </c>
    </row>
    <row r="245" spans="1:2" x14ac:dyDescent="0.3">
      <c r="A245" s="15">
        <v>43709</v>
      </c>
      <c r="B245" s="17">
        <v>-4.0404039949458181E-2</v>
      </c>
    </row>
    <row r="246" spans="1:2" x14ac:dyDescent="0.3">
      <c r="A246" s="15">
        <v>43710</v>
      </c>
      <c r="B246" s="17">
        <v>1.9417484842767951E-2</v>
      </c>
    </row>
    <row r="247" spans="1:2" x14ac:dyDescent="0.3">
      <c r="A247" s="15">
        <v>43711</v>
      </c>
      <c r="B247" s="17">
        <v>8.3333373303954517E-2</v>
      </c>
    </row>
    <row r="248" spans="1:2" x14ac:dyDescent="0.3">
      <c r="A248" s="15">
        <v>43712</v>
      </c>
      <c r="B248" s="17">
        <v>1.9801989677181275E-2</v>
      </c>
    </row>
    <row r="249" spans="1:2" x14ac:dyDescent="0.3">
      <c r="A249" s="15">
        <v>43713</v>
      </c>
      <c r="B249" s="17">
        <v>-3.061223578845329E-2</v>
      </c>
    </row>
    <row r="250" spans="1:2" x14ac:dyDescent="0.3">
      <c r="A250" s="15">
        <v>43714</v>
      </c>
      <c r="B250" s="17">
        <v>-4.9504951397826846E-2</v>
      </c>
    </row>
    <row r="251" spans="1:2" x14ac:dyDescent="0.3">
      <c r="A251" s="15">
        <v>43715</v>
      </c>
      <c r="B251" s="17">
        <v>2.9702958941342894E-2</v>
      </c>
    </row>
    <row r="252" spans="1:2" x14ac:dyDescent="0.3">
      <c r="A252" s="15">
        <v>43716</v>
      </c>
      <c r="B252" s="17">
        <v>1.0526303941424953E-2</v>
      </c>
    </row>
    <row r="253" spans="1:2" x14ac:dyDescent="0.3">
      <c r="A253" s="15">
        <v>43717</v>
      </c>
      <c r="B253" s="17">
        <v>-4.7619047619047672E-2</v>
      </c>
    </row>
    <row r="254" spans="1:2" x14ac:dyDescent="0.3">
      <c r="A254" s="15">
        <v>43718</v>
      </c>
      <c r="B254" s="17">
        <v>-9.6154110101844825E-3</v>
      </c>
    </row>
    <row r="255" spans="1:2" x14ac:dyDescent="0.3">
      <c r="A255" s="15">
        <v>43719</v>
      </c>
      <c r="B255" s="17">
        <v>-5.8252409823299045E-2</v>
      </c>
    </row>
    <row r="256" spans="1:2" x14ac:dyDescent="0.3">
      <c r="A256" s="15">
        <v>43720</v>
      </c>
      <c r="B256" s="17">
        <v>1.0526296401619062E-2</v>
      </c>
    </row>
    <row r="257" spans="1:2" x14ac:dyDescent="0.3">
      <c r="A257" s="15">
        <v>43721</v>
      </c>
      <c r="B257" s="17">
        <v>9.3750020984576077E-2</v>
      </c>
    </row>
    <row r="258" spans="1:2" x14ac:dyDescent="0.3">
      <c r="A258" s="15">
        <v>43722</v>
      </c>
      <c r="B258" s="17">
        <v>-4.8076912366922908E-2</v>
      </c>
    </row>
    <row r="259" spans="1:2" x14ac:dyDescent="0.3">
      <c r="A259" s="15">
        <v>43723</v>
      </c>
      <c r="B259" s="17">
        <v>7.2916678269166812E-2</v>
      </c>
    </row>
    <row r="260" spans="1:2" x14ac:dyDescent="0.3">
      <c r="A260" s="15">
        <v>43724</v>
      </c>
      <c r="B260" s="17">
        <v>-5.0000000000000044E-2</v>
      </c>
    </row>
    <row r="261" spans="1:2" x14ac:dyDescent="0.3">
      <c r="A261" s="15">
        <v>43725</v>
      </c>
      <c r="B261" s="17">
        <v>0</v>
      </c>
    </row>
    <row r="262" spans="1:2" x14ac:dyDescent="0.3">
      <c r="A262" s="15">
        <v>43726</v>
      </c>
      <c r="B262" s="17">
        <v>2.0618565999329652E-2</v>
      </c>
    </row>
    <row r="263" spans="1:2" x14ac:dyDescent="0.3">
      <c r="A263" s="15">
        <v>43727</v>
      </c>
      <c r="B263" s="17">
        <v>2.0833343325988629E-2</v>
      </c>
    </row>
    <row r="264" spans="1:2" x14ac:dyDescent="0.3">
      <c r="A264" s="15">
        <v>43728</v>
      </c>
      <c r="B264" s="17">
        <v>-6.6666675437362821E-2</v>
      </c>
    </row>
    <row r="265" spans="1:2" x14ac:dyDescent="0.3">
      <c r="A265" s="15">
        <v>43729</v>
      </c>
      <c r="B265" s="17">
        <v>-1.0101021238273722E-2</v>
      </c>
    </row>
    <row r="266" spans="1:2" x14ac:dyDescent="0.3">
      <c r="A266" s="15">
        <v>43730</v>
      </c>
      <c r="B266" s="17">
        <v>-9.7087485730682488E-3</v>
      </c>
    </row>
    <row r="267" spans="1:2" x14ac:dyDescent="0.3">
      <c r="A267" s="15">
        <v>43731</v>
      </c>
      <c r="B267" s="17">
        <v>1.0526296401619062E-2</v>
      </c>
    </row>
    <row r="268" spans="1:2" x14ac:dyDescent="0.3">
      <c r="A268" s="15">
        <v>43732</v>
      </c>
      <c r="B268" s="17">
        <v>-1.9417484842768062E-2</v>
      </c>
    </row>
    <row r="269" spans="1:2" x14ac:dyDescent="0.3">
      <c r="A269" s="15">
        <v>43733</v>
      </c>
      <c r="B269" s="17">
        <v>-1.0101037819845726E-2</v>
      </c>
    </row>
    <row r="270" spans="1:2" x14ac:dyDescent="0.3">
      <c r="A270" s="15">
        <v>43734</v>
      </c>
      <c r="B270" s="17">
        <v>5.1020408642713067E-2</v>
      </c>
    </row>
    <row r="271" spans="1:2" x14ac:dyDescent="0.3">
      <c r="A271" s="15">
        <v>43735</v>
      </c>
      <c r="B271" s="17">
        <v>-2.0408172854259776E-2</v>
      </c>
    </row>
    <row r="272" spans="1:2" x14ac:dyDescent="0.3">
      <c r="A272" s="15">
        <v>43736</v>
      </c>
      <c r="B272" s="17">
        <v>0</v>
      </c>
    </row>
    <row r="273" spans="1:2" x14ac:dyDescent="0.3">
      <c r="A273" s="15">
        <v>43737</v>
      </c>
      <c r="B273" s="17">
        <v>-6.8627440060392009E-2</v>
      </c>
    </row>
    <row r="274" spans="1:2" x14ac:dyDescent="0.3">
      <c r="A274" s="15">
        <v>43738</v>
      </c>
      <c r="B274" s="17">
        <v>4.1666686651977258E-2</v>
      </c>
    </row>
    <row r="275" spans="1:2" x14ac:dyDescent="0.3">
      <c r="A275" s="15">
        <v>43739</v>
      </c>
      <c r="B275" s="17">
        <v>0</v>
      </c>
    </row>
    <row r="276" spans="1:2" x14ac:dyDescent="0.3">
      <c r="A276" s="15">
        <v>43740</v>
      </c>
      <c r="B276" s="17">
        <v>1.0204109920066262E-2</v>
      </c>
    </row>
    <row r="277" spans="1:2" x14ac:dyDescent="0.3">
      <c r="A277" s="15">
        <v>43741</v>
      </c>
      <c r="B277" s="17">
        <v>-4.8543689754417474E-2</v>
      </c>
    </row>
    <row r="278" spans="1:2" x14ac:dyDescent="0.3">
      <c r="A278" s="15">
        <v>43742</v>
      </c>
      <c r="B278" s="17">
        <v>1.0416695645367069E-2</v>
      </c>
    </row>
    <row r="279" spans="1:2" x14ac:dyDescent="0.3">
      <c r="A279" s="15">
        <v>43743</v>
      </c>
      <c r="B279" s="17">
        <v>5.1020419528979843E-2</v>
      </c>
    </row>
    <row r="280" spans="1:2" x14ac:dyDescent="0.3">
      <c r="A280" s="15">
        <v>43744</v>
      </c>
      <c r="B280" s="17">
        <v>2.1052631332113103E-2</v>
      </c>
    </row>
    <row r="281" spans="1:2" x14ac:dyDescent="0.3">
      <c r="A281" s="15">
        <v>43745</v>
      </c>
      <c r="B281" s="17">
        <v>-9.9999815815380311E-3</v>
      </c>
    </row>
    <row r="282" spans="1:2" x14ac:dyDescent="0.3">
      <c r="A282" s="15">
        <v>43746</v>
      </c>
      <c r="B282" s="17">
        <v>1.9801989677181275E-2</v>
      </c>
    </row>
    <row r="283" spans="1:2" x14ac:dyDescent="0.3">
      <c r="A283" s="15">
        <v>43747</v>
      </c>
      <c r="B283" s="17">
        <v>-4.0404058256849784E-2</v>
      </c>
    </row>
    <row r="284" spans="1:2" x14ac:dyDescent="0.3">
      <c r="A284" s="15">
        <v>43748</v>
      </c>
      <c r="B284" s="17">
        <v>0</v>
      </c>
    </row>
    <row r="285" spans="1:2" x14ac:dyDescent="0.3">
      <c r="A285" s="15">
        <v>43749</v>
      </c>
      <c r="B285" s="17">
        <v>1.0309259264533743E-2</v>
      </c>
    </row>
    <row r="286" spans="1:2" x14ac:dyDescent="0.3">
      <c r="A286" s="15">
        <v>43750</v>
      </c>
      <c r="B286" s="17">
        <v>-1.9417475518175187E-2</v>
      </c>
    </row>
    <row r="287" spans="1:2" x14ac:dyDescent="0.3">
      <c r="A287" s="15">
        <v>43751</v>
      </c>
      <c r="B287" s="17">
        <v>0</v>
      </c>
    </row>
    <row r="288" spans="1:2" x14ac:dyDescent="0.3">
      <c r="A288" s="15">
        <v>43752</v>
      </c>
      <c r="B288" s="17">
        <v>-3.0303066948270674E-2</v>
      </c>
    </row>
    <row r="289" spans="1:2" x14ac:dyDescent="0.3">
      <c r="A289" s="15">
        <v>43753</v>
      </c>
      <c r="B289" s="17">
        <v>-1.9417484842768062E-2</v>
      </c>
    </row>
    <row r="290" spans="1:2" x14ac:dyDescent="0.3">
      <c r="A290" s="15">
        <v>43754</v>
      </c>
      <c r="B290" s="17">
        <v>0</v>
      </c>
    </row>
    <row r="291" spans="1:2" x14ac:dyDescent="0.3">
      <c r="A291" s="15">
        <v>43755</v>
      </c>
      <c r="B291" s="17">
        <v>4.0816345708519552E-2</v>
      </c>
    </row>
    <row r="292" spans="1:2" x14ac:dyDescent="0.3">
      <c r="A292" s="15">
        <v>43756</v>
      </c>
      <c r="B292" s="17">
        <v>-2.0408172854259776E-2</v>
      </c>
    </row>
    <row r="293" spans="1:2" x14ac:dyDescent="0.3">
      <c r="A293" s="15">
        <v>43757</v>
      </c>
      <c r="B293" s="17">
        <v>1.9801979979641171E-2</v>
      </c>
    </row>
    <row r="294" spans="1:2" x14ac:dyDescent="0.3">
      <c r="A294" s="15">
        <v>43758</v>
      </c>
      <c r="B294" s="17">
        <v>-1.0309289715021874E-2</v>
      </c>
    </row>
    <row r="295" spans="1:2" x14ac:dyDescent="0.3">
      <c r="A295" s="15">
        <v>43759</v>
      </c>
      <c r="B295" s="17">
        <v>9.3750020984576077E-2</v>
      </c>
    </row>
    <row r="296" spans="1:2" x14ac:dyDescent="0.3">
      <c r="A296" s="15">
        <v>43760</v>
      </c>
      <c r="B296" s="17">
        <v>-9.9009720434640736E-3</v>
      </c>
    </row>
    <row r="297" spans="1:2" x14ac:dyDescent="0.3">
      <c r="A297" s="15">
        <v>43761</v>
      </c>
      <c r="B297" s="17">
        <v>5.2631578947368363E-2</v>
      </c>
    </row>
    <row r="298" spans="1:2" x14ac:dyDescent="0.3">
      <c r="A298" s="15">
        <v>43762</v>
      </c>
      <c r="B298" s="17">
        <v>-4.9019607400555998E-2</v>
      </c>
    </row>
    <row r="299" spans="1:2" x14ac:dyDescent="0.3">
      <c r="A299" s="15">
        <v>43763</v>
      </c>
      <c r="B299" s="17">
        <v>3.1250038971355698E-2</v>
      </c>
    </row>
    <row r="300" spans="1:2" x14ac:dyDescent="0.3">
      <c r="A300" s="15">
        <v>43764</v>
      </c>
      <c r="B300" s="17">
        <v>-4.8543699609418511E-2</v>
      </c>
    </row>
    <row r="301" spans="1:2" x14ac:dyDescent="0.3">
      <c r="A301" s="15">
        <v>43765</v>
      </c>
      <c r="B301" s="17">
        <v>0</v>
      </c>
    </row>
    <row r="302" spans="1:2" x14ac:dyDescent="0.3">
      <c r="A302" s="15">
        <v>43766</v>
      </c>
      <c r="B302" s="17">
        <v>-7.6190467419780084E-2</v>
      </c>
    </row>
    <row r="303" spans="1:2" x14ac:dyDescent="0.3">
      <c r="A303" s="15">
        <v>43767</v>
      </c>
      <c r="B303" s="17">
        <v>2.0000009209230951E-2</v>
      </c>
    </row>
    <row r="304" spans="1:2" x14ac:dyDescent="0.3">
      <c r="A304" s="15">
        <v>43768</v>
      </c>
      <c r="B304" s="17">
        <v>-9.9999815815380311E-3</v>
      </c>
    </row>
    <row r="305" spans="1:2" x14ac:dyDescent="0.3">
      <c r="A305" s="15">
        <v>43769</v>
      </c>
      <c r="B305" s="17">
        <v>-2.0618565999329763E-2</v>
      </c>
    </row>
    <row r="306" spans="1:2" x14ac:dyDescent="0.3">
      <c r="A306" s="15">
        <v>43770</v>
      </c>
      <c r="B306" s="17">
        <v>-2.0202029128424948E-2</v>
      </c>
    </row>
    <row r="307" spans="1:2" x14ac:dyDescent="0.3">
      <c r="A307" s="15">
        <v>43771</v>
      </c>
      <c r="B307" s="17">
        <v>-3.0612233532244737E-2</v>
      </c>
    </row>
    <row r="308" spans="1:2" x14ac:dyDescent="0.3">
      <c r="A308" s="15">
        <v>43772</v>
      </c>
      <c r="B308" s="17">
        <v>6.25E-2</v>
      </c>
    </row>
    <row r="309" spans="1:2" x14ac:dyDescent="0.3">
      <c r="A309" s="15">
        <v>43773</v>
      </c>
      <c r="B309" s="17">
        <v>1.0309259264533743E-2</v>
      </c>
    </row>
    <row r="310" spans="1:2" x14ac:dyDescent="0.3">
      <c r="A310" s="15">
        <v>43774</v>
      </c>
      <c r="B310" s="17">
        <v>-5.8823555966640351E-2</v>
      </c>
    </row>
    <row r="311" spans="1:2" x14ac:dyDescent="0.3">
      <c r="A311" s="15">
        <v>43775</v>
      </c>
      <c r="B311" s="17">
        <v>0</v>
      </c>
    </row>
    <row r="312" spans="1:2" x14ac:dyDescent="0.3">
      <c r="A312" s="15">
        <v>43776</v>
      </c>
      <c r="B312" s="17">
        <v>1.0526296401619062E-2</v>
      </c>
    </row>
    <row r="313" spans="1:2" x14ac:dyDescent="0.3">
      <c r="A313" s="15">
        <v>43777</v>
      </c>
      <c r="B313" s="17">
        <v>0</v>
      </c>
    </row>
    <row r="314" spans="1:2" x14ac:dyDescent="0.3">
      <c r="A314" s="15">
        <v>43778</v>
      </c>
      <c r="B314" s="17">
        <v>7.3684197937763818E-2</v>
      </c>
    </row>
    <row r="315" spans="1:2" x14ac:dyDescent="0.3">
      <c r="A315" s="15">
        <v>43779</v>
      </c>
      <c r="B315" s="17">
        <v>2.9411775625882486E-2</v>
      </c>
    </row>
    <row r="316" spans="1:2" x14ac:dyDescent="0.3">
      <c r="A316" s="15">
        <v>43780</v>
      </c>
      <c r="B316" s="17">
        <v>1.0204109920066262E-2</v>
      </c>
    </row>
    <row r="317" spans="1:2" x14ac:dyDescent="0.3">
      <c r="A317" s="15">
        <v>43781</v>
      </c>
      <c r="B317" s="17">
        <v>-1.041664768062156E-2</v>
      </c>
    </row>
    <row r="318" spans="1:2" x14ac:dyDescent="0.3">
      <c r="A318" s="15">
        <v>43782</v>
      </c>
      <c r="B318" s="17">
        <v>0</v>
      </c>
    </row>
    <row r="319" spans="1:2" x14ac:dyDescent="0.3">
      <c r="A319" s="15">
        <v>43783</v>
      </c>
      <c r="B319" s="17">
        <v>0</v>
      </c>
    </row>
    <row r="320" spans="1:2" x14ac:dyDescent="0.3">
      <c r="A320" s="15">
        <v>43784</v>
      </c>
      <c r="B320" s="17">
        <v>3.0927825263863395E-2</v>
      </c>
    </row>
    <row r="321" spans="1:2" x14ac:dyDescent="0.3">
      <c r="A321" s="15">
        <v>43785</v>
      </c>
      <c r="B321" s="17">
        <v>2.9411775625882486E-2</v>
      </c>
    </row>
    <row r="322" spans="1:2" x14ac:dyDescent="0.3">
      <c r="A322" s="15">
        <v>43786</v>
      </c>
      <c r="B322" s="17">
        <v>-6.6666676567466721E-2</v>
      </c>
    </row>
    <row r="323" spans="1:2" x14ac:dyDescent="0.3">
      <c r="A323" s="15">
        <v>43787</v>
      </c>
      <c r="B323" s="17">
        <v>6.0606040874008116E-2</v>
      </c>
    </row>
    <row r="324" spans="1:2" x14ac:dyDescent="0.3">
      <c r="A324" s="15">
        <v>43788</v>
      </c>
      <c r="B324" s="17">
        <v>3.1578937674493712E-2</v>
      </c>
    </row>
    <row r="325" spans="1:2" x14ac:dyDescent="0.3">
      <c r="A325" s="15">
        <v>43789</v>
      </c>
      <c r="B325" s="17">
        <v>4.0404011745583279E-2</v>
      </c>
    </row>
    <row r="326" spans="1:2" x14ac:dyDescent="0.3">
      <c r="A326" s="15">
        <v>43790</v>
      </c>
      <c r="B326" s="17">
        <v>2.0833343325988629E-2</v>
      </c>
    </row>
    <row r="327" spans="1:2" x14ac:dyDescent="0.3">
      <c r="A327" s="15">
        <v>43791</v>
      </c>
      <c r="B327" s="17">
        <v>5.0000000000000044E-2</v>
      </c>
    </row>
    <row r="328" spans="1:2" x14ac:dyDescent="0.3">
      <c r="A328" s="15">
        <v>43792</v>
      </c>
      <c r="B328" s="17">
        <v>-2.8571438876342947E-2</v>
      </c>
    </row>
    <row r="329" spans="1:2" x14ac:dyDescent="0.3">
      <c r="A329" s="15">
        <v>43793</v>
      </c>
      <c r="B329" s="17">
        <v>5.1020419528979843E-2</v>
      </c>
    </row>
    <row r="330" spans="1:2" x14ac:dyDescent="0.3">
      <c r="A330" s="15">
        <v>43794</v>
      </c>
      <c r="B330" s="17">
        <v>-2.8571419800732412E-2</v>
      </c>
    </row>
    <row r="331" spans="1:2" x14ac:dyDescent="0.3">
      <c r="A331" s="15">
        <v>43795</v>
      </c>
      <c r="B331" s="17">
        <v>-1.0204062934193514E-2</v>
      </c>
    </row>
    <row r="332" spans="1:2" x14ac:dyDescent="0.3">
      <c r="A332" s="15">
        <v>43796</v>
      </c>
      <c r="B332" s="17">
        <v>1.9417484842767951E-2</v>
      </c>
    </row>
    <row r="333" spans="1:2" x14ac:dyDescent="0.3">
      <c r="A333" s="15">
        <v>43797</v>
      </c>
      <c r="B333" s="17">
        <v>7.1428581496972621E-2</v>
      </c>
    </row>
    <row r="334" spans="1:2" x14ac:dyDescent="0.3">
      <c r="A334" s="15">
        <v>43798</v>
      </c>
      <c r="B334" s="17">
        <v>-4.7619047619047672E-2</v>
      </c>
    </row>
    <row r="335" spans="1:2" x14ac:dyDescent="0.3">
      <c r="A335" s="15">
        <v>43799</v>
      </c>
      <c r="B335" s="17">
        <v>2.9411775625882486E-2</v>
      </c>
    </row>
    <row r="336" spans="1:2" x14ac:dyDescent="0.3">
      <c r="A336" s="15">
        <v>43800</v>
      </c>
      <c r="B336" s="17">
        <v>9.708726945106827E-3</v>
      </c>
    </row>
    <row r="337" spans="1:2" x14ac:dyDescent="0.3">
      <c r="A337" s="15">
        <v>43801</v>
      </c>
      <c r="B337" s="17">
        <v>-2.9411755411675844E-2</v>
      </c>
    </row>
    <row r="338" spans="1:2" x14ac:dyDescent="0.3">
      <c r="A338" s="15">
        <v>43802</v>
      </c>
      <c r="B338" s="17">
        <v>-1.030930673479602E-2</v>
      </c>
    </row>
    <row r="339" spans="1:2" x14ac:dyDescent="0.3">
      <c r="A339" s="15">
        <v>43803</v>
      </c>
      <c r="B339" s="17">
        <v>-1.9047627818315149E-2</v>
      </c>
    </row>
    <row r="340" spans="1:2" x14ac:dyDescent="0.3">
      <c r="A340" s="15">
        <v>43804</v>
      </c>
      <c r="B340" s="17">
        <v>-9.5237919824172623E-3</v>
      </c>
    </row>
    <row r="341" spans="1:2" x14ac:dyDescent="0.3">
      <c r="A341" s="15">
        <v>43805</v>
      </c>
      <c r="B341" s="17">
        <v>-2.9999990790768982E-2</v>
      </c>
    </row>
    <row r="342" spans="1:2" x14ac:dyDescent="0.3">
      <c r="A342" s="15">
        <v>43806</v>
      </c>
      <c r="B342" s="17">
        <v>-6.6666676567466721E-2</v>
      </c>
    </row>
    <row r="343" spans="1:2" x14ac:dyDescent="0.3">
      <c r="A343" s="15">
        <v>43807</v>
      </c>
      <c r="B343" s="17">
        <v>-5.7692307692307709E-2</v>
      </c>
    </row>
    <row r="344" spans="1:2" x14ac:dyDescent="0.3">
      <c r="A344" s="15">
        <v>43808</v>
      </c>
      <c r="B344" s="17">
        <v>5.0505049565428894E-2</v>
      </c>
    </row>
    <row r="345" spans="1:2" x14ac:dyDescent="0.3">
      <c r="A345" s="15">
        <v>43809</v>
      </c>
      <c r="B345" s="17">
        <v>3.1250038971355698E-2</v>
      </c>
    </row>
    <row r="346" spans="1:2" x14ac:dyDescent="0.3">
      <c r="A346" s="15">
        <v>43810</v>
      </c>
      <c r="B346" s="17">
        <v>9.7087647738864913E-3</v>
      </c>
    </row>
    <row r="347" spans="1:2" x14ac:dyDescent="0.3">
      <c r="A347" s="15">
        <v>43811</v>
      </c>
      <c r="B347" s="17">
        <v>-2.8846188755405233E-2</v>
      </c>
    </row>
    <row r="348" spans="1:2" x14ac:dyDescent="0.3">
      <c r="A348" s="15">
        <v>43812</v>
      </c>
      <c r="B348" s="17">
        <v>8.2474216527056665E-2</v>
      </c>
    </row>
    <row r="349" spans="1:2" x14ac:dyDescent="0.3">
      <c r="A349" s="15">
        <v>43813</v>
      </c>
      <c r="B349" s="17">
        <v>4.081632653061229E-2</v>
      </c>
    </row>
    <row r="350" spans="1:2" x14ac:dyDescent="0.3">
      <c r="A350" s="15">
        <v>43814</v>
      </c>
      <c r="B350" s="17">
        <v>-2.0408163265306145E-2</v>
      </c>
    </row>
    <row r="351" spans="1:2" x14ac:dyDescent="0.3">
      <c r="A351" s="15">
        <v>43815</v>
      </c>
      <c r="B351" s="17">
        <v>-5.7692333235662363E-2</v>
      </c>
    </row>
    <row r="352" spans="1:2" x14ac:dyDescent="0.3">
      <c r="A352" s="15">
        <v>43816</v>
      </c>
      <c r="B352" s="17">
        <v>-2.0202029128424948E-2</v>
      </c>
    </row>
    <row r="353" spans="1:2" x14ac:dyDescent="0.3">
      <c r="A353" s="15">
        <v>43817</v>
      </c>
      <c r="B353" s="17">
        <v>-9.6154110101844825E-3</v>
      </c>
    </row>
    <row r="354" spans="1:2" x14ac:dyDescent="0.3">
      <c r="A354" s="15">
        <v>43818</v>
      </c>
      <c r="B354" s="17">
        <v>-3.9603933764109533E-2</v>
      </c>
    </row>
    <row r="355" spans="1:2" x14ac:dyDescent="0.3">
      <c r="A355" s="15">
        <v>43819</v>
      </c>
      <c r="B355" s="17">
        <v>-2.8571419800732412E-2</v>
      </c>
    </row>
    <row r="356" spans="1:2" x14ac:dyDescent="0.3">
      <c r="A356" s="15">
        <v>43820</v>
      </c>
      <c r="B356" s="17">
        <v>9.8039324886276535E-3</v>
      </c>
    </row>
    <row r="357" spans="1:2" x14ac:dyDescent="0.3">
      <c r="A357" s="15">
        <v>43821</v>
      </c>
      <c r="B357" s="17">
        <v>0</v>
      </c>
    </row>
    <row r="358" spans="1:2" x14ac:dyDescent="0.3">
      <c r="A358" s="15">
        <v>43822</v>
      </c>
      <c r="B358" s="17">
        <v>1.0204109920066262E-2</v>
      </c>
    </row>
    <row r="359" spans="1:2" x14ac:dyDescent="0.3">
      <c r="A359" s="15">
        <v>43823</v>
      </c>
      <c r="B359" s="17">
        <v>1.0309259264533743E-2</v>
      </c>
    </row>
    <row r="360" spans="1:2" x14ac:dyDescent="0.3">
      <c r="A360" s="15">
        <v>43824</v>
      </c>
      <c r="B360" s="17">
        <v>-7.7669894666066996E-2</v>
      </c>
    </row>
    <row r="361" spans="1:2" x14ac:dyDescent="0.3">
      <c r="A361" s="15">
        <v>43825</v>
      </c>
      <c r="B361" s="17">
        <v>-2.0618565999329763E-2</v>
      </c>
    </row>
    <row r="362" spans="1:2" x14ac:dyDescent="0.3">
      <c r="A362" s="15">
        <v>43826</v>
      </c>
      <c r="B362" s="17">
        <v>9.80390342279569E-3</v>
      </c>
    </row>
    <row r="363" spans="1:2" x14ac:dyDescent="0.3">
      <c r="A363" s="15">
        <v>43827</v>
      </c>
      <c r="B363" s="17">
        <v>-1.9417475518175187E-2</v>
      </c>
    </row>
    <row r="364" spans="1:2" x14ac:dyDescent="0.3">
      <c r="A364" s="15">
        <v>43828</v>
      </c>
      <c r="B364" s="17">
        <v>1.0416678269166812E-2</v>
      </c>
    </row>
    <row r="365" spans="1:2" x14ac:dyDescent="0.3">
      <c r="A365" s="15">
        <v>43829</v>
      </c>
      <c r="B365" s="17">
        <v>3.0303020437004058E-2</v>
      </c>
    </row>
    <row r="366" spans="1:2" x14ac:dyDescent="0.3">
      <c r="A366" s="15">
        <v>43830</v>
      </c>
      <c r="B366" s="17">
        <v>3.061223578845329E-2</v>
      </c>
    </row>
    <row r="367" spans="1:2" x14ac:dyDescent="0.3">
      <c r="A367" s="15">
        <v>43831</v>
      </c>
      <c r="B367" s="17">
        <v>5.2631578947368363E-2</v>
      </c>
    </row>
    <row r="368" spans="1:2" x14ac:dyDescent="0.3">
      <c r="A368" s="15" t="s">
        <v>41</v>
      </c>
      <c r="B368" s="17">
        <v>1.9011807265785545</v>
      </c>
    </row>
  </sheetData>
  <conditionalFormatting sqref="B1:B1048576">
    <cfRule type="iconSet" priority="1">
      <iconSet iconSet="5Rating">
        <cfvo type="percent" val="0"/>
        <cfvo type="percent" val="10"/>
        <cfvo type="percent" val="30"/>
        <cfvo type="percent" val="50"/>
        <cfvo type="percent" val="100"/>
      </iconSet>
    </cfRule>
  </conditionalFormatting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16EF-4177-4C96-8F7C-C9D7D8DC9964}">
  <dimension ref="A1:B368"/>
  <sheetViews>
    <sheetView workbookViewId="0">
      <selection activeCell="I14" sqref="I14"/>
    </sheetView>
  </sheetViews>
  <sheetFormatPr defaultRowHeight="15.6" x14ac:dyDescent="0.3"/>
  <cols>
    <col min="1" max="1" width="12.19921875" bestFit="1" customWidth="1"/>
    <col min="2" max="2" width="27.09765625" bestFit="1" customWidth="1"/>
  </cols>
  <sheetData>
    <row r="1" spans="1:2" x14ac:dyDescent="0.3">
      <c r="A1" s="14" t="s">
        <v>40</v>
      </c>
      <c r="B1" t="s">
        <v>56</v>
      </c>
    </row>
    <row r="2" spans="1:2" x14ac:dyDescent="0.3">
      <c r="A2" s="15">
        <v>43466</v>
      </c>
      <c r="B2" s="17">
        <v>0.84460022987223116</v>
      </c>
    </row>
    <row r="3" spans="1:2" x14ac:dyDescent="0.3">
      <c r="A3" s="15">
        <v>43467</v>
      </c>
      <c r="B3" s="17">
        <v>0.80359956797537846</v>
      </c>
    </row>
    <row r="4" spans="1:2" x14ac:dyDescent="0.3">
      <c r="A4" s="15">
        <v>43468</v>
      </c>
      <c r="B4" s="17">
        <v>0.81179997575982266</v>
      </c>
    </row>
    <row r="5" spans="1:2" x14ac:dyDescent="0.3">
      <c r="A5" s="15">
        <v>43469</v>
      </c>
      <c r="B5" s="17">
        <v>0.811800032055777</v>
      </c>
    </row>
    <row r="6" spans="1:2" x14ac:dyDescent="0.3">
      <c r="A6" s="15">
        <v>43470</v>
      </c>
      <c r="B6" s="17">
        <v>0.76440003716571214</v>
      </c>
    </row>
    <row r="7" spans="1:2" x14ac:dyDescent="0.3">
      <c r="A7" s="15">
        <v>43471</v>
      </c>
      <c r="B7" s="17">
        <v>0.77219997921781924</v>
      </c>
    </row>
    <row r="8" spans="1:2" x14ac:dyDescent="0.3">
      <c r="A8" s="15">
        <v>43472</v>
      </c>
      <c r="B8" s="17">
        <v>0.77899987450068953</v>
      </c>
    </row>
    <row r="9" spans="1:2" x14ac:dyDescent="0.3">
      <c r="A9" s="15">
        <v>43473</v>
      </c>
      <c r="B9" s="17">
        <v>0.82820015055371432</v>
      </c>
    </row>
    <row r="10" spans="1:2" x14ac:dyDescent="0.3">
      <c r="A10" s="15">
        <v>43474</v>
      </c>
      <c r="B10" s="17">
        <v>0.85280008785654926</v>
      </c>
    </row>
    <row r="11" spans="1:2" x14ac:dyDescent="0.3">
      <c r="A11" s="15">
        <v>43475</v>
      </c>
      <c r="B11" s="17">
        <v>0.82000034183224713</v>
      </c>
    </row>
    <row r="12" spans="1:2" x14ac:dyDescent="0.3">
      <c r="A12" s="15">
        <v>43476</v>
      </c>
      <c r="B12" s="17">
        <v>0.78720010062154766</v>
      </c>
    </row>
    <row r="13" spans="1:2" x14ac:dyDescent="0.3">
      <c r="A13" s="15">
        <v>43477</v>
      </c>
      <c r="B13" s="17">
        <v>0.78779977140628266</v>
      </c>
    </row>
    <row r="14" spans="1:2" x14ac:dyDescent="0.3">
      <c r="A14" s="15">
        <v>43478</v>
      </c>
      <c r="B14" s="17">
        <v>0.74099967541825129</v>
      </c>
    </row>
    <row r="15" spans="1:2" x14ac:dyDescent="0.3">
      <c r="A15" s="15">
        <v>43479</v>
      </c>
      <c r="B15" s="17">
        <v>0.82820036695013521</v>
      </c>
    </row>
    <row r="16" spans="1:2" x14ac:dyDescent="0.3">
      <c r="A16" s="15">
        <v>43480</v>
      </c>
      <c r="B16" s="17">
        <v>0.81179988453939078</v>
      </c>
    </row>
    <row r="17" spans="1:2" x14ac:dyDescent="0.3">
      <c r="A17" s="15">
        <v>43481</v>
      </c>
      <c r="B17" s="17">
        <v>0.83639993145475267</v>
      </c>
    </row>
    <row r="18" spans="1:2" x14ac:dyDescent="0.3">
      <c r="A18" s="15">
        <v>43482</v>
      </c>
      <c r="B18" s="17">
        <v>0.83639983930063222</v>
      </c>
    </row>
    <row r="19" spans="1:2" x14ac:dyDescent="0.3">
      <c r="A19" s="15">
        <v>43483</v>
      </c>
      <c r="B19" s="17">
        <v>0.7871994944555617</v>
      </c>
    </row>
    <row r="20" spans="1:2" x14ac:dyDescent="0.3">
      <c r="A20" s="15">
        <v>43484</v>
      </c>
      <c r="B20" s="17">
        <v>0.78780023820713474</v>
      </c>
    </row>
    <row r="21" spans="1:2" x14ac:dyDescent="0.3">
      <c r="A21" s="15">
        <v>43485</v>
      </c>
      <c r="B21" s="17">
        <v>0.78779980453787235</v>
      </c>
    </row>
    <row r="22" spans="1:2" x14ac:dyDescent="0.3">
      <c r="A22" s="15">
        <v>43486</v>
      </c>
      <c r="B22" s="17">
        <v>0.81179964452742104</v>
      </c>
    </row>
    <row r="23" spans="1:2" x14ac:dyDescent="0.3">
      <c r="A23" s="15">
        <v>43487</v>
      </c>
      <c r="B23" s="17">
        <v>0.83640012122832152</v>
      </c>
    </row>
    <row r="24" spans="1:2" x14ac:dyDescent="0.3">
      <c r="A24" s="15">
        <v>43488</v>
      </c>
      <c r="B24" s="17">
        <v>0.84459986109552565</v>
      </c>
    </row>
    <row r="25" spans="1:2" x14ac:dyDescent="0.3">
      <c r="A25" s="15">
        <v>43489</v>
      </c>
      <c r="B25" s="17">
        <v>0.79539993108454754</v>
      </c>
    </row>
    <row r="26" spans="1:2" x14ac:dyDescent="0.3">
      <c r="A26" s="15">
        <v>43490</v>
      </c>
      <c r="B26" s="17">
        <v>0.81179987028483402</v>
      </c>
    </row>
    <row r="27" spans="1:2" x14ac:dyDescent="0.3">
      <c r="A27" s="15">
        <v>43491</v>
      </c>
      <c r="B27" s="17">
        <v>0.74100005255689283</v>
      </c>
    </row>
    <row r="28" spans="1:2" x14ac:dyDescent="0.3">
      <c r="A28" s="15">
        <v>43492</v>
      </c>
      <c r="B28" s="17">
        <v>0.75659993275304216</v>
      </c>
    </row>
    <row r="29" spans="1:2" x14ac:dyDescent="0.3">
      <c r="A29" s="15">
        <v>43493</v>
      </c>
      <c r="B29" s="17">
        <v>0.8527997959312491</v>
      </c>
    </row>
    <row r="30" spans="1:2" x14ac:dyDescent="0.3">
      <c r="A30" s="15">
        <v>43494</v>
      </c>
      <c r="B30" s="17">
        <v>0.79540035839390932</v>
      </c>
    </row>
    <row r="31" spans="1:2" x14ac:dyDescent="0.3">
      <c r="A31" s="15">
        <v>43495</v>
      </c>
      <c r="B31" s="17">
        <v>0.7953997835206823</v>
      </c>
    </row>
    <row r="32" spans="1:2" x14ac:dyDescent="0.3">
      <c r="A32" s="15">
        <v>43496</v>
      </c>
      <c r="B32" s="17">
        <v>0.83640020619695488</v>
      </c>
    </row>
    <row r="33" spans="1:2" x14ac:dyDescent="0.3">
      <c r="A33" s="15">
        <v>43497</v>
      </c>
      <c r="B33" s="17">
        <v>0.84459997113411012</v>
      </c>
    </row>
    <row r="34" spans="1:2" x14ac:dyDescent="0.3">
      <c r="A34" s="15">
        <v>43498</v>
      </c>
      <c r="B34" s="17">
        <v>0.7565999412780523</v>
      </c>
    </row>
    <row r="35" spans="1:2" x14ac:dyDescent="0.3">
      <c r="A35" s="15">
        <v>43499</v>
      </c>
      <c r="B35" s="17">
        <v>0.81120004593870954</v>
      </c>
    </row>
    <row r="36" spans="1:2" x14ac:dyDescent="0.3">
      <c r="A36" s="15">
        <v>43500</v>
      </c>
      <c r="B36" s="17">
        <v>0.81179988453939078</v>
      </c>
    </row>
    <row r="37" spans="1:2" x14ac:dyDescent="0.3">
      <c r="A37" s="15">
        <v>43501</v>
      </c>
      <c r="B37" s="17">
        <v>0.80360014216257369</v>
      </c>
    </row>
    <row r="38" spans="1:2" x14ac:dyDescent="0.3">
      <c r="A38" s="15">
        <v>43502</v>
      </c>
      <c r="B38" s="17">
        <v>0.86100022580280966</v>
      </c>
    </row>
    <row r="39" spans="1:2" x14ac:dyDescent="0.3">
      <c r="A39" s="15">
        <v>43503</v>
      </c>
      <c r="B39" s="17">
        <v>0.85280018504419852</v>
      </c>
    </row>
    <row r="40" spans="1:2" x14ac:dyDescent="0.3">
      <c r="A40" s="15">
        <v>43504</v>
      </c>
      <c r="B40" s="17">
        <v>0.83639976138696182</v>
      </c>
    </row>
    <row r="41" spans="1:2" x14ac:dyDescent="0.3">
      <c r="A41" s="15">
        <v>43505</v>
      </c>
      <c r="B41" s="17">
        <v>0.81119983488370362</v>
      </c>
    </row>
    <row r="42" spans="1:2" x14ac:dyDescent="0.3">
      <c r="A42" s="15">
        <v>43506</v>
      </c>
      <c r="B42" s="17">
        <v>0.81900005051123281</v>
      </c>
    </row>
    <row r="43" spans="1:2" x14ac:dyDescent="0.3">
      <c r="A43" s="15">
        <v>43507</v>
      </c>
      <c r="B43" s="17">
        <v>0.82000005055912073</v>
      </c>
    </row>
    <row r="44" spans="1:2" x14ac:dyDescent="0.3">
      <c r="A44" s="15">
        <v>43508</v>
      </c>
      <c r="B44" s="17">
        <v>0.82000014011587585</v>
      </c>
    </row>
    <row r="45" spans="1:2" x14ac:dyDescent="0.3">
      <c r="A45" s="15">
        <v>43509</v>
      </c>
      <c r="B45" s="17">
        <v>0.82820000225889157</v>
      </c>
    </row>
    <row r="46" spans="1:2" x14ac:dyDescent="0.3">
      <c r="A46" s="15">
        <v>43510</v>
      </c>
      <c r="B46" s="17">
        <v>0.84460010435407396</v>
      </c>
    </row>
    <row r="47" spans="1:2" x14ac:dyDescent="0.3">
      <c r="A47" s="15">
        <v>43511</v>
      </c>
      <c r="B47" s="17">
        <v>0.78720025963210616</v>
      </c>
    </row>
    <row r="48" spans="1:2" x14ac:dyDescent="0.3">
      <c r="A48" s="15">
        <v>43512</v>
      </c>
      <c r="B48" s="17">
        <v>0.77220022766441376</v>
      </c>
    </row>
    <row r="49" spans="1:2" x14ac:dyDescent="0.3">
      <c r="A49" s="15">
        <v>43513</v>
      </c>
      <c r="B49" s="17">
        <v>0.75659954250068973</v>
      </c>
    </row>
    <row r="50" spans="1:2" x14ac:dyDescent="0.3">
      <c r="A50" s="15">
        <v>43514</v>
      </c>
      <c r="B50" s="17">
        <v>0.79540032472347677</v>
      </c>
    </row>
    <row r="51" spans="1:2" x14ac:dyDescent="0.3">
      <c r="A51" s="15">
        <v>43515</v>
      </c>
      <c r="B51" s="17">
        <v>0.8528008953405718</v>
      </c>
    </row>
    <row r="52" spans="1:2" x14ac:dyDescent="0.3">
      <c r="A52" s="15">
        <v>43516</v>
      </c>
      <c r="B52" s="17">
        <v>0.79539991503972507</v>
      </c>
    </row>
    <row r="53" spans="1:2" x14ac:dyDescent="0.3">
      <c r="A53" s="15">
        <v>43517</v>
      </c>
      <c r="B53" s="17">
        <v>0.79539962719135826</v>
      </c>
    </row>
    <row r="54" spans="1:2" x14ac:dyDescent="0.3">
      <c r="A54" s="15">
        <v>43518</v>
      </c>
      <c r="B54" s="17">
        <v>0.78719999085468673</v>
      </c>
    </row>
    <row r="55" spans="1:2" x14ac:dyDescent="0.3">
      <c r="A55" s="15">
        <v>43519</v>
      </c>
      <c r="B55" s="17">
        <v>0.75659999245355791</v>
      </c>
    </row>
    <row r="56" spans="1:2" x14ac:dyDescent="0.3">
      <c r="A56" s="15">
        <v>43520</v>
      </c>
      <c r="B56" s="17">
        <v>0.80339970916596304</v>
      </c>
    </row>
    <row r="57" spans="1:2" x14ac:dyDescent="0.3">
      <c r="A57" s="15">
        <v>43521</v>
      </c>
      <c r="B57" s="17">
        <v>0.84460007729258169</v>
      </c>
    </row>
    <row r="58" spans="1:2" x14ac:dyDescent="0.3">
      <c r="A58" s="15">
        <v>43522</v>
      </c>
      <c r="B58" s="17">
        <v>0.81180033082704983</v>
      </c>
    </row>
    <row r="59" spans="1:2" x14ac:dyDescent="0.3">
      <c r="A59" s="15">
        <v>43523</v>
      </c>
      <c r="B59" s="17">
        <v>0.81999976451764223</v>
      </c>
    </row>
    <row r="60" spans="1:2" x14ac:dyDescent="0.3">
      <c r="A60" s="15">
        <v>43524</v>
      </c>
      <c r="B60" s="17">
        <v>0.85279947873218831</v>
      </c>
    </row>
    <row r="61" spans="1:2" x14ac:dyDescent="0.3">
      <c r="A61" s="15">
        <v>43525</v>
      </c>
      <c r="B61" s="17">
        <v>0.77900009239908075</v>
      </c>
    </row>
    <row r="62" spans="1:2" x14ac:dyDescent="0.3">
      <c r="A62" s="15">
        <v>43526</v>
      </c>
      <c r="B62" s="17">
        <v>0.81119976662651061</v>
      </c>
    </row>
    <row r="63" spans="1:2" x14ac:dyDescent="0.3">
      <c r="A63" s="15">
        <v>43527</v>
      </c>
      <c r="B63" s="17">
        <v>0.81119998850792119</v>
      </c>
    </row>
    <row r="64" spans="1:2" x14ac:dyDescent="0.3">
      <c r="A64" s="15">
        <v>43528</v>
      </c>
      <c r="B64" s="17">
        <v>0.77900017158943347</v>
      </c>
    </row>
    <row r="65" spans="1:2" x14ac:dyDescent="0.3">
      <c r="A65" s="15">
        <v>43529</v>
      </c>
      <c r="B65" s="17">
        <v>0.84460034413058704</v>
      </c>
    </row>
    <row r="66" spans="1:2" x14ac:dyDescent="0.3">
      <c r="A66" s="15">
        <v>43530</v>
      </c>
      <c r="B66" s="17">
        <v>0.77900001551500653</v>
      </c>
    </row>
    <row r="67" spans="1:2" x14ac:dyDescent="0.3">
      <c r="A67" s="15">
        <v>43531</v>
      </c>
      <c r="B67" s="17">
        <v>0.84459985964232998</v>
      </c>
    </row>
    <row r="68" spans="1:2" x14ac:dyDescent="0.3">
      <c r="A68" s="15">
        <v>43532</v>
      </c>
      <c r="B68" s="17">
        <v>0.80360000392975672</v>
      </c>
    </row>
    <row r="69" spans="1:2" x14ac:dyDescent="0.3">
      <c r="A69" s="15">
        <v>43533</v>
      </c>
      <c r="B69" s="17">
        <v>0.78779980453787235</v>
      </c>
    </row>
    <row r="70" spans="1:2" x14ac:dyDescent="0.3">
      <c r="A70" s="15">
        <v>43534</v>
      </c>
      <c r="B70" s="17">
        <v>0.75659994377383644</v>
      </c>
    </row>
    <row r="71" spans="1:2" x14ac:dyDescent="0.3">
      <c r="A71" s="15">
        <v>43535</v>
      </c>
      <c r="B71" s="17">
        <v>0.83640002631138977</v>
      </c>
    </row>
    <row r="72" spans="1:2" x14ac:dyDescent="0.3">
      <c r="A72" s="15">
        <v>43536</v>
      </c>
      <c r="B72" s="17">
        <v>0.81179977785302071</v>
      </c>
    </row>
    <row r="73" spans="1:2" x14ac:dyDescent="0.3">
      <c r="A73" s="15">
        <v>43537</v>
      </c>
      <c r="B73" s="17">
        <v>0.80359983311168481</v>
      </c>
    </row>
    <row r="74" spans="1:2" x14ac:dyDescent="0.3">
      <c r="A74" s="15">
        <v>43538</v>
      </c>
      <c r="B74" s="17">
        <v>0.77900038754190948</v>
      </c>
    </row>
    <row r="75" spans="1:2" x14ac:dyDescent="0.3">
      <c r="A75" s="15">
        <v>43539</v>
      </c>
      <c r="B75" s="17">
        <v>0.77899983154170926</v>
      </c>
    </row>
    <row r="76" spans="1:2" x14ac:dyDescent="0.3">
      <c r="A76" s="15">
        <v>43540</v>
      </c>
      <c r="B76" s="17">
        <v>0.81899956338810831</v>
      </c>
    </row>
    <row r="77" spans="1:2" x14ac:dyDescent="0.3">
      <c r="A77" s="15">
        <v>43541</v>
      </c>
      <c r="B77" s="17">
        <v>0.76439987420163003</v>
      </c>
    </row>
    <row r="78" spans="1:2" x14ac:dyDescent="0.3">
      <c r="A78" s="15">
        <v>43542</v>
      </c>
      <c r="B78" s="17">
        <v>0.81179991957923459</v>
      </c>
    </row>
    <row r="79" spans="1:2" x14ac:dyDescent="0.3">
      <c r="A79" s="15">
        <v>43543</v>
      </c>
      <c r="B79" s="17">
        <v>0.38539988387533919</v>
      </c>
    </row>
    <row r="80" spans="1:2" x14ac:dyDescent="0.3">
      <c r="A80" s="15">
        <v>43544</v>
      </c>
      <c r="B80" s="17">
        <v>0.86099963630955434</v>
      </c>
    </row>
    <row r="81" spans="1:2" x14ac:dyDescent="0.3">
      <c r="A81" s="15">
        <v>43545</v>
      </c>
      <c r="B81" s="17">
        <v>0.83640034553430787</v>
      </c>
    </row>
    <row r="82" spans="1:2" x14ac:dyDescent="0.3">
      <c r="A82" s="15">
        <v>43546</v>
      </c>
      <c r="B82" s="17">
        <v>0.84460003064305122</v>
      </c>
    </row>
    <row r="83" spans="1:2" x14ac:dyDescent="0.3">
      <c r="A83" s="15">
        <v>43547</v>
      </c>
      <c r="B83" s="17">
        <v>0.8190000851865038</v>
      </c>
    </row>
    <row r="84" spans="1:2" x14ac:dyDescent="0.3">
      <c r="A84" s="15">
        <v>43548</v>
      </c>
      <c r="B84" s="17">
        <v>0.80339980956873436</v>
      </c>
    </row>
    <row r="85" spans="1:2" x14ac:dyDescent="0.3">
      <c r="A85" s="15">
        <v>43549</v>
      </c>
      <c r="B85" s="17">
        <v>0.82819950503540707</v>
      </c>
    </row>
    <row r="86" spans="1:2" x14ac:dyDescent="0.3">
      <c r="A86" s="15">
        <v>43550</v>
      </c>
      <c r="B86" s="17">
        <v>0.85279937586220211</v>
      </c>
    </row>
    <row r="87" spans="1:2" x14ac:dyDescent="0.3">
      <c r="A87" s="15">
        <v>43551</v>
      </c>
      <c r="B87" s="17">
        <v>0.77900036036231313</v>
      </c>
    </row>
    <row r="88" spans="1:2" x14ac:dyDescent="0.3">
      <c r="A88" s="15">
        <v>43552</v>
      </c>
      <c r="B88" s="17">
        <v>0.84459995620193484</v>
      </c>
    </row>
    <row r="89" spans="1:2" x14ac:dyDescent="0.3">
      <c r="A89" s="15">
        <v>43553</v>
      </c>
      <c r="B89" s="17">
        <v>0.81179980658543882</v>
      </c>
    </row>
    <row r="90" spans="1:2" x14ac:dyDescent="0.3">
      <c r="A90" s="15">
        <v>43554</v>
      </c>
      <c r="B90" s="17">
        <v>0.75659983403609843</v>
      </c>
    </row>
    <row r="91" spans="1:2" x14ac:dyDescent="0.3">
      <c r="A91" s="15">
        <v>43555</v>
      </c>
      <c r="B91" s="17">
        <v>0.81900016620141913</v>
      </c>
    </row>
    <row r="92" spans="1:2" x14ac:dyDescent="0.3">
      <c r="A92" s="15">
        <v>43556</v>
      </c>
      <c r="B92" s="17">
        <v>0.8363995231530309</v>
      </c>
    </row>
    <row r="93" spans="1:2" x14ac:dyDescent="0.3">
      <c r="A93" s="15">
        <v>43557</v>
      </c>
      <c r="B93" s="17">
        <v>0.83640012570356947</v>
      </c>
    </row>
    <row r="94" spans="1:2" x14ac:dyDescent="0.3">
      <c r="A94" s="15">
        <v>43558</v>
      </c>
      <c r="B94" s="17">
        <v>0.83639974505352499</v>
      </c>
    </row>
    <row r="95" spans="1:2" x14ac:dyDescent="0.3">
      <c r="A95" s="15">
        <v>43559</v>
      </c>
      <c r="B95" s="17">
        <v>0.77899977061802939</v>
      </c>
    </row>
    <row r="96" spans="1:2" x14ac:dyDescent="0.3">
      <c r="A96" s="15">
        <v>43560</v>
      </c>
      <c r="B96" s="17">
        <v>0.84459985675268701</v>
      </c>
    </row>
    <row r="97" spans="1:2" x14ac:dyDescent="0.3">
      <c r="A97" s="15">
        <v>43561</v>
      </c>
      <c r="B97" s="17">
        <v>0.81120005663303496</v>
      </c>
    </row>
    <row r="98" spans="1:2" x14ac:dyDescent="0.3">
      <c r="A98" s="15">
        <v>43562</v>
      </c>
      <c r="B98" s="17">
        <v>0.77219978095589692</v>
      </c>
    </row>
    <row r="99" spans="1:2" x14ac:dyDescent="0.3">
      <c r="A99" s="15">
        <v>43563</v>
      </c>
      <c r="B99" s="17">
        <v>0.82820038740372437</v>
      </c>
    </row>
    <row r="100" spans="1:2" x14ac:dyDescent="0.3">
      <c r="A100" s="15">
        <v>43564</v>
      </c>
      <c r="B100" s="17">
        <v>0.86099974800864976</v>
      </c>
    </row>
    <row r="101" spans="1:2" x14ac:dyDescent="0.3">
      <c r="A101" s="15">
        <v>43565</v>
      </c>
      <c r="B101" s="17">
        <v>0.79539939242961788</v>
      </c>
    </row>
    <row r="102" spans="1:2" x14ac:dyDescent="0.3">
      <c r="A102" s="15">
        <v>43566</v>
      </c>
      <c r="B102" s="17">
        <v>0.80360028906556957</v>
      </c>
    </row>
    <row r="103" spans="1:2" x14ac:dyDescent="0.3">
      <c r="A103" s="15">
        <v>43567</v>
      </c>
      <c r="B103" s="17">
        <v>0.8118003731343284</v>
      </c>
    </row>
    <row r="104" spans="1:2" x14ac:dyDescent="0.3">
      <c r="A104" s="15">
        <v>43568</v>
      </c>
      <c r="B104" s="17">
        <v>0.75660008612408491</v>
      </c>
    </row>
    <row r="105" spans="1:2" x14ac:dyDescent="0.3">
      <c r="A105" s="15">
        <v>43569</v>
      </c>
      <c r="B105" s="17">
        <v>0.81900011580883991</v>
      </c>
    </row>
    <row r="106" spans="1:2" x14ac:dyDescent="0.3">
      <c r="A106" s="15">
        <v>43570</v>
      </c>
      <c r="B106" s="17">
        <v>0.81999998843704058</v>
      </c>
    </row>
    <row r="107" spans="1:2" x14ac:dyDescent="0.3">
      <c r="A107" s="15">
        <v>43571</v>
      </c>
      <c r="B107" s="17">
        <v>0.81179990956675963</v>
      </c>
    </row>
    <row r="108" spans="1:2" x14ac:dyDescent="0.3">
      <c r="A108" s="15">
        <v>43572</v>
      </c>
      <c r="B108" s="17">
        <v>0.86099942968903553</v>
      </c>
    </row>
    <row r="109" spans="1:2" x14ac:dyDescent="0.3">
      <c r="A109" s="15">
        <v>43573</v>
      </c>
      <c r="B109" s="17">
        <v>0.78719987834787986</v>
      </c>
    </row>
    <row r="110" spans="1:2" x14ac:dyDescent="0.3">
      <c r="A110" s="15">
        <v>43574</v>
      </c>
      <c r="B110" s="17">
        <v>0.81180011710458899</v>
      </c>
    </row>
    <row r="111" spans="1:2" x14ac:dyDescent="0.3">
      <c r="A111" s="15">
        <v>43575</v>
      </c>
      <c r="B111" s="17">
        <v>0.74880018608018895</v>
      </c>
    </row>
    <row r="112" spans="1:2" x14ac:dyDescent="0.3">
      <c r="A112" s="15">
        <v>43576</v>
      </c>
      <c r="B112" s="17">
        <v>0.81899990325093819</v>
      </c>
    </row>
    <row r="113" spans="1:2" x14ac:dyDescent="0.3">
      <c r="A113" s="15">
        <v>43577</v>
      </c>
      <c r="B113" s="17">
        <v>0.86100017164404918</v>
      </c>
    </row>
    <row r="114" spans="1:2" x14ac:dyDescent="0.3">
      <c r="A114" s="15">
        <v>43578</v>
      </c>
      <c r="B114" s="17">
        <v>0.81180010560042748</v>
      </c>
    </row>
    <row r="115" spans="1:2" x14ac:dyDescent="0.3">
      <c r="A115" s="15">
        <v>43579</v>
      </c>
      <c r="B115" s="17">
        <v>0.83639995175108994</v>
      </c>
    </row>
    <row r="116" spans="1:2" x14ac:dyDescent="0.3">
      <c r="A116" s="15">
        <v>43580</v>
      </c>
      <c r="B116" s="17">
        <v>0.84459992648928361</v>
      </c>
    </row>
    <row r="117" spans="1:2" x14ac:dyDescent="0.3">
      <c r="A117" s="15">
        <v>43581</v>
      </c>
      <c r="B117" s="17">
        <v>0.85279975172142208</v>
      </c>
    </row>
    <row r="118" spans="1:2" x14ac:dyDescent="0.3">
      <c r="A118" s="15">
        <v>43582</v>
      </c>
      <c r="B118" s="17">
        <v>0.74099976806481949</v>
      </c>
    </row>
    <row r="119" spans="1:2" x14ac:dyDescent="0.3">
      <c r="A119" s="15">
        <v>43583</v>
      </c>
      <c r="B119" s="17">
        <v>0.76439984289263474</v>
      </c>
    </row>
    <row r="120" spans="1:2" x14ac:dyDescent="0.3">
      <c r="A120" s="15">
        <v>43584</v>
      </c>
      <c r="B120" s="17">
        <v>0.81999934951769449</v>
      </c>
    </row>
    <row r="121" spans="1:2" x14ac:dyDescent="0.3">
      <c r="A121" s="15">
        <v>43585</v>
      </c>
      <c r="B121" s="17">
        <v>0.83639976138696182</v>
      </c>
    </row>
    <row r="122" spans="1:2" x14ac:dyDescent="0.3">
      <c r="A122" s="15">
        <v>43586</v>
      </c>
      <c r="B122" s="17">
        <v>0.86100018981394699</v>
      </c>
    </row>
    <row r="123" spans="1:2" x14ac:dyDescent="0.3">
      <c r="A123" s="15">
        <v>43587</v>
      </c>
      <c r="B123" s="17">
        <v>0.79540020233314634</v>
      </c>
    </row>
    <row r="124" spans="1:2" x14ac:dyDescent="0.3">
      <c r="A124" s="15">
        <v>43588</v>
      </c>
      <c r="B124" s="17">
        <v>0.81179975970133389</v>
      </c>
    </row>
    <row r="125" spans="1:2" x14ac:dyDescent="0.3">
      <c r="A125" s="15">
        <v>43589</v>
      </c>
      <c r="B125" s="17">
        <v>0.74879992024643049</v>
      </c>
    </row>
    <row r="126" spans="1:2" x14ac:dyDescent="0.3">
      <c r="A126" s="15">
        <v>43590</v>
      </c>
      <c r="B126" s="17">
        <v>0.74099990089460743</v>
      </c>
    </row>
    <row r="127" spans="1:2" x14ac:dyDescent="0.3">
      <c r="A127" s="15">
        <v>43591</v>
      </c>
      <c r="B127" s="17">
        <v>0.81180003802090028</v>
      </c>
    </row>
    <row r="128" spans="1:2" x14ac:dyDescent="0.3">
      <c r="A128" s="15">
        <v>43592</v>
      </c>
      <c r="B128" s="17">
        <v>0.77900005238319736</v>
      </c>
    </row>
    <row r="129" spans="1:2" x14ac:dyDescent="0.3">
      <c r="A129" s="15">
        <v>43593</v>
      </c>
      <c r="B129" s="17">
        <v>0.85280002453247739</v>
      </c>
    </row>
    <row r="130" spans="1:2" x14ac:dyDescent="0.3">
      <c r="A130" s="15">
        <v>43594</v>
      </c>
      <c r="B130" s="17">
        <v>0.80359979211290156</v>
      </c>
    </row>
    <row r="131" spans="1:2" x14ac:dyDescent="0.3">
      <c r="A131" s="15">
        <v>43595</v>
      </c>
      <c r="B131" s="17">
        <v>0.84460024897004593</v>
      </c>
    </row>
    <row r="132" spans="1:2" x14ac:dyDescent="0.3">
      <c r="A132" s="15">
        <v>43596</v>
      </c>
      <c r="B132" s="17">
        <v>0.75660009772580161</v>
      </c>
    </row>
    <row r="133" spans="1:2" x14ac:dyDescent="0.3">
      <c r="A133" s="15">
        <v>43597</v>
      </c>
      <c r="B133" s="17">
        <v>0.74879987054353048</v>
      </c>
    </row>
    <row r="134" spans="1:2" x14ac:dyDescent="0.3">
      <c r="A134" s="15">
        <v>43598</v>
      </c>
      <c r="B134" s="17">
        <v>0.86099994189721685</v>
      </c>
    </row>
    <row r="135" spans="1:2" x14ac:dyDescent="0.3">
      <c r="A135" s="15">
        <v>43599</v>
      </c>
      <c r="B135" s="17">
        <v>0.82820024502965828</v>
      </c>
    </row>
    <row r="136" spans="1:2" x14ac:dyDescent="0.3">
      <c r="A136" s="15">
        <v>43600</v>
      </c>
      <c r="B136" s="17">
        <v>0.7790003240971709</v>
      </c>
    </row>
    <row r="137" spans="1:2" x14ac:dyDescent="0.3">
      <c r="A137" s="15">
        <v>43601</v>
      </c>
      <c r="B137" s="17">
        <v>0.81999973813295945</v>
      </c>
    </row>
    <row r="138" spans="1:2" x14ac:dyDescent="0.3">
      <c r="A138" s="15">
        <v>43602</v>
      </c>
      <c r="B138" s="17">
        <v>0.79540007074542451</v>
      </c>
    </row>
    <row r="139" spans="1:2" x14ac:dyDescent="0.3">
      <c r="A139" s="15">
        <v>43603</v>
      </c>
      <c r="B139" s="17">
        <v>0.81119993606833252</v>
      </c>
    </row>
    <row r="140" spans="1:2" x14ac:dyDescent="0.3">
      <c r="A140" s="15">
        <v>43604</v>
      </c>
      <c r="B140" s="17">
        <v>0.74879997444591684</v>
      </c>
    </row>
    <row r="141" spans="1:2" x14ac:dyDescent="0.3">
      <c r="A141" s="15">
        <v>43605</v>
      </c>
      <c r="B141" s="17">
        <v>0.85280015511774698</v>
      </c>
    </row>
    <row r="142" spans="1:2" x14ac:dyDescent="0.3">
      <c r="A142" s="15">
        <v>43606</v>
      </c>
      <c r="B142" s="17">
        <v>0.81179982854017207</v>
      </c>
    </row>
    <row r="143" spans="1:2" x14ac:dyDescent="0.3">
      <c r="A143" s="15">
        <v>43607</v>
      </c>
      <c r="B143" s="17">
        <v>0.81179989704691846</v>
      </c>
    </row>
    <row r="144" spans="1:2" x14ac:dyDescent="0.3">
      <c r="A144" s="15">
        <v>43608</v>
      </c>
      <c r="B144" s="17">
        <v>0.81180006850278064</v>
      </c>
    </row>
    <row r="145" spans="1:2" x14ac:dyDescent="0.3">
      <c r="A145" s="15">
        <v>43609</v>
      </c>
      <c r="B145" s="17">
        <v>0.86100015148978237</v>
      </c>
    </row>
    <row r="146" spans="1:2" x14ac:dyDescent="0.3">
      <c r="A146" s="15">
        <v>43610</v>
      </c>
      <c r="B146" s="17">
        <v>0.74879969295410476</v>
      </c>
    </row>
    <row r="147" spans="1:2" x14ac:dyDescent="0.3">
      <c r="A147" s="15">
        <v>43611</v>
      </c>
      <c r="B147" s="17">
        <v>0.74100003845763895</v>
      </c>
    </row>
    <row r="148" spans="1:2" x14ac:dyDescent="0.3">
      <c r="A148" s="15">
        <v>43612</v>
      </c>
      <c r="B148" s="17">
        <v>0.77900019715201807</v>
      </c>
    </row>
    <row r="149" spans="1:2" x14ac:dyDescent="0.3">
      <c r="A149" s="15">
        <v>43613</v>
      </c>
      <c r="B149" s="17">
        <v>0.778999648626991</v>
      </c>
    </row>
    <row r="150" spans="1:2" x14ac:dyDescent="0.3">
      <c r="A150" s="15">
        <v>43614</v>
      </c>
      <c r="B150" s="17">
        <v>0.82819996027624287</v>
      </c>
    </row>
    <row r="151" spans="1:2" x14ac:dyDescent="0.3">
      <c r="A151" s="15">
        <v>43615</v>
      </c>
      <c r="B151" s="17">
        <v>0.80360004027945786</v>
      </c>
    </row>
    <row r="152" spans="1:2" x14ac:dyDescent="0.3">
      <c r="A152" s="15">
        <v>43616</v>
      </c>
      <c r="B152" s="17">
        <v>0.81180000387865803</v>
      </c>
    </row>
    <row r="153" spans="1:2" x14ac:dyDescent="0.3">
      <c r="A153" s="15">
        <v>43617</v>
      </c>
      <c r="B153" s="17">
        <v>0.75660015174861195</v>
      </c>
    </row>
    <row r="154" spans="1:2" x14ac:dyDescent="0.3">
      <c r="A154" s="15">
        <v>43618</v>
      </c>
      <c r="B154" s="17">
        <v>0.78780009846415233</v>
      </c>
    </row>
    <row r="155" spans="1:2" x14ac:dyDescent="0.3">
      <c r="A155" s="15">
        <v>43619</v>
      </c>
      <c r="B155" s="17">
        <v>0.78720023680404794</v>
      </c>
    </row>
    <row r="156" spans="1:2" x14ac:dyDescent="0.3">
      <c r="A156" s="15">
        <v>43620</v>
      </c>
      <c r="B156" s="17">
        <v>0.81180001959128845</v>
      </c>
    </row>
    <row r="157" spans="1:2" x14ac:dyDescent="0.3">
      <c r="A157" s="15">
        <v>43621</v>
      </c>
      <c r="B157" s="17">
        <v>0.81179993713953658</v>
      </c>
    </row>
    <row r="158" spans="1:2" x14ac:dyDescent="0.3">
      <c r="A158" s="15">
        <v>43622</v>
      </c>
      <c r="B158" s="17">
        <v>0.83639994496575365</v>
      </c>
    </row>
    <row r="159" spans="1:2" x14ac:dyDescent="0.3">
      <c r="A159" s="15">
        <v>43623</v>
      </c>
      <c r="B159" s="17">
        <v>0.84459949472618889</v>
      </c>
    </row>
    <row r="160" spans="1:2" x14ac:dyDescent="0.3">
      <c r="A160" s="15">
        <v>43624</v>
      </c>
      <c r="B160" s="17">
        <v>0.7409999517152257</v>
      </c>
    </row>
    <row r="161" spans="1:2" x14ac:dyDescent="0.3">
      <c r="A161" s="15">
        <v>43625</v>
      </c>
      <c r="B161" s="17">
        <v>0.76440011832819166</v>
      </c>
    </row>
    <row r="162" spans="1:2" x14ac:dyDescent="0.3">
      <c r="A162" s="15">
        <v>43626</v>
      </c>
      <c r="B162" s="17">
        <v>0.79540014178060903</v>
      </c>
    </row>
    <row r="163" spans="1:2" x14ac:dyDescent="0.3">
      <c r="A163" s="15">
        <v>43627</v>
      </c>
      <c r="B163" s="17">
        <v>0.77900015524246669</v>
      </c>
    </row>
    <row r="164" spans="1:2" x14ac:dyDescent="0.3">
      <c r="A164" s="15">
        <v>43628</v>
      </c>
      <c r="B164" s="17">
        <v>0.77900001672411312</v>
      </c>
    </row>
    <row r="165" spans="1:2" x14ac:dyDescent="0.3">
      <c r="A165" s="15">
        <v>43629</v>
      </c>
      <c r="B165" s="17">
        <v>0.85280034864222176</v>
      </c>
    </row>
    <row r="166" spans="1:2" x14ac:dyDescent="0.3">
      <c r="A166" s="15">
        <v>43630</v>
      </c>
      <c r="B166" s="17">
        <v>0.77899973052300386</v>
      </c>
    </row>
    <row r="167" spans="1:2" x14ac:dyDescent="0.3">
      <c r="A167" s="15">
        <v>43631</v>
      </c>
      <c r="B167" s="17">
        <v>0.76439979113775902</v>
      </c>
    </row>
    <row r="168" spans="1:2" x14ac:dyDescent="0.3">
      <c r="A168" s="15">
        <v>43632</v>
      </c>
      <c r="B168" s="17">
        <v>0.79559977499648427</v>
      </c>
    </row>
    <row r="169" spans="1:2" x14ac:dyDescent="0.3">
      <c r="A169" s="15">
        <v>43633</v>
      </c>
      <c r="B169" s="17">
        <v>0.84460017434303392</v>
      </c>
    </row>
    <row r="170" spans="1:2" x14ac:dyDescent="0.3">
      <c r="A170" s="15">
        <v>43634</v>
      </c>
      <c r="B170" s="17">
        <v>0.795399812275986</v>
      </c>
    </row>
    <row r="171" spans="1:2" x14ac:dyDescent="0.3">
      <c r="A171" s="15">
        <v>43635</v>
      </c>
      <c r="B171" s="17">
        <v>0.85280028422268062</v>
      </c>
    </row>
    <row r="172" spans="1:2" x14ac:dyDescent="0.3">
      <c r="A172" s="15">
        <v>43636</v>
      </c>
      <c r="B172" s="17">
        <v>0.84460000438711946</v>
      </c>
    </row>
    <row r="173" spans="1:2" x14ac:dyDescent="0.3">
      <c r="A173" s="15">
        <v>43637</v>
      </c>
      <c r="B173" s="17">
        <v>0.82819987838146936</v>
      </c>
    </row>
    <row r="174" spans="1:2" x14ac:dyDescent="0.3">
      <c r="A174" s="15">
        <v>43638</v>
      </c>
      <c r="B174" s="17">
        <v>0.74099962473027492</v>
      </c>
    </row>
    <row r="175" spans="1:2" x14ac:dyDescent="0.3">
      <c r="A175" s="15">
        <v>43639</v>
      </c>
      <c r="B175" s="17">
        <v>0.80340016193549169</v>
      </c>
    </row>
    <row r="176" spans="1:2" x14ac:dyDescent="0.3">
      <c r="A176" s="15">
        <v>43640</v>
      </c>
      <c r="B176" s="17">
        <v>0.8445999780959943</v>
      </c>
    </row>
    <row r="177" spans="1:2" x14ac:dyDescent="0.3">
      <c r="A177" s="15">
        <v>43641</v>
      </c>
      <c r="B177" s="17">
        <v>0.77900032592207769</v>
      </c>
    </row>
    <row r="178" spans="1:2" x14ac:dyDescent="0.3">
      <c r="A178" s="15">
        <v>43642</v>
      </c>
      <c r="B178" s="17">
        <v>0.81999972757813244</v>
      </c>
    </row>
    <row r="179" spans="1:2" x14ac:dyDescent="0.3">
      <c r="A179" s="15">
        <v>43643</v>
      </c>
      <c r="B179" s="17">
        <v>0.78720007141156867</v>
      </c>
    </row>
    <row r="180" spans="1:2" x14ac:dyDescent="0.3">
      <c r="A180" s="15">
        <v>43644</v>
      </c>
      <c r="B180" s="17">
        <v>0.84459983821893003</v>
      </c>
    </row>
    <row r="181" spans="1:2" x14ac:dyDescent="0.3">
      <c r="A181" s="15">
        <v>43645</v>
      </c>
      <c r="B181" s="17">
        <v>0.75659998119071525</v>
      </c>
    </row>
    <row r="182" spans="1:2" x14ac:dyDescent="0.3">
      <c r="A182" s="15">
        <v>43646</v>
      </c>
      <c r="B182" s="17">
        <v>0.81899992257964616</v>
      </c>
    </row>
    <row r="183" spans="1:2" x14ac:dyDescent="0.3">
      <c r="A183" s="15">
        <v>43647</v>
      </c>
      <c r="B183" s="17">
        <v>0.82000010110188415</v>
      </c>
    </row>
    <row r="184" spans="1:2" x14ac:dyDescent="0.3">
      <c r="A184" s="15">
        <v>43648</v>
      </c>
      <c r="B184" s="17">
        <v>0.82820022927015668</v>
      </c>
    </row>
    <row r="185" spans="1:2" x14ac:dyDescent="0.3">
      <c r="A185" s="15">
        <v>43649</v>
      </c>
      <c r="B185" s="17">
        <v>0.8446003898635478</v>
      </c>
    </row>
    <row r="186" spans="1:2" x14ac:dyDescent="0.3">
      <c r="A186" s="15">
        <v>43650</v>
      </c>
      <c r="B186" s="17">
        <v>0.81999972049268632</v>
      </c>
    </row>
    <row r="187" spans="1:2" x14ac:dyDescent="0.3">
      <c r="A187" s="15">
        <v>43651</v>
      </c>
      <c r="B187" s="17">
        <v>0.80360017280829477</v>
      </c>
    </row>
    <row r="188" spans="1:2" x14ac:dyDescent="0.3">
      <c r="A188" s="15">
        <v>43652</v>
      </c>
      <c r="B188" s="17">
        <v>0.80339967209188035</v>
      </c>
    </row>
    <row r="189" spans="1:2" x14ac:dyDescent="0.3">
      <c r="A189" s="15">
        <v>43653</v>
      </c>
      <c r="B189" s="17">
        <v>0.76440011745735736</v>
      </c>
    </row>
    <row r="190" spans="1:2" x14ac:dyDescent="0.3">
      <c r="A190" s="15">
        <v>43654</v>
      </c>
      <c r="B190" s="17">
        <v>0.83639998437154062</v>
      </c>
    </row>
    <row r="191" spans="1:2" x14ac:dyDescent="0.3">
      <c r="A191" s="15">
        <v>43655</v>
      </c>
      <c r="B191" s="17">
        <v>0.81999947809928619</v>
      </c>
    </row>
    <row r="192" spans="1:2" x14ac:dyDescent="0.3">
      <c r="A192" s="15">
        <v>43656</v>
      </c>
      <c r="B192" s="17">
        <v>0.82820005728992274</v>
      </c>
    </row>
    <row r="193" spans="1:2" x14ac:dyDescent="0.3">
      <c r="A193" s="15">
        <v>43657</v>
      </c>
      <c r="B193" s="17">
        <v>0.83639961967637511</v>
      </c>
    </row>
    <row r="194" spans="1:2" x14ac:dyDescent="0.3">
      <c r="A194" s="15">
        <v>43658</v>
      </c>
      <c r="B194" s="17">
        <v>0.86100015577191236</v>
      </c>
    </row>
    <row r="195" spans="1:2" x14ac:dyDescent="0.3">
      <c r="A195" s="15">
        <v>43659</v>
      </c>
      <c r="B195" s="17">
        <v>0.79560005440350179</v>
      </c>
    </row>
    <row r="196" spans="1:2" x14ac:dyDescent="0.3">
      <c r="A196" s="15">
        <v>43660</v>
      </c>
      <c r="B196" s="17">
        <v>0.79559988569525597</v>
      </c>
    </row>
    <row r="197" spans="1:2" x14ac:dyDescent="0.3">
      <c r="A197" s="15">
        <v>43661</v>
      </c>
      <c r="B197" s="17">
        <v>0.8118002358021712</v>
      </c>
    </row>
    <row r="198" spans="1:2" x14ac:dyDescent="0.3">
      <c r="A198" s="15">
        <v>43662</v>
      </c>
      <c r="B198" s="17">
        <v>0.83640055397760615</v>
      </c>
    </row>
    <row r="199" spans="1:2" x14ac:dyDescent="0.3">
      <c r="A199" s="15">
        <v>43663</v>
      </c>
      <c r="B199" s="17">
        <v>0.82820015715776318</v>
      </c>
    </row>
    <row r="200" spans="1:2" x14ac:dyDescent="0.3">
      <c r="A200" s="15">
        <v>43664</v>
      </c>
      <c r="B200" s="17">
        <v>0.85279994808902737</v>
      </c>
    </row>
    <row r="201" spans="1:2" x14ac:dyDescent="0.3">
      <c r="A201" s="15">
        <v>43665</v>
      </c>
      <c r="B201" s="17">
        <v>0.83640008523428211</v>
      </c>
    </row>
    <row r="202" spans="1:2" x14ac:dyDescent="0.3">
      <c r="A202" s="15">
        <v>43666</v>
      </c>
      <c r="B202" s="17">
        <v>0.803399900943085</v>
      </c>
    </row>
    <row r="203" spans="1:2" x14ac:dyDescent="0.3">
      <c r="A203" s="15">
        <v>43667</v>
      </c>
      <c r="B203" s="17">
        <v>0.80339997497498794</v>
      </c>
    </row>
    <row r="204" spans="1:2" x14ac:dyDescent="0.3">
      <c r="A204" s="15">
        <v>43668</v>
      </c>
      <c r="B204" s="17">
        <v>0.82819984592780227</v>
      </c>
    </row>
    <row r="205" spans="1:2" x14ac:dyDescent="0.3">
      <c r="A205" s="15">
        <v>43669</v>
      </c>
      <c r="B205" s="17">
        <v>0.77899966247013397</v>
      </c>
    </row>
    <row r="206" spans="1:2" x14ac:dyDescent="0.3">
      <c r="A206" s="15">
        <v>43670</v>
      </c>
      <c r="B206" s="17">
        <v>0.84460042107181321</v>
      </c>
    </row>
    <row r="207" spans="1:2" x14ac:dyDescent="0.3">
      <c r="A207" s="15">
        <v>43671</v>
      </c>
      <c r="B207" s="17">
        <v>0.8200002656934694</v>
      </c>
    </row>
    <row r="208" spans="1:2" x14ac:dyDescent="0.3">
      <c r="A208" s="15">
        <v>43672</v>
      </c>
      <c r="B208" s="17">
        <v>0.79540032549382522</v>
      </c>
    </row>
    <row r="209" spans="1:2" x14ac:dyDescent="0.3">
      <c r="A209" s="15">
        <v>43673</v>
      </c>
      <c r="B209" s="17">
        <v>0.78779985382937356</v>
      </c>
    </row>
    <row r="210" spans="1:2" x14ac:dyDescent="0.3">
      <c r="A210" s="15">
        <v>43674</v>
      </c>
      <c r="B210" s="17">
        <v>0.8190003407783456</v>
      </c>
    </row>
    <row r="211" spans="1:2" x14ac:dyDescent="0.3">
      <c r="A211" s="15">
        <v>43675</v>
      </c>
      <c r="B211" s="17">
        <v>0.83640015387262212</v>
      </c>
    </row>
    <row r="212" spans="1:2" x14ac:dyDescent="0.3">
      <c r="A212" s="15">
        <v>43676</v>
      </c>
      <c r="B212" s="17">
        <v>0.85279998532043788</v>
      </c>
    </row>
    <row r="213" spans="1:2" x14ac:dyDescent="0.3">
      <c r="A213" s="15">
        <v>43677</v>
      </c>
      <c r="B213" s="17">
        <v>0.86099974800864976</v>
      </c>
    </row>
    <row r="214" spans="1:2" x14ac:dyDescent="0.3">
      <c r="A214" s="15">
        <v>43678</v>
      </c>
      <c r="B214" s="17">
        <v>0.86099997542664763</v>
      </c>
    </row>
    <row r="215" spans="1:2" x14ac:dyDescent="0.3">
      <c r="A215" s="15">
        <v>43679</v>
      </c>
      <c r="B215" s="17">
        <v>0.83639964101146724</v>
      </c>
    </row>
    <row r="216" spans="1:2" x14ac:dyDescent="0.3">
      <c r="A216" s="15">
        <v>43680</v>
      </c>
      <c r="B216" s="17">
        <v>0.79559995214524992</v>
      </c>
    </row>
    <row r="217" spans="1:2" x14ac:dyDescent="0.3">
      <c r="A217" s="15">
        <v>43681</v>
      </c>
      <c r="B217" s="17">
        <v>0.81119995976907833</v>
      </c>
    </row>
    <row r="218" spans="1:2" x14ac:dyDescent="0.3">
      <c r="A218" s="15">
        <v>43682</v>
      </c>
      <c r="B218" s="17">
        <v>0.77900012436103883</v>
      </c>
    </row>
    <row r="219" spans="1:2" x14ac:dyDescent="0.3">
      <c r="A219" s="15">
        <v>43683</v>
      </c>
      <c r="B219" s="17">
        <v>0.79540002344268912</v>
      </c>
    </row>
    <row r="220" spans="1:2" x14ac:dyDescent="0.3">
      <c r="A220" s="15">
        <v>43684</v>
      </c>
      <c r="B220" s="17">
        <v>0.79539985893258991</v>
      </c>
    </row>
    <row r="221" spans="1:2" x14ac:dyDescent="0.3">
      <c r="A221" s="15">
        <v>43685</v>
      </c>
      <c r="B221" s="17">
        <v>0.8117995676184937</v>
      </c>
    </row>
    <row r="222" spans="1:2" x14ac:dyDescent="0.3">
      <c r="A222" s="15">
        <v>43686</v>
      </c>
      <c r="B222" s="17">
        <v>0.84459999591363466</v>
      </c>
    </row>
    <row r="223" spans="1:2" x14ac:dyDescent="0.3">
      <c r="A223" s="15">
        <v>43687</v>
      </c>
      <c r="B223" s="17">
        <v>0.81119990252821728</v>
      </c>
    </row>
    <row r="224" spans="1:2" x14ac:dyDescent="0.3">
      <c r="A224" s="15">
        <v>43688</v>
      </c>
      <c r="B224" s="17">
        <v>0.74099989162325142</v>
      </c>
    </row>
    <row r="225" spans="1:2" x14ac:dyDescent="0.3">
      <c r="A225" s="15">
        <v>43689</v>
      </c>
      <c r="B225" s="17">
        <v>0.86100039215604907</v>
      </c>
    </row>
    <row r="226" spans="1:2" x14ac:dyDescent="0.3">
      <c r="A226" s="15">
        <v>43690</v>
      </c>
      <c r="B226" s="17">
        <v>0.86099995741677238</v>
      </c>
    </row>
    <row r="227" spans="1:2" x14ac:dyDescent="0.3">
      <c r="A227" s="15">
        <v>43691</v>
      </c>
      <c r="B227" s="17">
        <v>0.86100020816456213</v>
      </c>
    </row>
    <row r="228" spans="1:2" x14ac:dyDescent="0.3">
      <c r="A228" s="15">
        <v>43692</v>
      </c>
      <c r="B228" s="17">
        <v>0.8035995575755287</v>
      </c>
    </row>
    <row r="229" spans="1:2" x14ac:dyDescent="0.3">
      <c r="A229" s="15">
        <v>43693</v>
      </c>
      <c r="B229" s="17">
        <v>0.79539993611900839</v>
      </c>
    </row>
    <row r="230" spans="1:2" x14ac:dyDescent="0.3">
      <c r="A230" s="15">
        <v>43694</v>
      </c>
      <c r="B230" s="17">
        <v>0.78780011079317225</v>
      </c>
    </row>
    <row r="231" spans="1:2" x14ac:dyDescent="0.3">
      <c r="A231" s="15">
        <v>43695</v>
      </c>
      <c r="B231" s="17">
        <v>0.77999991126364998</v>
      </c>
    </row>
    <row r="232" spans="1:2" x14ac:dyDescent="0.3">
      <c r="A232" s="15">
        <v>43696</v>
      </c>
      <c r="B232" s="17">
        <v>0.80359986343817846</v>
      </c>
    </row>
    <row r="233" spans="1:2" x14ac:dyDescent="0.3">
      <c r="A233" s="15">
        <v>43697</v>
      </c>
      <c r="B233" s="17">
        <v>0.81179959717908734</v>
      </c>
    </row>
    <row r="234" spans="1:2" x14ac:dyDescent="0.3">
      <c r="A234" s="15">
        <v>43698</v>
      </c>
      <c r="B234" s="17">
        <v>0.8445996882067387</v>
      </c>
    </row>
    <row r="235" spans="1:2" x14ac:dyDescent="0.3">
      <c r="A235" s="15">
        <v>43699</v>
      </c>
      <c r="B235" s="17">
        <v>0.86100006739915325</v>
      </c>
    </row>
    <row r="236" spans="1:2" x14ac:dyDescent="0.3">
      <c r="A236" s="15">
        <v>43700</v>
      </c>
      <c r="B236" s="17">
        <v>0.85280034737070642</v>
      </c>
    </row>
    <row r="237" spans="1:2" x14ac:dyDescent="0.3">
      <c r="A237" s="15">
        <v>43701</v>
      </c>
      <c r="B237" s="17">
        <v>0.77220020277492463</v>
      </c>
    </row>
    <row r="238" spans="1:2" x14ac:dyDescent="0.3">
      <c r="A238" s="15">
        <v>43702</v>
      </c>
      <c r="B238" s="17">
        <v>0.78000001748074499</v>
      </c>
    </row>
    <row r="239" spans="1:2" x14ac:dyDescent="0.3">
      <c r="A239" s="15">
        <v>43703</v>
      </c>
      <c r="B239" s="17">
        <v>0.80359977271843164</v>
      </c>
    </row>
    <row r="240" spans="1:2" x14ac:dyDescent="0.3">
      <c r="A240" s="15">
        <v>43704</v>
      </c>
      <c r="B240" s="17">
        <v>0.79539957266434791</v>
      </c>
    </row>
    <row r="241" spans="1:2" x14ac:dyDescent="0.3">
      <c r="A241" s="15">
        <v>43705</v>
      </c>
      <c r="B241" s="17">
        <v>0.83639982743429764</v>
      </c>
    </row>
    <row r="242" spans="1:2" x14ac:dyDescent="0.3">
      <c r="A242" s="15">
        <v>43706</v>
      </c>
      <c r="B242" s="17">
        <v>0.83639978554195338</v>
      </c>
    </row>
    <row r="243" spans="1:2" x14ac:dyDescent="0.3">
      <c r="A243" s="15">
        <v>43707</v>
      </c>
      <c r="B243" s="17">
        <v>0.79539970265136961</v>
      </c>
    </row>
    <row r="244" spans="1:2" x14ac:dyDescent="0.3">
      <c r="A244" s="15">
        <v>43708</v>
      </c>
      <c r="B244" s="17">
        <v>0.76440006616917255</v>
      </c>
    </row>
    <row r="245" spans="1:2" x14ac:dyDescent="0.3">
      <c r="A245" s="15">
        <v>43709</v>
      </c>
      <c r="B245" s="17">
        <v>0.74879989611949505</v>
      </c>
    </row>
    <row r="246" spans="1:2" x14ac:dyDescent="0.3">
      <c r="A246" s="15">
        <v>43710</v>
      </c>
      <c r="B246" s="17">
        <v>0.78720029144104153</v>
      </c>
    </row>
    <row r="247" spans="1:2" x14ac:dyDescent="0.3">
      <c r="A247" s="15">
        <v>43711</v>
      </c>
      <c r="B247" s="17">
        <v>0.77899985627824531</v>
      </c>
    </row>
    <row r="248" spans="1:2" x14ac:dyDescent="0.3">
      <c r="A248" s="15">
        <v>43712</v>
      </c>
      <c r="B248" s="17">
        <v>0.83639957543849119</v>
      </c>
    </row>
    <row r="249" spans="1:2" x14ac:dyDescent="0.3">
      <c r="A249" s="15">
        <v>43713</v>
      </c>
      <c r="B249" s="17">
        <v>0.80360036589287742</v>
      </c>
    </row>
    <row r="250" spans="1:2" x14ac:dyDescent="0.3">
      <c r="A250" s="15">
        <v>43714</v>
      </c>
      <c r="B250" s="17">
        <v>0.84459935369802874</v>
      </c>
    </row>
    <row r="251" spans="1:2" x14ac:dyDescent="0.3">
      <c r="A251" s="15">
        <v>43715</v>
      </c>
      <c r="B251" s="17">
        <v>0.74099969879666805</v>
      </c>
    </row>
    <row r="252" spans="1:2" x14ac:dyDescent="0.3">
      <c r="A252" s="15">
        <v>43716</v>
      </c>
      <c r="B252" s="17">
        <v>0.79560015745522372</v>
      </c>
    </row>
    <row r="253" spans="1:2" x14ac:dyDescent="0.3">
      <c r="A253" s="15">
        <v>43717</v>
      </c>
      <c r="B253" s="17">
        <v>0.83640003369806182</v>
      </c>
    </row>
    <row r="254" spans="1:2" x14ac:dyDescent="0.3">
      <c r="A254" s="15">
        <v>43718</v>
      </c>
      <c r="B254" s="17">
        <v>0.7872001710841261</v>
      </c>
    </row>
    <row r="255" spans="1:2" x14ac:dyDescent="0.3">
      <c r="A255" s="15">
        <v>43719</v>
      </c>
      <c r="B255" s="17">
        <v>0.82819975847995231</v>
      </c>
    </row>
    <row r="256" spans="1:2" x14ac:dyDescent="0.3">
      <c r="A256" s="15">
        <v>43720</v>
      </c>
      <c r="B256" s="17">
        <v>0.852800098980243</v>
      </c>
    </row>
    <row r="257" spans="1:2" x14ac:dyDescent="0.3">
      <c r="A257" s="15">
        <v>43721</v>
      </c>
      <c r="B257" s="17">
        <v>0.84460015720283266</v>
      </c>
    </row>
    <row r="258" spans="1:2" x14ac:dyDescent="0.3">
      <c r="A258" s="15">
        <v>43722</v>
      </c>
      <c r="B258" s="17">
        <v>0.74100054261668924</v>
      </c>
    </row>
    <row r="259" spans="1:2" x14ac:dyDescent="0.3">
      <c r="A259" s="15">
        <v>43723</v>
      </c>
      <c r="B259" s="17">
        <v>0.79559992321311956</v>
      </c>
    </row>
    <row r="260" spans="1:2" x14ac:dyDescent="0.3">
      <c r="A260" s="15">
        <v>43724</v>
      </c>
      <c r="B260" s="17">
        <v>0.80359947956331457</v>
      </c>
    </row>
    <row r="261" spans="1:2" x14ac:dyDescent="0.3">
      <c r="A261" s="15">
        <v>43725</v>
      </c>
      <c r="B261" s="17">
        <v>0.86099984827795484</v>
      </c>
    </row>
    <row r="262" spans="1:2" x14ac:dyDescent="0.3">
      <c r="A262" s="15">
        <v>43726</v>
      </c>
      <c r="B262" s="17">
        <v>0.79540028902887894</v>
      </c>
    </row>
    <row r="263" spans="1:2" x14ac:dyDescent="0.3">
      <c r="A263" s="15">
        <v>43727</v>
      </c>
      <c r="B263" s="17">
        <v>0.81999993487908673</v>
      </c>
    </row>
    <row r="264" spans="1:2" x14ac:dyDescent="0.3">
      <c r="A264" s="15">
        <v>43728</v>
      </c>
      <c r="B264" s="17">
        <v>0.8199999070648627</v>
      </c>
    </row>
    <row r="265" spans="1:2" x14ac:dyDescent="0.3">
      <c r="A265" s="15">
        <v>43729</v>
      </c>
      <c r="B265" s="17">
        <v>0.74880007644541036</v>
      </c>
    </row>
    <row r="266" spans="1:2" x14ac:dyDescent="0.3">
      <c r="A266" s="15">
        <v>43730</v>
      </c>
      <c r="B266" s="17">
        <v>0.78780002522978465</v>
      </c>
    </row>
    <row r="267" spans="1:2" x14ac:dyDescent="0.3">
      <c r="A267" s="15">
        <v>43731</v>
      </c>
      <c r="B267" s="17">
        <v>0.80360025916493061</v>
      </c>
    </row>
    <row r="268" spans="1:2" x14ac:dyDescent="0.3">
      <c r="A268" s="15">
        <v>43732</v>
      </c>
      <c r="B268" s="17">
        <v>0.82819967034796671</v>
      </c>
    </row>
    <row r="269" spans="1:2" x14ac:dyDescent="0.3">
      <c r="A269" s="15">
        <v>43733</v>
      </c>
      <c r="B269" s="17">
        <v>0.80360023031583716</v>
      </c>
    </row>
    <row r="270" spans="1:2" x14ac:dyDescent="0.3">
      <c r="A270" s="15">
        <v>43734</v>
      </c>
      <c r="B270" s="17">
        <v>0.81179965168423418</v>
      </c>
    </row>
    <row r="271" spans="1:2" x14ac:dyDescent="0.3">
      <c r="A271" s="15">
        <v>43735</v>
      </c>
      <c r="B271" s="17">
        <v>0.81179947442785039</v>
      </c>
    </row>
    <row r="272" spans="1:2" x14ac:dyDescent="0.3">
      <c r="A272" s="15">
        <v>43736</v>
      </c>
      <c r="B272" s="17">
        <v>0.74100015122452068</v>
      </c>
    </row>
    <row r="273" spans="1:2" x14ac:dyDescent="0.3">
      <c r="A273" s="15">
        <v>43737</v>
      </c>
      <c r="B273" s="17">
        <v>0.80339986356195692</v>
      </c>
    </row>
    <row r="274" spans="1:2" x14ac:dyDescent="0.3">
      <c r="A274" s="15">
        <v>43738</v>
      </c>
      <c r="B274" s="17">
        <v>0.79539997309850519</v>
      </c>
    </row>
    <row r="275" spans="1:2" x14ac:dyDescent="0.3">
      <c r="A275" s="15">
        <v>43739</v>
      </c>
      <c r="B275" s="17">
        <v>0.79539979206951783</v>
      </c>
    </row>
    <row r="276" spans="1:2" x14ac:dyDescent="0.3">
      <c r="A276" s="15">
        <v>43740</v>
      </c>
      <c r="B276" s="17">
        <v>0.7871997515444672</v>
      </c>
    </row>
    <row r="277" spans="1:2" x14ac:dyDescent="0.3">
      <c r="A277" s="15">
        <v>43741</v>
      </c>
      <c r="B277" s="17">
        <v>0.83640008623647932</v>
      </c>
    </row>
    <row r="278" spans="1:2" x14ac:dyDescent="0.3">
      <c r="A278" s="15">
        <v>43742</v>
      </c>
      <c r="B278" s="17">
        <v>0.78719998435581584</v>
      </c>
    </row>
    <row r="279" spans="1:2" x14ac:dyDescent="0.3">
      <c r="A279" s="15">
        <v>43743</v>
      </c>
      <c r="B279" s="17">
        <v>0.75659995702866045</v>
      </c>
    </row>
    <row r="280" spans="1:2" x14ac:dyDescent="0.3">
      <c r="A280" s="15">
        <v>43744</v>
      </c>
      <c r="B280" s="17">
        <v>0.79559984507618098</v>
      </c>
    </row>
    <row r="281" spans="1:2" x14ac:dyDescent="0.3">
      <c r="A281" s="15">
        <v>43745</v>
      </c>
      <c r="B281" s="17">
        <v>0.84460011510830169</v>
      </c>
    </row>
    <row r="282" spans="1:2" x14ac:dyDescent="0.3">
      <c r="A282" s="15">
        <v>43746</v>
      </c>
      <c r="B282" s="17">
        <v>0.77899992825708242</v>
      </c>
    </row>
    <row r="283" spans="1:2" x14ac:dyDescent="0.3">
      <c r="A283" s="15">
        <v>43747</v>
      </c>
      <c r="B283" s="17">
        <v>0.84460021006075381</v>
      </c>
    </row>
    <row r="284" spans="1:2" x14ac:dyDescent="0.3">
      <c r="A284" s="15">
        <v>43748</v>
      </c>
      <c r="B284" s="17">
        <v>0.80359959993355989</v>
      </c>
    </row>
    <row r="285" spans="1:2" x14ac:dyDescent="0.3">
      <c r="A285" s="15">
        <v>43749</v>
      </c>
      <c r="B285" s="17">
        <v>0.80360009552708112</v>
      </c>
    </row>
    <row r="286" spans="1:2" x14ac:dyDescent="0.3">
      <c r="A286" s="15">
        <v>43750</v>
      </c>
      <c r="B286" s="17">
        <v>0.81120010490608485</v>
      </c>
    </row>
    <row r="287" spans="1:2" x14ac:dyDescent="0.3">
      <c r="A287" s="15">
        <v>43751</v>
      </c>
      <c r="B287" s="17">
        <v>0.80339986562098609</v>
      </c>
    </row>
    <row r="288" spans="1:2" x14ac:dyDescent="0.3">
      <c r="A288" s="15">
        <v>43752</v>
      </c>
      <c r="B288" s="17">
        <v>0.78720046060783988</v>
      </c>
    </row>
    <row r="289" spans="1:2" x14ac:dyDescent="0.3">
      <c r="A289" s="15">
        <v>43753</v>
      </c>
      <c r="B289" s="17">
        <v>0.79540021828419583</v>
      </c>
    </row>
    <row r="290" spans="1:2" x14ac:dyDescent="0.3">
      <c r="A290" s="15">
        <v>43754</v>
      </c>
      <c r="B290" s="17">
        <v>0.79540001629518109</v>
      </c>
    </row>
    <row r="291" spans="1:2" x14ac:dyDescent="0.3">
      <c r="A291" s="15">
        <v>43755</v>
      </c>
      <c r="B291" s="17">
        <v>0.79539988273350593</v>
      </c>
    </row>
    <row r="292" spans="1:2" x14ac:dyDescent="0.3">
      <c r="A292" s="15">
        <v>43756</v>
      </c>
      <c r="B292" s="17">
        <v>0.84460000178687433</v>
      </c>
    </row>
    <row r="293" spans="1:2" x14ac:dyDescent="0.3">
      <c r="A293" s="15">
        <v>43757</v>
      </c>
      <c r="B293" s="17">
        <v>0.76439977740518561</v>
      </c>
    </row>
    <row r="294" spans="1:2" x14ac:dyDescent="0.3">
      <c r="A294" s="15">
        <v>43758</v>
      </c>
      <c r="B294" s="17">
        <v>0.81899989126626471</v>
      </c>
    </row>
    <row r="295" spans="1:2" x14ac:dyDescent="0.3">
      <c r="A295" s="15">
        <v>43759</v>
      </c>
      <c r="B295" s="17">
        <v>0.83639981218519999</v>
      </c>
    </row>
    <row r="296" spans="1:2" x14ac:dyDescent="0.3">
      <c r="A296" s="15">
        <v>43760</v>
      </c>
      <c r="B296" s="17">
        <v>0.86100053552302747</v>
      </c>
    </row>
    <row r="297" spans="1:2" x14ac:dyDescent="0.3">
      <c r="A297" s="15">
        <v>43761</v>
      </c>
      <c r="B297" s="17">
        <v>0.84459994567234298</v>
      </c>
    </row>
    <row r="298" spans="1:2" x14ac:dyDescent="0.3">
      <c r="A298" s="15">
        <v>43762</v>
      </c>
      <c r="B298" s="17">
        <v>0.7871999172807489</v>
      </c>
    </row>
    <row r="299" spans="1:2" x14ac:dyDescent="0.3">
      <c r="A299" s="15">
        <v>43763</v>
      </c>
      <c r="B299" s="17">
        <v>0.78719984504279561</v>
      </c>
    </row>
    <row r="300" spans="1:2" x14ac:dyDescent="0.3">
      <c r="A300" s="15">
        <v>43764</v>
      </c>
      <c r="B300" s="17">
        <v>0.76440018223217021</v>
      </c>
    </row>
    <row r="301" spans="1:2" x14ac:dyDescent="0.3">
      <c r="A301" s="15">
        <v>43765</v>
      </c>
      <c r="B301" s="17">
        <v>0.74880003861037903</v>
      </c>
    </row>
    <row r="302" spans="1:2" x14ac:dyDescent="0.3">
      <c r="A302" s="15">
        <v>43766</v>
      </c>
      <c r="B302" s="17">
        <v>0.82000002683972928</v>
      </c>
    </row>
    <row r="303" spans="1:2" x14ac:dyDescent="0.3">
      <c r="A303" s="15">
        <v>43767</v>
      </c>
      <c r="B303" s="17">
        <v>0.81999990213396878</v>
      </c>
    </row>
    <row r="304" spans="1:2" x14ac:dyDescent="0.3">
      <c r="A304" s="15">
        <v>43768</v>
      </c>
      <c r="B304" s="17">
        <v>0.84459997668039255</v>
      </c>
    </row>
    <row r="305" spans="1:2" x14ac:dyDescent="0.3">
      <c r="A305" s="15">
        <v>43769</v>
      </c>
      <c r="B305" s="17">
        <v>0.80359949382821683</v>
      </c>
    </row>
    <row r="306" spans="1:2" x14ac:dyDescent="0.3">
      <c r="A306" s="15">
        <v>43770</v>
      </c>
      <c r="B306" s="17">
        <v>0.80359983913029187</v>
      </c>
    </row>
    <row r="307" spans="1:2" x14ac:dyDescent="0.3">
      <c r="A307" s="15">
        <v>43771</v>
      </c>
      <c r="B307" s="17">
        <v>0.75660008732794659</v>
      </c>
    </row>
    <row r="308" spans="1:2" x14ac:dyDescent="0.3">
      <c r="A308" s="15">
        <v>43772</v>
      </c>
      <c r="B308" s="17">
        <v>0.76440008385246416</v>
      </c>
    </row>
    <row r="309" spans="1:2" x14ac:dyDescent="0.3">
      <c r="A309" s="15">
        <v>43773</v>
      </c>
      <c r="B309" s="17">
        <v>0.78719934953563986</v>
      </c>
    </row>
    <row r="310" spans="1:2" x14ac:dyDescent="0.3">
      <c r="A310" s="15">
        <v>43774</v>
      </c>
      <c r="B310" s="17">
        <v>0.80359987236758135</v>
      </c>
    </row>
    <row r="311" spans="1:2" x14ac:dyDescent="0.3">
      <c r="A311" s="15">
        <v>43775</v>
      </c>
      <c r="B311" s="17">
        <v>0.79540005091134036</v>
      </c>
    </row>
    <row r="312" spans="1:2" x14ac:dyDescent="0.3">
      <c r="A312" s="15">
        <v>43776</v>
      </c>
      <c r="B312" s="17">
        <v>0.81180019308259455</v>
      </c>
    </row>
    <row r="313" spans="1:2" x14ac:dyDescent="0.3">
      <c r="A313" s="15">
        <v>43777</v>
      </c>
      <c r="B313" s="17">
        <v>0.85280000110693854</v>
      </c>
    </row>
    <row r="314" spans="1:2" x14ac:dyDescent="0.3">
      <c r="A314" s="15">
        <v>43778</v>
      </c>
      <c r="B314" s="17">
        <v>0.80339994576923635</v>
      </c>
    </row>
    <row r="315" spans="1:2" x14ac:dyDescent="0.3">
      <c r="A315" s="15">
        <v>43779</v>
      </c>
      <c r="B315" s="17">
        <v>0.74879990870471125</v>
      </c>
    </row>
    <row r="316" spans="1:2" x14ac:dyDescent="0.3">
      <c r="A316" s="15">
        <v>43780</v>
      </c>
      <c r="B316" s="17">
        <v>0.79539963089289833</v>
      </c>
    </row>
    <row r="317" spans="1:2" x14ac:dyDescent="0.3">
      <c r="A317" s="15">
        <v>43781</v>
      </c>
      <c r="B317" s="17">
        <v>0.79539964404854069</v>
      </c>
    </row>
    <row r="318" spans="1:2" x14ac:dyDescent="0.3">
      <c r="A318" s="15">
        <v>43782</v>
      </c>
      <c r="B318" s="17">
        <v>0.77899993421748848</v>
      </c>
    </row>
    <row r="319" spans="1:2" x14ac:dyDescent="0.3">
      <c r="A319" s="15">
        <v>43783</v>
      </c>
      <c r="B319" s="17">
        <v>0.82820015587316587</v>
      </c>
    </row>
    <row r="320" spans="1:2" x14ac:dyDescent="0.3">
      <c r="A320" s="15">
        <v>43784</v>
      </c>
      <c r="B320" s="17">
        <v>0.84459989514731038</v>
      </c>
    </row>
    <row r="321" spans="1:2" x14ac:dyDescent="0.3">
      <c r="A321" s="15">
        <v>43785</v>
      </c>
      <c r="B321" s="17">
        <v>0.77220002635551188</v>
      </c>
    </row>
    <row r="322" spans="1:2" x14ac:dyDescent="0.3">
      <c r="A322" s="15">
        <v>43786</v>
      </c>
      <c r="B322" s="17">
        <v>0.77220055913214214</v>
      </c>
    </row>
    <row r="323" spans="1:2" x14ac:dyDescent="0.3">
      <c r="A323" s="15">
        <v>43787</v>
      </c>
      <c r="B323" s="17">
        <v>0.8282002760737589</v>
      </c>
    </row>
    <row r="324" spans="1:2" x14ac:dyDescent="0.3">
      <c r="A324" s="15">
        <v>43788</v>
      </c>
      <c r="B324" s="17">
        <v>0.778999499938549</v>
      </c>
    </row>
    <row r="325" spans="1:2" x14ac:dyDescent="0.3">
      <c r="A325" s="15">
        <v>43789</v>
      </c>
      <c r="B325" s="17">
        <v>0.81179995524807302</v>
      </c>
    </row>
    <row r="326" spans="1:2" x14ac:dyDescent="0.3">
      <c r="A326" s="15">
        <v>43790</v>
      </c>
      <c r="B326" s="17">
        <v>0.78720029618850795</v>
      </c>
    </row>
    <row r="327" spans="1:2" x14ac:dyDescent="0.3">
      <c r="A327" s="15">
        <v>43791</v>
      </c>
      <c r="B327" s="17">
        <v>0.86099962172060973</v>
      </c>
    </row>
    <row r="328" spans="1:2" x14ac:dyDescent="0.3">
      <c r="A328" s="15">
        <v>43792</v>
      </c>
      <c r="B328" s="17">
        <v>0.76440012371481858</v>
      </c>
    </row>
    <row r="329" spans="1:2" x14ac:dyDescent="0.3">
      <c r="A329" s="15">
        <v>43793</v>
      </c>
      <c r="B329" s="17">
        <v>0.75659980941665428</v>
      </c>
    </row>
    <row r="330" spans="1:2" x14ac:dyDescent="0.3">
      <c r="A330" s="15">
        <v>43794</v>
      </c>
      <c r="B330" s="17">
        <v>0.80359984528189254</v>
      </c>
    </row>
    <row r="331" spans="1:2" x14ac:dyDescent="0.3">
      <c r="A331" s="15">
        <v>43795</v>
      </c>
      <c r="B331" s="17">
        <v>0.82819983563507826</v>
      </c>
    </row>
    <row r="332" spans="1:2" x14ac:dyDescent="0.3">
      <c r="A332" s="15">
        <v>43796</v>
      </c>
      <c r="B332" s="17">
        <v>0.77899982536670098</v>
      </c>
    </row>
    <row r="333" spans="1:2" x14ac:dyDescent="0.3">
      <c r="A333" s="15">
        <v>43797</v>
      </c>
      <c r="B333" s="17">
        <v>0.8527995102379361</v>
      </c>
    </row>
    <row r="334" spans="1:2" x14ac:dyDescent="0.3">
      <c r="A334" s="15">
        <v>43798</v>
      </c>
      <c r="B334" s="17">
        <v>0.86100038429234993</v>
      </c>
    </row>
    <row r="335" spans="1:2" x14ac:dyDescent="0.3">
      <c r="A335" s="15">
        <v>43799</v>
      </c>
      <c r="B335" s="17">
        <v>0.74879976361376321</v>
      </c>
    </row>
    <row r="336" spans="1:2" x14ac:dyDescent="0.3">
      <c r="A336" s="15">
        <v>43800</v>
      </c>
      <c r="B336" s="17">
        <v>0.81120019181734293</v>
      </c>
    </row>
    <row r="337" spans="1:2" x14ac:dyDescent="0.3">
      <c r="A337" s="15">
        <v>43801</v>
      </c>
      <c r="B337" s="17">
        <v>0.82819968320499993</v>
      </c>
    </row>
    <row r="338" spans="1:2" x14ac:dyDescent="0.3">
      <c r="A338" s="15">
        <v>43802</v>
      </c>
      <c r="B338" s="17">
        <v>0.81179981471825535</v>
      </c>
    </row>
    <row r="339" spans="1:2" x14ac:dyDescent="0.3">
      <c r="A339" s="15">
        <v>43803</v>
      </c>
      <c r="B339" s="17">
        <v>0.84459995954078793</v>
      </c>
    </row>
    <row r="340" spans="1:2" x14ac:dyDescent="0.3">
      <c r="A340" s="15">
        <v>43804</v>
      </c>
      <c r="B340" s="17">
        <v>0.79539979874820266</v>
      </c>
    </row>
    <row r="341" spans="1:2" x14ac:dyDescent="0.3">
      <c r="A341" s="15">
        <v>43805</v>
      </c>
      <c r="B341" s="17">
        <v>0.8445995990808689</v>
      </c>
    </row>
    <row r="342" spans="1:2" x14ac:dyDescent="0.3">
      <c r="A342" s="15">
        <v>43806</v>
      </c>
      <c r="B342" s="17">
        <v>0.77219986648369987</v>
      </c>
    </row>
    <row r="343" spans="1:2" x14ac:dyDescent="0.3">
      <c r="A343" s="15">
        <v>43807</v>
      </c>
      <c r="B343" s="17">
        <v>0.78000018154204676</v>
      </c>
    </row>
    <row r="344" spans="1:2" x14ac:dyDescent="0.3">
      <c r="A344" s="15">
        <v>43808</v>
      </c>
      <c r="B344" s="17">
        <v>0.78719956313882733</v>
      </c>
    </row>
    <row r="345" spans="1:2" x14ac:dyDescent="0.3">
      <c r="A345" s="15">
        <v>43809</v>
      </c>
      <c r="B345" s="17">
        <v>0.81179997819052285</v>
      </c>
    </row>
    <row r="346" spans="1:2" x14ac:dyDescent="0.3">
      <c r="A346" s="15">
        <v>43810</v>
      </c>
      <c r="B346" s="17">
        <v>0.79540032549382522</v>
      </c>
    </row>
    <row r="347" spans="1:2" x14ac:dyDescent="0.3">
      <c r="A347" s="15">
        <v>43811</v>
      </c>
      <c r="B347" s="17">
        <v>0.81999963144400834</v>
      </c>
    </row>
    <row r="348" spans="1:2" x14ac:dyDescent="0.3">
      <c r="A348" s="15">
        <v>43812</v>
      </c>
      <c r="B348" s="17">
        <v>0.78720012996624489</v>
      </c>
    </row>
    <row r="349" spans="1:2" x14ac:dyDescent="0.3">
      <c r="A349" s="15">
        <v>43813</v>
      </c>
      <c r="B349" s="17">
        <v>0.80339975497261462</v>
      </c>
    </row>
    <row r="350" spans="1:2" x14ac:dyDescent="0.3">
      <c r="A350" s="15">
        <v>43814</v>
      </c>
      <c r="B350" s="17">
        <v>0.76439988415550741</v>
      </c>
    </row>
    <row r="351" spans="1:2" x14ac:dyDescent="0.3">
      <c r="A351" s="15">
        <v>43815</v>
      </c>
      <c r="B351" s="17">
        <v>0.83640016993908828</v>
      </c>
    </row>
    <row r="352" spans="1:2" x14ac:dyDescent="0.3">
      <c r="A352" s="15">
        <v>43816</v>
      </c>
      <c r="B352" s="17">
        <v>0.7871996612769403</v>
      </c>
    </row>
    <row r="353" spans="1:2" x14ac:dyDescent="0.3">
      <c r="A353" s="15">
        <v>43817</v>
      </c>
      <c r="B353" s="17">
        <v>0.8036000267855411</v>
      </c>
    </row>
    <row r="354" spans="1:2" x14ac:dyDescent="0.3">
      <c r="A354" s="15">
        <v>43818</v>
      </c>
      <c r="B354" s="17">
        <v>0.80359965021277835</v>
      </c>
    </row>
    <row r="355" spans="1:2" x14ac:dyDescent="0.3">
      <c r="A355" s="15">
        <v>43819</v>
      </c>
      <c r="B355" s="17">
        <v>0.8609997063388849</v>
      </c>
    </row>
    <row r="356" spans="1:2" x14ac:dyDescent="0.3">
      <c r="A356" s="15">
        <v>43820</v>
      </c>
      <c r="B356" s="17">
        <v>0.7643996479141969</v>
      </c>
    </row>
    <row r="357" spans="1:2" x14ac:dyDescent="0.3">
      <c r="A357" s="15">
        <v>43821</v>
      </c>
      <c r="B357" s="17">
        <v>0.79560017400817007</v>
      </c>
    </row>
    <row r="358" spans="1:2" x14ac:dyDescent="0.3">
      <c r="A358" s="15">
        <v>43822</v>
      </c>
      <c r="B358" s="17">
        <v>0.83640012330068381</v>
      </c>
    </row>
    <row r="359" spans="1:2" x14ac:dyDescent="0.3">
      <c r="A359" s="15">
        <v>43823</v>
      </c>
      <c r="B359" s="17">
        <v>0.83639963184021249</v>
      </c>
    </row>
    <row r="360" spans="1:2" x14ac:dyDescent="0.3">
      <c r="A360" s="15">
        <v>43824</v>
      </c>
      <c r="B360" s="17">
        <v>0.79539987840531479</v>
      </c>
    </row>
    <row r="361" spans="1:2" x14ac:dyDescent="0.3">
      <c r="A361" s="15">
        <v>43825</v>
      </c>
      <c r="B361" s="17">
        <v>0.78720005446371477</v>
      </c>
    </row>
    <row r="362" spans="1:2" x14ac:dyDescent="0.3">
      <c r="A362" s="15">
        <v>43826</v>
      </c>
      <c r="B362" s="17">
        <v>0.80359995458632127</v>
      </c>
    </row>
    <row r="363" spans="1:2" x14ac:dyDescent="0.3">
      <c r="A363" s="15">
        <v>43827</v>
      </c>
      <c r="B363" s="17">
        <v>0.80340026923379226</v>
      </c>
    </row>
    <row r="364" spans="1:2" x14ac:dyDescent="0.3">
      <c r="A364" s="15">
        <v>43828</v>
      </c>
      <c r="B364" s="17">
        <v>0.75659961937806475</v>
      </c>
    </row>
    <row r="365" spans="1:2" x14ac:dyDescent="0.3">
      <c r="A365" s="15">
        <v>43829</v>
      </c>
      <c r="B365" s="17">
        <v>0.82819988147867707</v>
      </c>
    </row>
    <row r="366" spans="1:2" x14ac:dyDescent="0.3">
      <c r="A366" s="15">
        <v>43830</v>
      </c>
      <c r="B366" s="17">
        <v>0.86100028092128778</v>
      </c>
    </row>
    <row r="367" spans="1:2" x14ac:dyDescent="0.3">
      <c r="A367" s="15">
        <v>43831</v>
      </c>
      <c r="B367" s="17">
        <v>0.84460011690776982</v>
      </c>
    </row>
    <row r="368" spans="1:2" x14ac:dyDescent="0.3">
      <c r="A368" s="15" t="s">
        <v>41</v>
      </c>
      <c r="B368" s="17">
        <v>295.16758609979979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J368"/>
  <sheetViews>
    <sheetView workbookViewId="0">
      <selection activeCell="J1" sqref="J1:J1048576"/>
    </sheetView>
  </sheetViews>
  <sheetFormatPr defaultColWidth="10.59765625" defaultRowHeight="15.6" x14ac:dyDescent="0.3"/>
  <cols>
    <col min="10" max="10" width="11.8984375" bestFit="1" customWidth="1"/>
  </cols>
  <sheetData>
    <row r="2" spans="2:10" x14ac:dyDescent="0.3">
      <c r="B2" s="1" t="s">
        <v>8</v>
      </c>
      <c r="C2" s="2" t="s">
        <v>23</v>
      </c>
      <c r="D2" s="2" t="s">
        <v>35</v>
      </c>
      <c r="E2" s="2" t="s">
        <v>24</v>
      </c>
      <c r="F2" s="2" t="s">
        <v>36</v>
      </c>
      <c r="G2" s="2" t="s">
        <v>25</v>
      </c>
      <c r="H2" s="2" t="s">
        <v>37</v>
      </c>
      <c r="I2" s="2" t="s">
        <v>26</v>
      </c>
      <c r="J2" s="9" t="s">
        <v>70</v>
      </c>
    </row>
    <row r="3" spans="2:10" x14ac:dyDescent="0.3">
      <c r="B3" s="3">
        <v>43466</v>
      </c>
      <c r="C3" s="4">
        <v>7505512</v>
      </c>
      <c r="D3" s="4"/>
      <c r="E3" s="4">
        <v>5629134</v>
      </c>
      <c r="F3" s="4"/>
      <c r="G3" s="4">
        <v>2293351</v>
      </c>
      <c r="H3" s="4"/>
      <c r="I3" s="4">
        <v>5420648</v>
      </c>
      <c r="J3">
        <f>SUM(C3,E3,G3,I3)</f>
        <v>20848645</v>
      </c>
    </row>
    <row r="4" spans="2:10" x14ac:dyDescent="0.3">
      <c r="B4" s="3">
        <v>43467</v>
      </c>
      <c r="C4" s="4">
        <v>7896424</v>
      </c>
      <c r="D4" s="4"/>
      <c r="E4" s="4">
        <v>5922318</v>
      </c>
      <c r="F4" s="4"/>
      <c r="G4" s="4">
        <v>2412796</v>
      </c>
      <c r="H4" s="4"/>
      <c r="I4" s="4">
        <v>5702973</v>
      </c>
      <c r="J4">
        <f t="shared" ref="J4:J67" si="0">SUM(C4,E4,G4,I4)</f>
        <v>21934511</v>
      </c>
    </row>
    <row r="5" spans="2:10" x14ac:dyDescent="0.3">
      <c r="B5" s="3">
        <v>43468</v>
      </c>
      <c r="C5" s="4">
        <v>7505512</v>
      </c>
      <c r="D5" s="4"/>
      <c r="E5" s="4">
        <v>5629134</v>
      </c>
      <c r="F5" s="4"/>
      <c r="G5" s="4">
        <v>2293351</v>
      </c>
      <c r="H5" s="4"/>
      <c r="I5" s="4">
        <v>5420648</v>
      </c>
      <c r="J5">
        <f t="shared" si="0"/>
        <v>20848645</v>
      </c>
    </row>
    <row r="6" spans="2:10" x14ac:dyDescent="0.3">
      <c r="B6" s="3">
        <v>43469</v>
      </c>
      <c r="C6" s="4">
        <v>7818242</v>
      </c>
      <c r="D6" s="4"/>
      <c r="E6" s="4">
        <v>5863681</v>
      </c>
      <c r="F6" s="4"/>
      <c r="G6" s="4">
        <v>2388907</v>
      </c>
      <c r="H6" s="4"/>
      <c r="I6" s="4">
        <v>5646508</v>
      </c>
      <c r="J6">
        <f t="shared" si="0"/>
        <v>21717338</v>
      </c>
    </row>
    <row r="7" spans="2:10" x14ac:dyDescent="0.3">
      <c r="B7" s="3">
        <v>43470</v>
      </c>
      <c r="C7" s="4">
        <v>15352294</v>
      </c>
      <c r="D7" s="4"/>
      <c r="E7" s="4">
        <v>11514221</v>
      </c>
      <c r="F7" s="4"/>
      <c r="G7" s="4">
        <v>4690978</v>
      </c>
      <c r="H7" s="4"/>
      <c r="I7" s="4">
        <v>11087768</v>
      </c>
      <c r="J7">
        <f t="shared" si="0"/>
        <v>42645261</v>
      </c>
    </row>
    <row r="8" spans="2:10" x14ac:dyDescent="0.3">
      <c r="B8" s="3">
        <v>43471</v>
      </c>
      <c r="C8" s="4">
        <v>15675500</v>
      </c>
      <c r="D8" s="4"/>
      <c r="E8" s="4">
        <v>11756625</v>
      </c>
      <c r="F8" s="4"/>
      <c r="G8" s="4">
        <v>4789736</v>
      </c>
      <c r="H8" s="4"/>
      <c r="I8" s="4">
        <v>11321195</v>
      </c>
      <c r="J8">
        <f t="shared" si="0"/>
        <v>43543056</v>
      </c>
    </row>
    <row r="9" spans="2:10" x14ac:dyDescent="0.3">
      <c r="B9" s="3">
        <v>43472</v>
      </c>
      <c r="C9" s="4">
        <v>8209154</v>
      </c>
      <c r="D9" s="4"/>
      <c r="E9" s="4">
        <v>6156866</v>
      </c>
      <c r="F9" s="4"/>
      <c r="G9" s="4">
        <v>2508352</v>
      </c>
      <c r="H9" s="4"/>
      <c r="I9" s="4">
        <v>5928833</v>
      </c>
      <c r="J9">
        <f t="shared" si="0"/>
        <v>22803205</v>
      </c>
    </row>
    <row r="10" spans="2:10" x14ac:dyDescent="0.3">
      <c r="B10" s="3">
        <v>43473</v>
      </c>
      <c r="C10" s="4">
        <v>7818242</v>
      </c>
      <c r="D10" s="5">
        <f>(C10/C3)-1</f>
        <v>4.1666711078471419E-2</v>
      </c>
      <c r="E10" s="4">
        <v>5863681</v>
      </c>
      <c r="F10" s="5">
        <f>(E10/E3)-1</f>
        <v>4.166662225486184E-2</v>
      </c>
      <c r="G10" s="4">
        <v>2388907</v>
      </c>
      <c r="H10" s="5">
        <f>(G10/G3)-1</f>
        <v>4.1666539487413834E-2</v>
      </c>
      <c r="I10" s="4">
        <v>5646508</v>
      </c>
      <c r="J10">
        <f t="shared" si="0"/>
        <v>21717338</v>
      </c>
    </row>
    <row r="11" spans="2:10" x14ac:dyDescent="0.3">
      <c r="B11" s="3">
        <v>43474</v>
      </c>
      <c r="C11" s="4">
        <v>8130972</v>
      </c>
      <c r="D11" s="5">
        <f t="shared" ref="D11:D74" si="1">(C11/C4)-1</f>
        <v>2.9703065590196198E-2</v>
      </c>
      <c r="E11" s="4">
        <v>6098229</v>
      </c>
      <c r="F11" s="5">
        <f t="shared" ref="F11:F74" si="2">(E11/E4)-1</f>
        <v>2.9703065590196198E-2</v>
      </c>
      <c r="G11" s="4">
        <v>2484463</v>
      </c>
      <c r="H11" s="5">
        <f t="shared" ref="H11:H74" si="3">(G11/G4)-1</f>
        <v>2.9702884122818407E-2</v>
      </c>
      <c r="I11" s="4">
        <v>5872368</v>
      </c>
      <c r="J11">
        <f t="shared" si="0"/>
        <v>22586032</v>
      </c>
    </row>
    <row r="12" spans="2:10" x14ac:dyDescent="0.3">
      <c r="B12" s="3">
        <v>43475</v>
      </c>
      <c r="C12" s="4">
        <v>387156</v>
      </c>
      <c r="D12" s="5">
        <f t="shared" si="1"/>
        <v>-0.94841710998530149</v>
      </c>
      <c r="E12" s="4">
        <v>2873204</v>
      </c>
      <c r="F12" s="5">
        <f t="shared" si="2"/>
        <v>-0.48958330002447981</v>
      </c>
      <c r="G12" s="4">
        <v>1170564</v>
      </c>
      <c r="H12" s="5">
        <f t="shared" si="3"/>
        <v>-0.48958358314972283</v>
      </c>
      <c r="I12" s="4">
        <v>6210572</v>
      </c>
      <c r="J12">
        <f t="shared" si="0"/>
        <v>10641496</v>
      </c>
    </row>
    <row r="13" spans="2:10" x14ac:dyDescent="0.3">
      <c r="B13" s="3">
        <v>43476</v>
      </c>
      <c r="C13" s="4">
        <v>7427330</v>
      </c>
      <c r="D13" s="5">
        <f t="shared" si="1"/>
        <v>-4.9999987209400798E-2</v>
      </c>
      <c r="E13" s="4">
        <v>5570497</v>
      </c>
      <c r="F13" s="5">
        <f t="shared" si="2"/>
        <v>-4.9999991472933103E-2</v>
      </c>
      <c r="G13" s="4">
        <v>2269462</v>
      </c>
      <c r="H13" s="5">
        <f t="shared" si="3"/>
        <v>-4.9999853489482882E-2</v>
      </c>
      <c r="I13" s="4">
        <v>5364183</v>
      </c>
      <c r="J13">
        <f t="shared" si="0"/>
        <v>20631472</v>
      </c>
    </row>
    <row r="14" spans="2:10" x14ac:dyDescent="0.3">
      <c r="B14" s="3">
        <v>43477</v>
      </c>
      <c r="C14" s="4">
        <v>15352294</v>
      </c>
      <c r="D14" s="5">
        <f t="shared" si="1"/>
        <v>0</v>
      </c>
      <c r="E14" s="4">
        <v>11514221</v>
      </c>
      <c r="F14" s="5">
        <f t="shared" si="2"/>
        <v>0</v>
      </c>
      <c r="G14" s="4">
        <v>4690978</v>
      </c>
      <c r="H14" s="5">
        <f t="shared" si="3"/>
        <v>0</v>
      </c>
      <c r="I14" s="4">
        <v>11087768</v>
      </c>
      <c r="J14">
        <f t="shared" si="0"/>
        <v>42645261</v>
      </c>
    </row>
    <row r="15" spans="2:10" x14ac:dyDescent="0.3">
      <c r="B15" s="3">
        <v>43478</v>
      </c>
      <c r="C15" s="4">
        <v>16645119</v>
      </c>
      <c r="D15" s="5">
        <f t="shared" si="1"/>
        <v>6.1855698382826674E-2</v>
      </c>
      <c r="E15" s="4">
        <v>12483839</v>
      </c>
      <c r="F15" s="5">
        <f t="shared" si="2"/>
        <v>6.1855677118220598E-2</v>
      </c>
      <c r="G15" s="4">
        <v>5086008</v>
      </c>
      <c r="H15" s="5">
        <f t="shared" si="3"/>
        <v>6.1855601227291057E-2</v>
      </c>
      <c r="I15" s="4">
        <v>12021475</v>
      </c>
      <c r="J15">
        <f t="shared" si="0"/>
        <v>46236441</v>
      </c>
    </row>
    <row r="16" spans="2:10" x14ac:dyDescent="0.3">
      <c r="B16" s="3">
        <v>43479</v>
      </c>
      <c r="C16" s="4">
        <v>7583695</v>
      </c>
      <c r="D16" s="5">
        <f t="shared" si="1"/>
        <v>-7.6190433265108659E-2</v>
      </c>
      <c r="E16" s="4">
        <v>5687771</v>
      </c>
      <c r="F16" s="5">
        <f t="shared" si="2"/>
        <v>-7.6190548892894561E-2</v>
      </c>
      <c r="G16" s="4">
        <v>2317240</v>
      </c>
      <c r="H16" s="5">
        <f t="shared" si="3"/>
        <v>-7.6190263567473826E-2</v>
      </c>
      <c r="I16" s="4">
        <v>5477113</v>
      </c>
      <c r="J16">
        <f t="shared" si="0"/>
        <v>21065819</v>
      </c>
    </row>
    <row r="17" spans="2:10" x14ac:dyDescent="0.3">
      <c r="B17" s="3">
        <v>43480</v>
      </c>
      <c r="C17" s="4">
        <v>7661877</v>
      </c>
      <c r="D17" s="5">
        <f t="shared" si="1"/>
        <v>-2.0000020464958745E-2</v>
      </c>
      <c r="E17" s="4">
        <v>5746408</v>
      </c>
      <c r="F17" s="5">
        <f t="shared" si="2"/>
        <v>-1.9999894264370766E-2</v>
      </c>
      <c r="G17" s="4">
        <v>2341129</v>
      </c>
      <c r="H17" s="5">
        <f t="shared" si="3"/>
        <v>-1.9999941395793086E-2</v>
      </c>
      <c r="I17" s="4">
        <v>5533578</v>
      </c>
      <c r="J17">
        <f t="shared" si="0"/>
        <v>21282992</v>
      </c>
    </row>
    <row r="18" spans="2:10" x14ac:dyDescent="0.3">
      <c r="B18" s="3">
        <v>43481</v>
      </c>
      <c r="C18" s="4">
        <v>7583695</v>
      </c>
      <c r="D18" s="5">
        <f t="shared" si="1"/>
        <v>-6.7307697037943259E-2</v>
      </c>
      <c r="E18" s="4">
        <v>5687771</v>
      </c>
      <c r="F18" s="5">
        <f t="shared" si="2"/>
        <v>-6.7307738033452025E-2</v>
      </c>
      <c r="G18" s="4">
        <v>2317240</v>
      </c>
      <c r="H18" s="5">
        <f t="shared" si="3"/>
        <v>-6.7307502667578456E-2</v>
      </c>
      <c r="I18" s="4">
        <v>5477113</v>
      </c>
      <c r="J18">
        <f t="shared" si="0"/>
        <v>21065819</v>
      </c>
    </row>
    <row r="19" spans="2:10" x14ac:dyDescent="0.3">
      <c r="B19" s="3">
        <v>43482</v>
      </c>
      <c r="C19" s="4">
        <v>8052789</v>
      </c>
      <c r="D19" s="5">
        <f t="shared" si="1"/>
        <v>19.799855872051577</v>
      </c>
      <c r="E19" s="4">
        <v>6039592</v>
      </c>
      <c r="F19" s="5">
        <f t="shared" si="2"/>
        <v>1.1020407879148157</v>
      </c>
      <c r="G19" s="4">
        <v>2460574</v>
      </c>
      <c r="H19" s="5">
        <f t="shared" si="3"/>
        <v>1.1020414090985202</v>
      </c>
      <c r="I19" s="4">
        <v>5815903</v>
      </c>
      <c r="J19">
        <f t="shared" si="0"/>
        <v>22368858</v>
      </c>
    </row>
    <row r="20" spans="2:10" x14ac:dyDescent="0.3">
      <c r="B20" s="3">
        <v>43483</v>
      </c>
      <c r="C20" s="4">
        <v>7974607</v>
      </c>
      <c r="D20" s="5">
        <f t="shared" si="1"/>
        <v>7.3684217612520309E-2</v>
      </c>
      <c r="E20" s="4">
        <v>5980955</v>
      </c>
      <c r="F20" s="5">
        <f t="shared" si="2"/>
        <v>7.3684269105611211E-2</v>
      </c>
      <c r="G20" s="4">
        <v>2436685</v>
      </c>
      <c r="H20" s="5">
        <f t="shared" si="3"/>
        <v>7.3683983252418317E-2</v>
      </c>
      <c r="I20" s="4">
        <v>5759438</v>
      </c>
      <c r="J20">
        <f t="shared" si="0"/>
        <v>22151685</v>
      </c>
    </row>
    <row r="21" spans="2:10" x14ac:dyDescent="0.3">
      <c r="B21" s="3">
        <v>43484</v>
      </c>
      <c r="C21" s="4">
        <v>15352294</v>
      </c>
      <c r="D21" s="5">
        <f t="shared" si="1"/>
        <v>0</v>
      </c>
      <c r="E21" s="4">
        <v>11514221</v>
      </c>
      <c r="F21" s="5">
        <f t="shared" si="2"/>
        <v>0</v>
      </c>
      <c r="G21" s="4">
        <v>4690978</v>
      </c>
      <c r="H21" s="5">
        <f t="shared" si="3"/>
        <v>0</v>
      </c>
      <c r="I21" s="4">
        <v>11087768</v>
      </c>
      <c r="J21">
        <f t="shared" si="0"/>
        <v>42645261</v>
      </c>
    </row>
    <row r="22" spans="2:10" x14ac:dyDescent="0.3">
      <c r="B22" s="3">
        <v>43485</v>
      </c>
      <c r="C22" s="4">
        <v>15998707</v>
      </c>
      <c r="D22" s="5">
        <f t="shared" si="1"/>
        <v>-3.883492812517586E-2</v>
      </c>
      <c r="E22" s="4">
        <v>11999030</v>
      </c>
      <c r="F22" s="5">
        <f t="shared" si="2"/>
        <v>-3.8834928902879984E-2</v>
      </c>
      <c r="G22" s="4">
        <v>4888493</v>
      </c>
      <c r="H22" s="5">
        <f t="shared" si="3"/>
        <v>-3.8834976272156818E-2</v>
      </c>
      <c r="I22" s="4">
        <v>11554621</v>
      </c>
      <c r="J22">
        <f t="shared" si="0"/>
        <v>44440851</v>
      </c>
    </row>
    <row r="23" spans="2:10" x14ac:dyDescent="0.3">
      <c r="B23" s="3">
        <v>43486</v>
      </c>
      <c r="C23" s="4">
        <v>7974607</v>
      </c>
      <c r="D23" s="5">
        <f t="shared" si="1"/>
        <v>5.15463767991724E-2</v>
      </c>
      <c r="E23" s="4">
        <v>5980955</v>
      </c>
      <c r="F23" s="5">
        <f t="shared" si="2"/>
        <v>5.1546379064839387E-2</v>
      </c>
      <c r="G23" s="4">
        <v>2436685</v>
      </c>
      <c r="H23" s="5">
        <f t="shared" si="3"/>
        <v>5.1546236039426319E-2</v>
      </c>
      <c r="I23" s="4">
        <v>5759438</v>
      </c>
      <c r="J23">
        <f t="shared" si="0"/>
        <v>22151685</v>
      </c>
    </row>
    <row r="24" spans="2:10" x14ac:dyDescent="0.3">
      <c r="B24" s="3">
        <v>43487</v>
      </c>
      <c r="C24" s="4">
        <v>13525559</v>
      </c>
      <c r="D24" s="5">
        <f t="shared" si="1"/>
        <v>0.76530620368873059</v>
      </c>
      <c r="E24" s="4">
        <v>2028833</v>
      </c>
      <c r="F24" s="5">
        <f t="shared" si="2"/>
        <v>-0.64693892254082896</v>
      </c>
      <c r="G24" s="4">
        <v>19827367</v>
      </c>
      <c r="H24" s="5">
        <f t="shared" si="3"/>
        <v>7.4691475779420955</v>
      </c>
      <c r="I24" s="4">
        <v>2189238</v>
      </c>
      <c r="J24">
        <f t="shared" si="0"/>
        <v>37570997</v>
      </c>
    </row>
    <row r="25" spans="2:10" x14ac:dyDescent="0.3">
      <c r="B25" s="3">
        <v>43488</v>
      </c>
      <c r="C25" s="4">
        <v>7740060</v>
      </c>
      <c r="D25" s="5">
        <f t="shared" si="1"/>
        <v>2.0618577092037516E-2</v>
      </c>
      <c r="E25" s="4">
        <v>5805045</v>
      </c>
      <c r="F25" s="5">
        <f t="shared" si="2"/>
        <v>2.0618621952255056E-2</v>
      </c>
      <c r="G25" s="4">
        <v>2365018</v>
      </c>
      <c r="H25" s="5">
        <f t="shared" si="3"/>
        <v>2.0618494415770572E-2</v>
      </c>
      <c r="I25" s="4">
        <v>5590043</v>
      </c>
      <c r="J25">
        <f t="shared" si="0"/>
        <v>21500166</v>
      </c>
    </row>
    <row r="26" spans="2:10" x14ac:dyDescent="0.3">
      <c r="B26" s="3">
        <v>43489</v>
      </c>
      <c r="C26" s="4">
        <v>7427330</v>
      </c>
      <c r="D26" s="5">
        <f t="shared" si="1"/>
        <v>-7.7669860715337213E-2</v>
      </c>
      <c r="E26" s="4">
        <v>5570497</v>
      </c>
      <c r="F26" s="5">
        <f t="shared" si="2"/>
        <v>-7.7669981680881794E-2</v>
      </c>
      <c r="G26" s="4">
        <v>2269462</v>
      </c>
      <c r="H26" s="5">
        <f t="shared" si="3"/>
        <v>-7.7669681952259872E-2</v>
      </c>
      <c r="I26" s="4">
        <v>5364183</v>
      </c>
      <c r="J26">
        <f t="shared" si="0"/>
        <v>20631472</v>
      </c>
    </row>
    <row r="27" spans="2:10" x14ac:dyDescent="0.3">
      <c r="B27" s="3">
        <v>43490</v>
      </c>
      <c r="C27" s="4">
        <v>7427330</v>
      </c>
      <c r="D27" s="5">
        <f t="shared" si="1"/>
        <v>-6.8627457127354408E-2</v>
      </c>
      <c r="E27" s="4">
        <v>5570497</v>
      </c>
      <c r="F27" s="5">
        <f t="shared" si="2"/>
        <v>-6.8627501795281876E-2</v>
      </c>
      <c r="G27" s="4">
        <v>2269462</v>
      </c>
      <c r="H27" s="5">
        <f t="shared" si="3"/>
        <v>-6.8627253830511492E-2</v>
      </c>
      <c r="I27" s="4">
        <v>5364183</v>
      </c>
      <c r="J27">
        <f t="shared" si="0"/>
        <v>20631472</v>
      </c>
    </row>
    <row r="28" spans="2:10" x14ac:dyDescent="0.3">
      <c r="B28" s="3">
        <v>43491</v>
      </c>
      <c r="C28" s="4">
        <v>16968325</v>
      </c>
      <c r="D28" s="5">
        <f t="shared" si="1"/>
        <v>0.10526316132299196</v>
      </c>
      <c r="E28" s="4">
        <v>12726244</v>
      </c>
      <c r="F28" s="5">
        <f t="shared" si="2"/>
        <v>0.10526313503970441</v>
      </c>
      <c r="G28" s="4">
        <v>5184766</v>
      </c>
      <c r="H28" s="5">
        <f t="shared" si="3"/>
        <v>0.10526333741066352</v>
      </c>
      <c r="I28" s="4">
        <v>12254901</v>
      </c>
      <c r="J28">
        <f t="shared" si="0"/>
        <v>47134236</v>
      </c>
    </row>
    <row r="29" spans="2:10" x14ac:dyDescent="0.3">
      <c r="B29" s="3">
        <v>43492</v>
      </c>
      <c r="C29" s="4">
        <v>16321913</v>
      </c>
      <c r="D29" s="5">
        <f t="shared" si="1"/>
        <v>2.0202007574737113E-2</v>
      </c>
      <c r="E29" s="4">
        <v>12241435</v>
      </c>
      <c r="F29" s="5">
        <f t="shared" si="2"/>
        <v>2.0202049665681399E-2</v>
      </c>
      <c r="G29" s="4">
        <v>4987251</v>
      </c>
      <c r="H29" s="5">
        <f t="shared" si="3"/>
        <v>2.0202135913869546E-2</v>
      </c>
      <c r="I29" s="4">
        <v>11788048</v>
      </c>
      <c r="J29">
        <f t="shared" si="0"/>
        <v>45338647</v>
      </c>
    </row>
    <row r="30" spans="2:10" x14ac:dyDescent="0.3">
      <c r="B30" s="3">
        <v>43493</v>
      </c>
      <c r="C30" s="4">
        <v>7661877</v>
      </c>
      <c r="D30" s="5">
        <f t="shared" si="1"/>
        <v>-3.921572561506792E-2</v>
      </c>
      <c r="E30" s="4">
        <v>5746408</v>
      </c>
      <c r="F30" s="5">
        <f t="shared" si="2"/>
        <v>-3.9215643655570065E-2</v>
      </c>
      <c r="G30" s="4">
        <v>2341129</v>
      </c>
      <c r="H30" s="5">
        <f t="shared" si="3"/>
        <v>-3.9215573617435218E-2</v>
      </c>
      <c r="I30" s="4">
        <v>5533578</v>
      </c>
      <c r="J30">
        <f t="shared" si="0"/>
        <v>21282992</v>
      </c>
    </row>
    <row r="31" spans="2:10" x14ac:dyDescent="0.3">
      <c r="B31" s="3">
        <v>43494</v>
      </c>
      <c r="C31" s="4">
        <v>8052789</v>
      </c>
      <c r="D31" s="5">
        <f t="shared" si="1"/>
        <v>-0.40462431164582546</v>
      </c>
      <c r="E31" s="4">
        <v>6039592</v>
      </c>
      <c r="F31" s="5">
        <f t="shared" si="2"/>
        <v>1.9768798121875975</v>
      </c>
      <c r="G31" s="4">
        <v>2460574</v>
      </c>
      <c r="H31" s="5">
        <f t="shared" si="3"/>
        <v>-0.87590011321220818</v>
      </c>
      <c r="I31" s="4">
        <v>5815903</v>
      </c>
      <c r="J31">
        <f t="shared" si="0"/>
        <v>22368858</v>
      </c>
    </row>
    <row r="32" spans="2:10" x14ac:dyDescent="0.3">
      <c r="B32" s="3">
        <v>43495</v>
      </c>
      <c r="C32" s="4">
        <v>8052789</v>
      </c>
      <c r="D32" s="5">
        <f t="shared" si="1"/>
        <v>4.0403950356973972E-2</v>
      </c>
      <c r="E32" s="4">
        <v>6039592</v>
      </c>
      <c r="F32" s="5">
        <f t="shared" si="2"/>
        <v>4.0403993422962303E-2</v>
      </c>
      <c r="G32" s="4">
        <v>2460574</v>
      </c>
      <c r="H32" s="5">
        <f t="shared" si="3"/>
        <v>4.0403920815824668E-2</v>
      </c>
      <c r="I32" s="4">
        <v>5815903</v>
      </c>
      <c r="J32">
        <f t="shared" si="0"/>
        <v>22368858</v>
      </c>
    </row>
    <row r="33" spans="2:10" x14ac:dyDescent="0.3">
      <c r="B33" s="3">
        <v>43496</v>
      </c>
      <c r="C33" s="4">
        <v>7505512</v>
      </c>
      <c r="D33" s="5">
        <f t="shared" si="1"/>
        <v>1.0526259099838065E-2</v>
      </c>
      <c r="E33" s="4">
        <v>5629134</v>
      </c>
      <c r="F33" s="5">
        <f t="shared" si="2"/>
        <v>1.0526349803258173E-2</v>
      </c>
      <c r="G33" s="4">
        <v>2293351</v>
      </c>
      <c r="H33" s="5">
        <f t="shared" si="3"/>
        <v>1.0526283321774077E-2</v>
      </c>
      <c r="I33" s="4">
        <v>5420648</v>
      </c>
      <c r="J33">
        <f t="shared" si="0"/>
        <v>20848645</v>
      </c>
    </row>
    <row r="34" spans="2:10" x14ac:dyDescent="0.3">
      <c r="B34" s="3">
        <v>43497</v>
      </c>
      <c r="C34" s="4">
        <v>7427330</v>
      </c>
      <c r="D34" s="5">
        <f t="shared" si="1"/>
        <v>0</v>
      </c>
      <c r="E34" s="4">
        <v>5570497</v>
      </c>
      <c r="F34" s="5">
        <f t="shared" si="2"/>
        <v>0</v>
      </c>
      <c r="G34" s="4">
        <v>2269462</v>
      </c>
      <c r="H34" s="5">
        <f t="shared" si="3"/>
        <v>0</v>
      </c>
      <c r="I34" s="4">
        <v>5364183</v>
      </c>
      <c r="J34">
        <f t="shared" si="0"/>
        <v>20631472</v>
      </c>
    </row>
    <row r="35" spans="2:10" x14ac:dyDescent="0.3">
      <c r="B35" s="3">
        <v>43498</v>
      </c>
      <c r="C35" s="4">
        <v>15675500</v>
      </c>
      <c r="D35" s="5">
        <f t="shared" si="1"/>
        <v>-7.6190490222222906E-2</v>
      </c>
      <c r="E35" s="4">
        <v>11756625</v>
      </c>
      <c r="F35" s="5">
        <f t="shared" si="2"/>
        <v>-7.6190508369948007E-2</v>
      </c>
      <c r="G35" s="4">
        <v>4789736</v>
      </c>
      <c r="H35" s="5">
        <f t="shared" si="3"/>
        <v>-7.6190516601906455E-2</v>
      </c>
      <c r="I35" s="4">
        <v>11321195</v>
      </c>
      <c r="J35">
        <f t="shared" si="0"/>
        <v>43543056</v>
      </c>
    </row>
    <row r="36" spans="2:10" x14ac:dyDescent="0.3">
      <c r="B36" s="3">
        <v>43499</v>
      </c>
      <c r="C36" s="4">
        <v>16160310</v>
      </c>
      <c r="D36" s="5">
        <f t="shared" si="1"/>
        <v>-9.9009840329378207E-3</v>
      </c>
      <c r="E36" s="4">
        <v>12120232</v>
      </c>
      <c r="F36" s="5">
        <f t="shared" si="2"/>
        <v>-9.9010450980624443E-3</v>
      </c>
      <c r="G36" s="4">
        <v>4937872</v>
      </c>
      <c r="H36" s="5">
        <f t="shared" si="3"/>
        <v>-9.9010456862909102E-3</v>
      </c>
      <c r="I36" s="4">
        <v>11671335</v>
      </c>
      <c r="J36">
        <f t="shared" si="0"/>
        <v>44889749</v>
      </c>
    </row>
    <row r="37" spans="2:10" x14ac:dyDescent="0.3">
      <c r="B37" s="3">
        <v>43500</v>
      </c>
      <c r="C37" s="4">
        <v>7661877</v>
      </c>
      <c r="D37" s="5">
        <f t="shared" si="1"/>
        <v>0</v>
      </c>
      <c r="E37" s="4">
        <v>5746408</v>
      </c>
      <c r="F37" s="5">
        <f t="shared" si="2"/>
        <v>0</v>
      </c>
      <c r="G37" s="4">
        <v>2341129</v>
      </c>
      <c r="H37" s="5">
        <f t="shared" si="3"/>
        <v>0</v>
      </c>
      <c r="I37" s="4">
        <v>5533578</v>
      </c>
      <c r="J37">
        <f t="shared" si="0"/>
        <v>21282992</v>
      </c>
    </row>
    <row r="38" spans="2:10" x14ac:dyDescent="0.3">
      <c r="B38" s="3">
        <v>43501</v>
      </c>
      <c r="C38" s="4">
        <v>8052789</v>
      </c>
      <c r="D38" s="5">
        <f t="shared" si="1"/>
        <v>0</v>
      </c>
      <c r="E38" s="4">
        <v>6039592</v>
      </c>
      <c r="F38" s="5">
        <f t="shared" si="2"/>
        <v>0</v>
      </c>
      <c r="G38" s="4">
        <v>2460574</v>
      </c>
      <c r="H38" s="5">
        <f t="shared" si="3"/>
        <v>0</v>
      </c>
      <c r="I38" s="4">
        <v>5815903</v>
      </c>
      <c r="J38">
        <f t="shared" si="0"/>
        <v>22368858</v>
      </c>
    </row>
    <row r="39" spans="2:10" x14ac:dyDescent="0.3">
      <c r="B39" s="3">
        <v>43502</v>
      </c>
      <c r="C39" s="4">
        <v>7427330</v>
      </c>
      <c r="D39" s="5">
        <f t="shared" si="1"/>
        <v>-7.7669860715337213E-2</v>
      </c>
      <c r="E39" s="4">
        <v>5570497</v>
      </c>
      <c r="F39" s="5">
        <f t="shared" si="2"/>
        <v>-7.7669981680881794E-2</v>
      </c>
      <c r="G39" s="4">
        <v>2269462</v>
      </c>
      <c r="H39" s="5">
        <f t="shared" si="3"/>
        <v>-7.7669681952259872E-2</v>
      </c>
      <c r="I39" s="4">
        <v>5364183</v>
      </c>
      <c r="J39">
        <f t="shared" si="0"/>
        <v>20631472</v>
      </c>
    </row>
    <row r="40" spans="2:10" x14ac:dyDescent="0.3">
      <c r="B40" s="3">
        <v>43503</v>
      </c>
      <c r="C40" s="4">
        <v>7974607</v>
      </c>
      <c r="D40" s="5">
        <f t="shared" si="1"/>
        <v>6.2500066617707128E-2</v>
      </c>
      <c r="E40" s="4">
        <v>5980955</v>
      </c>
      <c r="F40" s="5">
        <f t="shared" si="2"/>
        <v>6.250002220590245E-2</v>
      </c>
      <c r="G40" s="4">
        <v>2436685</v>
      </c>
      <c r="H40" s="5">
        <f t="shared" si="3"/>
        <v>6.249980923112064E-2</v>
      </c>
      <c r="I40" s="4">
        <v>5759438</v>
      </c>
      <c r="J40">
        <f t="shared" si="0"/>
        <v>22151685</v>
      </c>
    </row>
    <row r="41" spans="2:10" x14ac:dyDescent="0.3">
      <c r="B41" s="3">
        <v>43504</v>
      </c>
      <c r="C41" s="4">
        <v>7896424</v>
      </c>
      <c r="D41" s="5">
        <f t="shared" si="1"/>
        <v>6.3157823874797625E-2</v>
      </c>
      <c r="E41" s="4">
        <v>5922318</v>
      </c>
      <c r="F41" s="5">
        <f t="shared" si="2"/>
        <v>6.3157919302353038E-2</v>
      </c>
      <c r="G41" s="4">
        <v>2412796</v>
      </c>
      <c r="H41" s="5">
        <f t="shared" si="3"/>
        <v>6.3157699930644462E-2</v>
      </c>
      <c r="I41" s="4">
        <v>5702973</v>
      </c>
      <c r="J41">
        <f t="shared" si="0"/>
        <v>21934511</v>
      </c>
    </row>
    <row r="42" spans="2:10" x14ac:dyDescent="0.3">
      <c r="B42" s="3">
        <v>43505</v>
      </c>
      <c r="C42" s="4">
        <v>15837104</v>
      </c>
      <c r="D42" s="5">
        <f t="shared" si="1"/>
        <v>1.030933622531971E-2</v>
      </c>
      <c r="E42" s="4">
        <v>11877828</v>
      </c>
      <c r="F42" s="5">
        <f t="shared" si="2"/>
        <v>1.030933622531971E-2</v>
      </c>
      <c r="G42" s="4">
        <v>4839115</v>
      </c>
      <c r="H42" s="5">
        <f t="shared" si="3"/>
        <v>1.0309336464473295E-2</v>
      </c>
      <c r="I42" s="4">
        <v>11437908</v>
      </c>
      <c r="J42">
        <f t="shared" si="0"/>
        <v>43991955</v>
      </c>
    </row>
    <row r="43" spans="2:10" x14ac:dyDescent="0.3">
      <c r="B43" s="3">
        <v>43506</v>
      </c>
      <c r="C43" s="4">
        <v>16645119</v>
      </c>
      <c r="D43" s="5">
        <f t="shared" si="1"/>
        <v>2.999998143599969E-2</v>
      </c>
      <c r="E43" s="4">
        <v>12483839</v>
      </c>
      <c r="F43" s="5">
        <f t="shared" si="2"/>
        <v>3.0000003300266753E-2</v>
      </c>
      <c r="G43" s="4">
        <v>5086008</v>
      </c>
      <c r="H43" s="5">
        <f t="shared" si="3"/>
        <v>2.9999967597377886E-2</v>
      </c>
      <c r="I43" s="4">
        <v>12021475</v>
      </c>
      <c r="J43">
        <f t="shared" si="0"/>
        <v>46236441</v>
      </c>
    </row>
    <row r="44" spans="2:10" x14ac:dyDescent="0.3">
      <c r="B44" s="3">
        <v>43507</v>
      </c>
      <c r="C44" s="4">
        <v>8052789</v>
      </c>
      <c r="D44" s="5">
        <f t="shared" si="1"/>
        <v>5.1020396177072547E-2</v>
      </c>
      <c r="E44" s="4">
        <v>6039592</v>
      </c>
      <c r="F44" s="5">
        <f t="shared" si="2"/>
        <v>5.1020393957407872E-2</v>
      </c>
      <c r="G44" s="4">
        <v>2460574</v>
      </c>
      <c r="H44" s="5">
        <f t="shared" si="3"/>
        <v>5.1020255611715637E-2</v>
      </c>
      <c r="I44" s="4">
        <v>5815903</v>
      </c>
      <c r="J44">
        <f t="shared" si="0"/>
        <v>22368858</v>
      </c>
    </row>
    <row r="45" spans="2:10" x14ac:dyDescent="0.3">
      <c r="B45" s="3">
        <v>43508</v>
      </c>
      <c r="C45" s="4">
        <v>8209154</v>
      </c>
      <c r="D45" s="5">
        <f t="shared" si="1"/>
        <v>1.9417496223979036E-2</v>
      </c>
      <c r="E45" s="4">
        <v>6156866</v>
      </c>
      <c r="F45" s="5">
        <f t="shared" si="2"/>
        <v>1.9417536813745029E-2</v>
      </c>
      <c r="G45" s="4">
        <v>2508352</v>
      </c>
      <c r="H45" s="5">
        <f t="shared" si="3"/>
        <v>1.9417420488065051E-2</v>
      </c>
      <c r="I45" s="4">
        <v>5928833</v>
      </c>
      <c r="J45">
        <f t="shared" si="0"/>
        <v>22803205</v>
      </c>
    </row>
    <row r="46" spans="2:10" x14ac:dyDescent="0.3">
      <c r="B46" s="3">
        <v>43509</v>
      </c>
      <c r="C46" s="4">
        <v>7818242</v>
      </c>
      <c r="D46" s="5">
        <f t="shared" si="1"/>
        <v>5.2631564774959561E-2</v>
      </c>
      <c r="E46" s="4">
        <v>5863681</v>
      </c>
      <c r="F46" s="5">
        <f t="shared" si="2"/>
        <v>5.2631569499094866E-2</v>
      </c>
      <c r="G46" s="4">
        <v>2388907</v>
      </c>
      <c r="H46" s="5">
        <f t="shared" si="3"/>
        <v>5.2631416608870385E-2</v>
      </c>
      <c r="I46" s="4">
        <v>5646508</v>
      </c>
      <c r="J46">
        <f t="shared" si="0"/>
        <v>21717338</v>
      </c>
    </row>
    <row r="47" spans="2:10" x14ac:dyDescent="0.3">
      <c r="B47" s="3">
        <v>43510</v>
      </c>
      <c r="C47" s="4">
        <v>7740060</v>
      </c>
      <c r="D47" s="5">
        <f t="shared" si="1"/>
        <v>-2.9411731512286488E-2</v>
      </c>
      <c r="E47" s="4">
        <v>5805045</v>
      </c>
      <c r="F47" s="5">
        <f t="shared" si="2"/>
        <v>-2.9411690942332758E-2</v>
      </c>
      <c r="G47" s="4">
        <v>2365018</v>
      </c>
      <c r="H47" s="5">
        <f t="shared" si="3"/>
        <v>-2.9411680213076385E-2</v>
      </c>
      <c r="I47" s="4">
        <v>5590043</v>
      </c>
      <c r="J47">
        <f t="shared" si="0"/>
        <v>21500166</v>
      </c>
    </row>
    <row r="48" spans="2:10" x14ac:dyDescent="0.3">
      <c r="B48" s="3">
        <v>43511</v>
      </c>
      <c r="C48" s="4">
        <v>7740060</v>
      </c>
      <c r="D48" s="5">
        <f t="shared" si="1"/>
        <v>-1.9801874873993541E-2</v>
      </c>
      <c r="E48" s="4">
        <v>5805045</v>
      </c>
      <c r="F48" s="5">
        <f t="shared" si="2"/>
        <v>-1.9801874873993541E-2</v>
      </c>
      <c r="G48" s="4">
        <v>2365018</v>
      </c>
      <c r="H48" s="5">
        <f t="shared" si="3"/>
        <v>-1.9801922748545642E-2</v>
      </c>
      <c r="I48" s="4">
        <v>5590043</v>
      </c>
      <c r="J48">
        <f t="shared" si="0"/>
        <v>21500166</v>
      </c>
    </row>
    <row r="49" spans="2:10" x14ac:dyDescent="0.3">
      <c r="B49" s="3">
        <v>43512</v>
      </c>
      <c r="C49" s="4">
        <v>16483516</v>
      </c>
      <c r="D49" s="5">
        <f t="shared" si="1"/>
        <v>4.0816300758017343E-2</v>
      </c>
      <c r="E49" s="4">
        <v>12362637</v>
      </c>
      <c r="F49" s="5">
        <f t="shared" si="2"/>
        <v>4.0816300758017343E-2</v>
      </c>
      <c r="G49" s="4">
        <v>5036630</v>
      </c>
      <c r="H49" s="5">
        <f t="shared" si="3"/>
        <v>4.0816347617281368E-2</v>
      </c>
      <c r="I49" s="4">
        <v>11904761</v>
      </c>
      <c r="J49">
        <f t="shared" si="0"/>
        <v>45787544</v>
      </c>
    </row>
    <row r="50" spans="2:10" x14ac:dyDescent="0.3">
      <c r="B50" s="3">
        <v>43513</v>
      </c>
      <c r="C50" s="4">
        <v>16321913</v>
      </c>
      <c r="D50" s="5">
        <f t="shared" si="1"/>
        <v>-1.941746406258793E-2</v>
      </c>
      <c r="E50" s="4">
        <v>12241435</v>
      </c>
      <c r="F50" s="5">
        <f t="shared" si="2"/>
        <v>-1.9417424399657879E-2</v>
      </c>
      <c r="G50" s="4">
        <v>4987251</v>
      </c>
      <c r="H50" s="5">
        <f t="shared" si="3"/>
        <v>-1.9417389827149356E-2</v>
      </c>
      <c r="I50" s="4">
        <v>11788048</v>
      </c>
      <c r="J50">
        <f t="shared" si="0"/>
        <v>45338647</v>
      </c>
    </row>
    <row r="51" spans="2:10" x14ac:dyDescent="0.3">
      <c r="B51" s="3">
        <v>43514</v>
      </c>
      <c r="C51" s="4">
        <v>7818242</v>
      </c>
      <c r="D51" s="5">
        <f t="shared" si="1"/>
        <v>-2.9126182245679089E-2</v>
      </c>
      <c r="E51" s="4">
        <v>5863681</v>
      </c>
      <c r="F51" s="5">
        <f t="shared" si="2"/>
        <v>-2.9126305220617543E-2</v>
      </c>
      <c r="G51" s="4">
        <v>2388907</v>
      </c>
      <c r="H51" s="5">
        <f t="shared" si="3"/>
        <v>-2.9126130732097466E-2</v>
      </c>
      <c r="I51" s="4">
        <v>5646508</v>
      </c>
      <c r="J51">
        <f t="shared" si="0"/>
        <v>21717338</v>
      </c>
    </row>
    <row r="52" spans="2:10" x14ac:dyDescent="0.3">
      <c r="B52" s="3">
        <v>43515</v>
      </c>
      <c r="C52" s="4">
        <v>7896424</v>
      </c>
      <c r="D52" s="5">
        <f t="shared" si="1"/>
        <v>-3.8095277540170391E-2</v>
      </c>
      <c r="E52" s="4">
        <v>5922318</v>
      </c>
      <c r="F52" s="5">
        <f t="shared" si="2"/>
        <v>-3.8095355656595387E-2</v>
      </c>
      <c r="G52" s="4">
        <v>2412796</v>
      </c>
      <c r="H52" s="5">
        <f t="shared" si="3"/>
        <v>-3.8095131783736913E-2</v>
      </c>
      <c r="I52" s="4">
        <v>5702973</v>
      </c>
      <c r="J52">
        <f t="shared" si="0"/>
        <v>21934511</v>
      </c>
    </row>
    <row r="53" spans="2:10" x14ac:dyDescent="0.3">
      <c r="B53" s="3">
        <v>43516</v>
      </c>
      <c r="C53" s="4">
        <v>7974607</v>
      </c>
      <c r="D53" s="5">
        <f t="shared" si="1"/>
        <v>2.0000020464958856E-2</v>
      </c>
      <c r="E53" s="4">
        <v>5980955</v>
      </c>
      <c r="F53" s="5">
        <f t="shared" si="2"/>
        <v>2.0000064805708151E-2</v>
      </c>
      <c r="G53" s="4">
        <v>2436685</v>
      </c>
      <c r="H53" s="5">
        <f t="shared" si="3"/>
        <v>1.9999941395793197E-2</v>
      </c>
      <c r="I53" s="4">
        <v>5759438</v>
      </c>
      <c r="J53">
        <f t="shared" si="0"/>
        <v>22151685</v>
      </c>
    </row>
    <row r="54" spans="2:10" x14ac:dyDescent="0.3">
      <c r="B54" s="3">
        <v>43517</v>
      </c>
      <c r="C54" s="4">
        <v>7505512</v>
      </c>
      <c r="D54" s="5">
        <f t="shared" si="1"/>
        <v>-3.0303124265186554E-2</v>
      </c>
      <c r="E54" s="4">
        <v>5629134</v>
      </c>
      <c r="F54" s="5">
        <f t="shared" si="2"/>
        <v>-3.0303124265186554E-2</v>
      </c>
      <c r="G54" s="4">
        <v>2293351</v>
      </c>
      <c r="H54" s="5">
        <f t="shared" si="3"/>
        <v>-3.0302940611868445E-2</v>
      </c>
      <c r="I54" s="4">
        <v>5420648</v>
      </c>
      <c r="J54">
        <f t="shared" si="0"/>
        <v>20848645</v>
      </c>
    </row>
    <row r="55" spans="2:10" x14ac:dyDescent="0.3">
      <c r="B55" s="3">
        <v>43518</v>
      </c>
      <c r="C55" s="4">
        <v>7974607</v>
      </c>
      <c r="D55" s="5">
        <f t="shared" si="1"/>
        <v>3.0302995067221783E-2</v>
      </c>
      <c r="E55" s="4">
        <v>5980955</v>
      </c>
      <c r="F55" s="5">
        <f t="shared" si="2"/>
        <v>3.0302952001233452E-2</v>
      </c>
      <c r="G55" s="4">
        <v>2436685</v>
      </c>
      <c r="H55" s="5">
        <f t="shared" si="3"/>
        <v>3.0302940611868445E-2</v>
      </c>
      <c r="I55" s="4">
        <v>5759438</v>
      </c>
      <c r="J55">
        <f t="shared" si="0"/>
        <v>22151685</v>
      </c>
    </row>
    <row r="56" spans="2:10" x14ac:dyDescent="0.3">
      <c r="B56" s="3">
        <v>43519</v>
      </c>
      <c r="C56" s="4">
        <v>15513897</v>
      </c>
      <c r="D56" s="5">
        <f t="shared" si="1"/>
        <v>-5.8823554392157584E-2</v>
      </c>
      <c r="E56" s="4">
        <v>11635423</v>
      </c>
      <c r="F56" s="5">
        <f t="shared" si="2"/>
        <v>-5.8823534169934799E-2</v>
      </c>
      <c r="G56" s="4">
        <v>4740357</v>
      </c>
      <c r="H56" s="5">
        <f t="shared" si="3"/>
        <v>-5.8823657882353886E-2</v>
      </c>
      <c r="I56" s="4">
        <v>11204481</v>
      </c>
      <c r="J56">
        <f t="shared" si="0"/>
        <v>43094158</v>
      </c>
    </row>
    <row r="57" spans="2:10" x14ac:dyDescent="0.3">
      <c r="B57" s="3">
        <v>43520</v>
      </c>
      <c r="C57" s="4">
        <v>15998707</v>
      </c>
      <c r="D57" s="5">
        <f t="shared" si="1"/>
        <v>-1.9801968065875641E-2</v>
      </c>
      <c r="E57" s="4">
        <v>11999030</v>
      </c>
      <c r="F57" s="5">
        <f t="shared" si="2"/>
        <v>-1.9802008506355717E-2</v>
      </c>
      <c r="G57" s="4">
        <v>4888493</v>
      </c>
      <c r="H57" s="5">
        <f t="shared" si="3"/>
        <v>-1.980209137258182E-2</v>
      </c>
      <c r="I57" s="4">
        <v>11554621</v>
      </c>
      <c r="J57">
        <f t="shared" si="0"/>
        <v>44440851</v>
      </c>
    </row>
    <row r="58" spans="2:10" x14ac:dyDescent="0.3">
      <c r="B58" s="3">
        <v>43521</v>
      </c>
      <c r="C58" s="4">
        <v>7583695</v>
      </c>
      <c r="D58" s="5">
        <f t="shared" si="1"/>
        <v>-2.9999966744442053E-2</v>
      </c>
      <c r="E58" s="4">
        <v>5687771</v>
      </c>
      <c r="F58" s="5">
        <f t="shared" si="2"/>
        <v>-2.9999926667224952E-2</v>
      </c>
      <c r="G58" s="4">
        <v>2317240</v>
      </c>
      <c r="H58" s="5">
        <f t="shared" si="3"/>
        <v>-2.9999912093689685E-2</v>
      </c>
      <c r="I58" s="4">
        <v>5477113</v>
      </c>
      <c r="J58">
        <f t="shared" si="0"/>
        <v>21065819</v>
      </c>
    </row>
    <row r="59" spans="2:10" x14ac:dyDescent="0.3">
      <c r="B59" s="3">
        <v>43522</v>
      </c>
      <c r="C59" s="4">
        <v>8052789</v>
      </c>
      <c r="D59" s="5">
        <f t="shared" si="1"/>
        <v>1.9802001513596457E-2</v>
      </c>
      <c r="E59" s="4">
        <v>6039592</v>
      </c>
      <c r="F59" s="5">
        <f t="shared" si="2"/>
        <v>1.9802043726797613E-2</v>
      </c>
      <c r="G59" s="4">
        <v>2460574</v>
      </c>
      <c r="H59" s="5">
        <f t="shared" si="3"/>
        <v>1.9801922748545753E-2</v>
      </c>
      <c r="I59" s="4">
        <v>5815903</v>
      </c>
      <c r="J59">
        <f t="shared" si="0"/>
        <v>22368858</v>
      </c>
    </row>
    <row r="60" spans="2:10" x14ac:dyDescent="0.3">
      <c r="B60" s="3">
        <v>43523</v>
      </c>
      <c r="C60" s="4">
        <v>7740060</v>
      </c>
      <c r="D60" s="5">
        <f t="shared" si="1"/>
        <v>-2.9411731512286488E-2</v>
      </c>
      <c r="E60" s="4">
        <v>5805045</v>
      </c>
      <c r="F60" s="5">
        <f t="shared" si="2"/>
        <v>-2.9411690942332758E-2</v>
      </c>
      <c r="G60" s="4">
        <v>2365018</v>
      </c>
      <c r="H60" s="5">
        <f t="shared" si="3"/>
        <v>-2.9411680213076385E-2</v>
      </c>
      <c r="I60" s="4">
        <v>5590043</v>
      </c>
      <c r="J60">
        <f t="shared" si="0"/>
        <v>21500166</v>
      </c>
    </row>
    <row r="61" spans="2:10" x14ac:dyDescent="0.3">
      <c r="B61" s="3">
        <v>43524</v>
      </c>
      <c r="C61" s="4">
        <v>8130972</v>
      </c>
      <c r="D61" s="5">
        <f t="shared" si="1"/>
        <v>8.3333422156942838E-2</v>
      </c>
      <c r="E61" s="4">
        <v>6098229</v>
      </c>
      <c r="F61" s="5">
        <f t="shared" si="2"/>
        <v>8.3333422156942838E-2</v>
      </c>
      <c r="G61" s="4">
        <v>2484463</v>
      </c>
      <c r="H61" s="5">
        <f t="shared" si="3"/>
        <v>8.3333078974827668E-2</v>
      </c>
      <c r="I61" s="4">
        <v>5872368</v>
      </c>
      <c r="J61">
        <f t="shared" si="0"/>
        <v>22586032</v>
      </c>
    </row>
    <row r="62" spans="2:10" x14ac:dyDescent="0.3">
      <c r="B62" s="3">
        <v>43525</v>
      </c>
      <c r="C62" s="4">
        <v>8052789</v>
      </c>
      <c r="D62" s="5">
        <f t="shared" si="1"/>
        <v>9.803868704752583E-3</v>
      </c>
      <c r="E62" s="4">
        <v>6039592</v>
      </c>
      <c r="F62" s="5">
        <f t="shared" si="2"/>
        <v>9.8039527132371962E-3</v>
      </c>
      <c r="G62" s="4">
        <v>2460574</v>
      </c>
      <c r="H62" s="5">
        <f t="shared" si="3"/>
        <v>9.8038934043587211E-3</v>
      </c>
      <c r="I62" s="4">
        <v>5815903</v>
      </c>
      <c r="J62">
        <f t="shared" si="0"/>
        <v>22368858</v>
      </c>
    </row>
    <row r="63" spans="2:10" x14ac:dyDescent="0.3">
      <c r="B63" s="3">
        <v>43526</v>
      </c>
      <c r="C63" s="4">
        <v>16806722</v>
      </c>
      <c r="D63" s="5">
        <f t="shared" si="1"/>
        <v>8.3333349447917593E-2</v>
      </c>
      <c r="E63" s="4">
        <v>12605042</v>
      </c>
      <c r="F63" s="5">
        <f t="shared" si="2"/>
        <v>8.3333369143519853E-2</v>
      </c>
      <c r="G63" s="4">
        <v>5135387</v>
      </c>
      <c r="H63" s="5">
        <f t="shared" si="3"/>
        <v>8.3333386071977378E-2</v>
      </c>
      <c r="I63" s="4">
        <v>12138188</v>
      </c>
      <c r="J63">
        <f t="shared" si="0"/>
        <v>46685339</v>
      </c>
    </row>
    <row r="64" spans="2:10" x14ac:dyDescent="0.3">
      <c r="B64" s="3">
        <v>43527</v>
      </c>
      <c r="C64" s="4">
        <v>15837104</v>
      </c>
      <c r="D64" s="5">
        <f t="shared" si="1"/>
        <v>-1.0101003787368557E-2</v>
      </c>
      <c r="E64" s="4">
        <v>11877828</v>
      </c>
      <c r="F64" s="5">
        <f t="shared" si="2"/>
        <v>-1.010098316280561E-2</v>
      </c>
      <c r="G64" s="4">
        <v>4839115</v>
      </c>
      <c r="H64" s="5">
        <f t="shared" si="3"/>
        <v>-1.0100863394915338E-2</v>
      </c>
      <c r="I64" s="4">
        <v>11437908</v>
      </c>
      <c r="J64">
        <f t="shared" si="0"/>
        <v>43991955</v>
      </c>
    </row>
    <row r="65" spans="2:10" x14ac:dyDescent="0.3">
      <c r="B65" s="3">
        <v>43528</v>
      </c>
      <c r="C65" s="4">
        <v>7818242</v>
      </c>
      <c r="D65" s="5">
        <f t="shared" si="1"/>
        <v>3.0927799707134884E-2</v>
      </c>
      <c r="E65" s="4">
        <v>5863681</v>
      </c>
      <c r="F65" s="5">
        <f t="shared" si="2"/>
        <v>3.0927757112584109E-2</v>
      </c>
      <c r="G65" s="4">
        <v>2388907</v>
      </c>
      <c r="H65" s="5">
        <f t="shared" si="3"/>
        <v>3.0927741623655747E-2</v>
      </c>
      <c r="I65" s="4">
        <v>5646508</v>
      </c>
      <c r="J65">
        <f t="shared" si="0"/>
        <v>21717338</v>
      </c>
    </row>
    <row r="66" spans="2:10" x14ac:dyDescent="0.3">
      <c r="B66" s="3">
        <v>43529</v>
      </c>
      <c r="C66" s="4">
        <v>7818242</v>
      </c>
      <c r="D66" s="5">
        <f t="shared" si="1"/>
        <v>-2.9126182245679089E-2</v>
      </c>
      <c r="E66" s="4">
        <v>5863681</v>
      </c>
      <c r="F66" s="5">
        <f t="shared" si="2"/>
        <v>-2.9126305220617543E-2</v>
      </c>
      <c r="G66" s="4">
        <v>2388907</v>
      </c>
      <c r="H66" s="5">
        <f t="shared" si="3"/>
        <v>-2.9126130732097466E-2</v>
      </c>
      <c r="I66" s="4">
        <v>5646508</v>
      </c>
      <c r="J66">
        <f t="shared" si="0"/>
        <v>21717338</v>
      </c>
    </row>
    <row r="67" spans="2:10" x14ac:dyDescent="0.3">
      <c r="B67" s="3">
        <v>43530</v>
      </c>
      <c r="C67" s="4">
        <v>7583695</v>
      </c>
      <c r="D67" s="5">
        <f t="shared" si="1"/>
        <v>-2.0202039777469372E-2</v>
      </c>
      <c r="E67" s="4">
        <v>5687771</v>
      </c>
      <c r="F67" s="5">
        <f t="shared" si="2"/>
        <v>-2.0202082843457703E-2</v>
      </c>
      <c r="G67" s="4">
        <v>2317240</v>
      </c>
      <c r="H67" s="5">
        <f t="shared" si="3"/>
        <v>-2.0201960407912334E-2</v>
      </c>
      <c r="I67" s="4">
        <v>5477113</v>
      </c>
      <c r="J67">
        <f t="shared" si="0"/>
        <v>21065819</v>
      </c>
    </row>
    <row r="68" spans="2:10" x14ac:dyDescent="0.3">
      <c r="B68" s="3">
        <v>43531</v>
      </c>
      <c r="C68" s="4">
        <v>7818242</v>
      </c>
      <c r="D68" s="5">
        <f t="shared" si="1"/>
        <v>-3.8461576303546519E-2</v>
      </c>
      <c r="E68" s="4">
        <v>5863681</v>
      </c>
      <c r="F68" s="5">
        <f t="shared" si="2"/>
        <v>-3.8461658294563827E-2</v>
      </c>
      <c r="G68" s="4">
        <v>2388907</v>
      </c>
      <c r="H68" s="5">
        <f t="shared" si="3"/>
        <v>-3.8461430095759086E-2</v>
      </c>
      <c r="I68" s="4">
        <v>5646508</v>
      </c>
      <c r="J68">
        <f t="shared" ref="J68:J131" si="4">SUM(C68,E68,G68,I68)</f>
        <v>21717338</v>
      </c>
    </row>
    <row r="69" spans="2:10" x14ac:dyDescent="0.3">
      <c r="B69" s="3">
        <v>43532</v>
      </c>
      <c r="C69" s="4">
        <v>7818242</v>
      </c>
      <c r="D69" s="5">
        <f t="shared" si="1"/>
        <v>-2.9126182245679089E-2</v>
      </c>
      <c r="E69" s="4">
        <v>5863681</v>
      </c>
      <c r="F69" s="5">
        <f t="shared" si="2"/>
        <v>-2.9126305220617543E-2</v>
      </c>
      <c r="G69" s="4">
        <v>2388907</v>
      </c>
      <c r="H69" s="5">
        <f t="shared" si="3"/>
        <v>-2.9126130732097466E-2</v>
      </c>
      <c r="I69" s="4">
        <v>5646508</v>
      </c>
      <c r="J69">
        <f t="shared" si="4"/>
        <v>21717338</v>
      </c>
    </row>
    <row r="70" spans="2:10" x14ac:dyDescent="0.3">
      <c r="B70" s="3">
        <v>43533</v>
      </c>
      <c r="C70" s="4">
        <v>16806722</v>
      </c>
      <c r="D70" s="5">
        <f t="shared" si="1"/>
        <v>0</v>
      </c>
      <c r="E70" s="4">
        <v>12605042</v>
      </c>
      <c r="F70" s="5">
        <f t="shared" si="2"/>
        <v>0</v>
      </c>
      <c r="G70" s="4">
        <v>5135387</v>
      </c>
      <c r="H70" s="5">
        <f t="shared" si="3"/>
        <v>0</v>
      </c>
      <c r="I70" s="4">
        <v>12138188</v>
      </c>
      <c r="J70">
        <f t="shared" si="4"/>
        <v>46685339</v>
      </c>
    </row>
    <row r="71" spans="2:10" x14ac:dyDescent="0.3">
      <c r="B71" s="3">
        <v>43534</v>
      </c>
      <c r="C71" s="4">
        <v>16645119</v>
      </c>
      <c r="D71" s="5">
        <f t="shared" si="1"/>
        <v>5.1020375947521623E-2</v>
      </c>
      <c r="E71" s="4">
        <v>12483839</v>
      </c>
      <c r="F71" s="5">
        <f t="shared" si="2"/>
        <v>5.1020354899902642E-2</v>
      </c>
      <c r="G71" s="4">
        <v>5086008</v>
      </c>
      <c r="H71" s="5">
        <f t="shared" si="3"/>
        <v>5.1020279534584212E-2</v>
      </c>
      <c r="I71" s="4">
        <v>12021475</v>
      </c>
      <c r="J71">
        <f t="shared" si="4"/>
        <v>46236441</v>
      </c>
    </row>
    <row r="72" spans="2:10" x14ac:dyDescent="0.3">
      <c r="B72" s="3">
        <v>43535</v>
      </c>
      <c r="C72" s="4">
        <v>7661877</v>
      </c>
      <c r="D72" s="5">
        <f t="shared" si="1"/>
        <v>-2.0000020464958745E-2</v>
      </c>
      <c r="E72" s="4">
        <v>5746408</v>
      </c>
      <c r="F72" s="5">
        <f t="shared" si="2"/>
        <v>-1.9999894264370766E-2</v>
      </c>
      <c r="G72" s="4">
        <v>2341129</v>
      </c>
      <c r="H72" s="5">
        <f t="shared" si="3"/>
        <v>-1.9999941395793086E-2</v>
      </c>
      <c r="I72" s="4">
        <v>5533578</v>
      </c>
      <c r="J72">
        <f t="shared" si="4"/>
        <v>21282992</v>
      </c>
    </row>
    <row r="73" spans="2:10" x14ac:dyDescent="0.3">
      <c r="B73" s="3">
        <v>43536</v>
      </c>
      <c r="C73" s="4">
        <v>7740060</v>
      </c>
      <c r="D73" s="5">
        <f t="shared" si="1"/>
        <v>-9.9999462794833072E-3</v>
      </c>
      <c r="E73" s="4">
        <v>5805045</v>
      </c>
      <c r="F73" s="5">
        <f t="shared" si="2"/>
        <v>-9.9998618615166901E-3</v>
      </c>
      <c r="G73" s="4">
        <v>2365018</v>
      </c>
      <c r="H73" s="5">
        <f t="shared" si="3"/>
        <v>-9.9999706978965985E-3</v>
      </c>
      <c r="I73" s="4">
        <v>5590043</v>
      </c>
      <c r="J73">
        <f t="shared" si="4"/>
        <v>21500166</v>
      </c>
    </row>
    <row r="74" spans="2:10" x14ac:dyDescent="0.3">
      <c r="B74" s="3">
        <v>43537</v>
      </c>
      <c r="C74" s="4">
        <v>7818242</v>
      </c>
      <c r="D74" s="5">
        <f t="shared" si="1"/>
        <v>3.0927799707134884E-2</v>
      </c>
      <c r="E74" s="4">
        <v>5863681</v>
      </c>
      <c r="F74" s="5">
        <f t="shared" si="2"/>
        <v>3.0927757112584109E-2</v>
      </c>
      <c r="G74" s="4">
        <v>2388907</v>
      </c>
      <c r="H74" s="5">
        <f t="shared" si="3"/>
        <v>3.0927741623655747E-2</v>
      </c>
      <c r="I74" s="4">
        <v>5646508</v>
      </c>
      <c r="J74">
        <f t="shared" si="4"/>
        <v>21717338</v>
      </c>
    </row>
    <row r="75" spans="2:10" x14ac:dyDescent="0.3">
      <c r="B75" s="3">
        <v>43538</v>
      </c>
      <c r="C75" s="4">
        <v>8209154</v>
      </c>
      <c r="D75" s="5">
        <f t="shared" ref="D75:D138" si="5">(C75/C68)-1</f>
        <v>4.9999987209400798E-2</v>
      </c>
      <c r="E75" s="4">
        <v>6156866</v>
      </c>
      <c r="F75" s="5">
        <f t="shared" ref="F75:F138" si="6">(E75/E68)-1</f>
        <v>5.0000162014270488E-2</v>
      </c>
      <c r="G75" s="4">
        <v>2508352</v>
      </c>
      <c r="H75" s="5">
        <f t="shared" ref="H75:H138" si="7">(G75/G68)-1</f>
        <v>4.9999853489482771E-2</v>
      </c>
      <c r="I75" s="4">
        <v>5928833</v>
      </c>
      <c r="J75">
        <f t="shared" si="4"/>
        <v>22803205</v>
      </c>
    </row>
    <row r="76" spans="2:10" x14ac:dyDescent="0.3">
      <c r="B76" s="3">
        <v>43539</v>
      </c>
      <c r="C76" s="4">
        <v>7740060</v>
      </c>
      <c r="D76" s="5">
        <f t="shared" si="5"/>
        <v>-9.9999462794833072E-3</v>
      </c>
      <c r="E76" s="4">
        <v>5805045</v>
      </c>
      <c r="F76" s="5">
        <f t="shared" si="6"/>
        <v>-9.9998618615166901E-3</v>
      </c>
      <c r="G76" s="4">
        <v>2365018</v>
      </c>
      <c r="H76" s="5">
        <f t="shared" si="7"/>
        <v>-9.9999706978965985E-3</v>
      </c>
      <c r="I76" s="4">
        <v>5590043</v>
      </c>
      <c r="J76">
        <f t="shared" si="4"/>
        <v>21500166</v>
      </c>
    </row>
    <row r="77" spans="2:10" x14ac:dyDescent="0.3">
      <c r="B77" s="3">
        <v>43540</v>
      </c>
      <c r="C77" s="4">
        <v>15352294</v>
      </c>
      <c r="D77" s="5">
        <f t="shared" si="5"/>
        <v>-8.6538469548077201E-2</v>
      </c>
      <c r="E77" s="4">
        <v>11514221</v>
      </c>
      <c r="F77" s="5">
        <f t="shared" si="6"/>
        <v>-8.6538466115384627E-2</v>
      </c>
      <c r="G77" s="4">
        <v>4690978</v>
      </c>
      <c r="H77" s="5">
        <f t="shared" si="7"/>
        <v>-8.6538560774484963E-2</v>
      </c>
      <c r="I77" s="4">
        <v>11087768</v>
      </c>
      <c r="J77">
        <f t="shared" si="4"/>
        <v>42645261</v>
      </c>
    </row>
    <row r="78" spans="2:10" x14ac:dyDescent="0.3">
      <c r="B78" s="3">
        <v>43541</v>
      </c>
      <c r="C78" s="4">
        <v>15352294</v>
      </c>
      <c r="D78" s="5">
        <f t="shared" si="5"/>
        <v>-7.7669916328023891E-2</v>
      </c>
      <c r="E78" s="4">
        <v>11514221</v>
      </c>
      <c r="F78" s="5">
        <f t="shared" si="6"/>
        <v>-7.7669857805759857E-2</v>
      </c>
      <c r="G78" s="4">
        <v>4690978</v>
      </c>
      <c r="H78" s="5">
        <f t="shared" si="7"/>
        <v>-7.7669952544313747E-2</v>
      </c>
      <c r="I78" s="4">
        <v>11087768</v>
      </c>
      <c r="J78">
        <f t="shared" si="4"/>
        <v>42645261</v>
      </c>
    </row>
    <row r="79" spans="2:10" x14ac:dyDescent="0.3">
      <c r="B79" s="3">
        <v>43542</v>
      </c>
      <c r="C79" s="4">
        <v>8052789</v>
      </c>
      <c r="D79" s="5">
        <f t="shared" si="5"/>
        <v>5.1020396177072547E-2</v>
      </c>
      <c r="E79" s="4">
        <v>6039592</v>
      </c>
      <c r="F79" s="5">
        <f t="shared" si="6"/>
        <v>5.1020393957407872E-2</v>
      </c>
      <c r="G79" s="4">
        <v>2460574</v>
      </c>
      <c r="H79" s="5">
        <f t="shared" si="7"/>
        <v>5.1020255611715637E-2</v>
      </c>
      <c r="I79" s="4">
        <v>5815903</v>
      </c>
      <c r="J79">
        <f t="shared" si="4"/>
        <v>22368858</v>
      </c>
    </row>
    <row r="80" spans="2:10" x14ac:dyDescent="0.3">
      <c r="B80" s="3">
        <v>43543</v>
      </c>
      <c r="C80" s="4">
        <v>7896424</v>
      </c>
      <c r="D80" s="5">
        <f t="shared" si="5"/>
        <v>2.0201910579504601E-2</v>
      </c>
      <c r="E80" s="4">
        <v>5922318</v>
      </c>
      <c r="F80" s="5">
        <f t="shared" si="6"/>
        <v>2.0201910579504601E-2</v>
      </c>
      <c r="G80" s="4">
        <v>2412796</v>
      </c>
      <c r="H80" s="5">
        <f t="shared" si="7"/>
        <v>2.0201960407912223E-2</v>
      </c>
      <c r="I80" s="4">
        <v>5702973</v>
      </c>
      <c r="J80">
        <f t="shared" si="4"/>
        <v>21934511</v>
      </c>
    </row>
    <row r="81" spans="2:10" x14ac:dyDescent="0.3">
      <c r="B81" s="3">
        <v>43544</v>
      </c>
      <c r="C81" s="4">
        <v>7661877</v>
      </c>
      <c r="D81" s="5">
        <f t="shared" si="5"/>
        <v>-2.0000020464958745E-2</v>
      </c>
      <c r="E81" s="4">
        <v>5746408</v>
      </c>
      <c r="F81" s="5">
        <f t="shared" si="6"/>
        <v>-1.9999894264370766E-2</v>
      </c>
      <c r="G81" s="4">
        <v>2341129</v>
      </c>
      <c r="H81" s="5">
        <f t="shared" si="7"/>
        <v>-1.9999941395793086E-2</v>
      </c>
      <c r="I81" s="4">
        <v>5533578</v>
      </c>
      <c r="J81">
        <f t="shared" si="4"/>
        <v>21282992</v>
      </c>
    </row>
    <row r="82" spans="2:10" x14ac:dyDescent="0.3">
      <c r="B82" s="3">
        <v>43545</v>
      </c>
      <c r="C82" s="4">
        <v>7818242</v>
      </c>
      <c r="D82" s="5">
        <f t="shared" si="5"/>
        <v>-4.7619036017596983E-2</v>
      </c>
      <c r="E82" s="4">
        <v>5863681</v>
      </c>
      <c r="F82" s="5">
        <f t="shared" si="6"/>
        <v>-4.7619194570744261E-2</v>
      </c>
      <c r="G82" s="4">
        <v>2388907</v>
      </c>
      <c r="H82" s="5">
        <f t="shared" si="7"/>
        <v>-4.7618914729671169E-2</v>
      </c>
      <c r="I82" s="4">
        <v>5646508</v>
      </c>
      <c r="J82">
        <f t="shared" si="4"/>
        <v>21717338</v>
      </c>
    </row>
    <row r="83" spans="2:10" x14ac:dyDescent="0.3">
      <c r="B83" s="3">
        <v>43546</v>
      </c>
      <c r="C83" s="4">
        <v>7583695</v>
      </c>
      <c r="D83" s="5">
        <f t="shared" si="5"/>
        <v>-2.0202039777469372E-2</v>
      </c>
      <c r="E83" s="4">
        <v>5687771</v>
      </c>
      <c r="F83" s="5">
        <f t="shared" si="6"/>
        <v>-2.0202082843457703E-2</v>
      </c>
      <c r="G83" s="4">
        <v>2317240</v>
      </c>
      <c r="H83" s="5">
        <f t="shared" si="7"/>
        <v>-2.0201960407912334E-2</v>
      </c>
      <c r="I83" s="4">
        <v>5477113</v>
      </c>
      <c r="J83">
        <f t="shared" si="4"/>
        <v>21065819</v>
      </c>
    </row>
    <row r="84" spans="2:10" x14ac:dyDescent="0.3">
      <c r="B84" s="3">
        <v>43547</v>
      </c>
      <c r="C84" s="4">
        <v>15998707</v>
      </c>
      <c r="D84" s="5">
        <f t="shared" si="5"/>
        <v>4.2105303611303935E-2</v>
      </c>
      <c r="E84" s="4">
        <v>11999030</v>
      </c>
      <c r="F84" s="5">
        <f t="shared" si="6"/>
        <v>4.2105236646057032E-2</v>
      </c>
      <c r="G84" s="4">
        <v>4888493</v>
      </c>
      <c r="H84" s="5">
        <f t="shared" si="7"/>
        <v>4.210529232923288E-2</v>
      </c>
      <c r="I84" s="4">
        <v>11554621</v>
      </c>
      <c r="J84">
        <f t="shared" si="4"/>
        <v>44440851</v>
      </c>
    </row>
    <row r="85" spans="2:10" x14ac:dyDescent="0.3">
      <c r="B85" s="3">
        <v>43548</v>
      </c>
      <c r="C85" s="4">
        <v>16321913</v>
      </c>
      <c r="D85" s="5">
        <f t="shared" si="5"/>
        <v>6.3157922848533277E-2</v>
      </c>
      <c r="E85" s="4">
        <v>12241435</v>
      </c>
      <c r="F85" s="5">
        <f t="shared" si="6"/>
        <v>6.3157898393647383E-2</v>
      </c>
      <c r="G85" s="4">
        <v>4987251</v>
      </c>
      <c r="H85" s="5">
        <f t="shared" si="7"/>
        <v>6.3158045081430858E-2</v>
      </c>
      <c r="I85" s="4">
        <v>11788048</v>
      </c>
      <c r="J85">
        <f t="shared" si="4"/>
        <v>45338647</v>
      </c>
    </row>
    <row r="86" spans="2:10" x14ac:dyDescent="0.3">
      <c r="B86" s="3">
        <v>43549</v>
      </c>
      <c r="C86" s="4">
        <v>8052789</v>
      </c>
      <c r="D86" s="5">
        <f t="shared" si="5"/>
        <v>0</v>
      </c>
      <c r="E86" s="4">
        <v>6039592</v>
      </c>
      <c r="F86" s="5">
        <f t="shared" si="6"/>
        <v>0</v>
      </c>
      <c r="G86" s="4">
        <v>2460574</v>
      </c>
      <c r="H86" s="5">
        <f t="shared" si="7"/>
        <v>0</v>
      </c>
      <c r="I86" s="4">
        <v>5815903</v>
      </c>
      <c r="J86">
        <f t="shared" si="4"/>
        <v>22368858</v>
      </c>
    </row>
    <row r="87" spans="2:10" x14ac:dyDescent="0.3">
      <c r="B87" s="3">
        <v>43550</v>
      </c>
      <c r="C87" s="4">
        <v>7505512</v>
      </c>
      <c r="D87" s="5">
        <f t="shared" si="5"/>
        <v>-4.9504940464189851E-2</v>
      </c>
      <c r="E87" s="4">
        <v>5629134</v>
      </c>
      <c r="F87" s="5">
        <f t="shared" si="6"/>
        <v>-4.9504940464189851E-2</v>
      </c>
      <c r="G87" s="4">
        <v>2293351</v>
      </c>
      <c r="H87" s="5">
        <f t="shared" si="7"/>
        <v>-4.950480687136416E-2</v>
      </c>
      <c r="I87" s="4">
        <v>5420648</v>
      </c>
      <c r="J87">
        <f t="shared" si="4"/>
        <v>20848645</v>
      </c>
    </row>
    <row r="88" spans="2:10" x14ac:dyDescent="0.3">
      <c r="B88" s="3">
        <v>43551</v>
      </c>
      <c r="C88" s="4">
        <v>7505512</v>
      </c>
      <c r="D88" s="5">
        <f t="shared" si="5"/>
        <v>-2.0408184574093213E-2</v>
      </c>
      <c r="E88" s="4">
        <v>5629134</v>
      </c>
      <c r="F88" s="5">
        <f t="shared" si="6"/>
        <v>-2.0408227191664796E-2</v>
      </c>
      <c r="G88" s="4">
        <v>2293351</v>
      </c>
      <c r="H88" s="5">
        <f t="shared" si="7"/>
        <v>-2.0408102244686255E-2</v>
      </c>
      <c r="I88" s="4">
        <v>5420648</v>
      </c>
      <c r="J88">
        <f t="shared" si="4"/>
        <v>20848645</v>
      </c>
    </row>
    <row r="89" spans="2:10" x14ac:dyDescent="0.3">
      <c r="B89" s="3">
        <v>43552</v>
      </c>
      <c r="C89" s="4">
        <v>7740060</v>
      </c>
      <c r="D89" s="5">
        <f t="shared" si="5"/>
        <v>-9.9999462794833072E-3</v>
      </c>
      <c r="E89" s="4">
        <v>5805045</v>
      </c>
      <c r="F89" s="5">
        <f t="shared" si="6"/>
        <v>-9.9998618615166901E-3</v>
      </c>
      <c r="G89" s="4">
        <v>2365018</v>
      </c>
      <c r="H89" s="5">
        <f t="shared" si="7"/>
        <v>-9.9999706978965985E-3</v>
      </c>
      <c r="I89" s="4">
        <v>5590043</v>
      </c>
      <c r="J89">
        <f t="shared" si="4"/>
        <v>21500166</v>
      </c>
    </row>
    <row r="90" spans="2:10" x14ac:dyDescent="0.3">
      <c r="B90" s="3">
        <v>43553</v>
      </c>
      <c r="C90" s="4">
        <v>8209154</v>
      </c>
      <c r="D90" s="5">
        <f t="shared" si="5"/>
        <v>8.2474176506307284E-2</v>
      </c>
      <c r="E90" s="4">
        <v>6156866</v>
      </c>
      <c r="F90" s="5">
        <f t="shared" si="6"/>
        <v>8.247431199322186E-2</v>
      </c>
      <c r="G90" s="4">
        <v>2508352</v>
      </c>
      <c r="H90" s="5">
        <f t="shared" si="7"/>
        <v>8.2473977663081843E-2</v>
      </c>
      <c r="I90" s="4">
        <v>5928833</v>
      </c>
      <c r="J90">
        <f t="shared" si="4"/>
        <v>22803205</v>
      </c>
    </row>
    <row r="91" spans="2:10" x14ac:dyDescent="0.3">
      <c r="B91" s="3">
        <v>43554</v>
      </c>
      <c r="C91" s="4">
        <v>16160310</v>
      </c>
      <c r="D91" s="5">
        <f t="shared" si="5"/>
        <v>1.0101003787368557E-2</v>
      </c>
      <c r="E91" s="4">
        <v>12120232</v>
      </c>
      <c r="F91" s="5">
        <f t="shared" si="6"/>
        <v>1.010098316280561E-2</v>
      </c>
      <c r="G91" s="4">
        <v>4937872</v>
      </c>
      <c r="H91" s="5">
        <f t="shared" si="7"/>
        <v>1.0101067956934884E-2</v>
      </c>
      <c r="I91" s="4">
        <v>11671335</v>
      </c>
      <c r="J91">
        <f t="shared" si="4"/>
        <v>44889749</v>
      </c>
    </row>
    <row r="92" spans="2:10" x14ac:dyDescent="0.3">
      <c r="B92" s="3">
        <v>43555</v>
      </c>
      <c r="C92" s="4">
        <v>15352294</v>
      </c>
      <c r="D92" s="5">
        <f t="shared" si="5"/>
        <v>-5.9405965464955024E-2</v>
      </c>
      <c r="E92" s="4">
        <v>11514221</v>
      </c>
      <c r="F92" s="5">
        <f t="shared" si="6"/>
        <v>-5.9405943829297758E-2</v>
      </c>
      <c r="G92" s="4">
        <v>4690978</v>
      </c>
      <c r="H92" s="5">
        <f t="shared" si="7"/>
        <v>-5.9406073606481757E-2</v>
      </c>
      <c r="I92" s="4">
        <v>11087768</v>
      </c>
      <c r="J92">
        <f t="shared" si="4"/>
        <v>42645261</v>
      </c>
    </row>
    <row r="93" spans="2:10" x14ac:dyDescent="0.3">
      <c r="B93" s="3">
        <v>43556</v>
      </c>
      <c r="C93" s="4">
        <v>7583695</v>
      </c>
      <c r="D93" s="5">
        <f t="shared" si="5"/>
        <v>-5.8252364491358177E-2</v>
      </c>
      <c r="E93" s="4">
        <v>5687771</v>
      </c>
      <c r="F93" s="5">
        <f t="shared" si="6"/>
        <v>-5.8252444867136766E-2</v>
      </c>
      <c r="G93" s="4">
        <v>2317240</v>
      </c>
      <c r="H93" s="5">
        <f t="shared" si="7"/>
        <v>-5.8252261464194932E-2</v>
      </c>
      <c r="I93" s="4">
        <v>5477113</v>
      </c>
      <c r="J93">
        <f t="shared" si="4"/>
        <v>21065819</v>
      </c>
    </row>
    <row r="94" spans="2:10" x14ac:dyDescent="0.3">
      <c r="B94" s="3">
        <v>43557</v>
      </c>
      <c r="C94" s="4">
        <v>8209154</v>
      </c>
      <c r="D94" s="5">
        <f t="shared" si="5"/>
        <v>9.3750033308853453E-2</v>
      </c>
      <c r="E94" s="4">
        <v>6156866</v>
      </c>
      <c r="F94" s="5">
        <f t="shared" si="6"/>
        <v>9.3750122132463032E-2</v>
      </c>
      <c r="G94" s="4">
        <v>2508352</v>
      </c>
      <c r="H94" s="5">
        <f t="shared" si="7"/>
        <v>9.3749713846681182E-2</v>
      </c>
      <c r="I94" s="4">
        <v>5928833</v>
      </c>
      <c r="J94">
        <f t="shared" si="4"/>
        <v>22803205</v>
      </c>
    </row>
    <row r="95" spans="2:10" x14ac:dyDescent="0.3">
      <c r="B95" s="3">
        <v>43558</v>
      </c>
      <c r="C95" s="4">
        <v>8052789</v>
      </c>
      <c r="D95" s="5">
        <f t="shared" si="5"/>
        <v>7.2916677769617744E-2</v>
      </c>
      <c r="E95" s="4">
        <v>6039592</v>
      </c>
      <c r="F95" s="5">
        <f t="shared" si="6"/>
        <v>7.2916722181422644E-2</v>
      </c>
      <c r="G95" s="4">
        <v>2460574</v>
      </c>
      <c r="H95" s="5">
        <f t="shared" si="7"/>
        <v>7.2916444102974154E-2</v>
      </c>
      <c r="I95" s="4">
        <v>5815903</v>
      </c>
      <c r="J95">
        <f t="shared" si="4"/>
        <v>22368858</v>
      </c>
    </row>
    <row r="96" spans="2:10" x14ac:dyDescent="0.3">
      <c r="B96" s="3">
        <v>43559</v>
      </c>
      <c r="C96" s="4">
        <v>7974607</v>
      </c>
      <c r="D96" s="5">
        <f t="shared" si="5"/>
        <v>3.0302995067221783E-2</v>
      </c>
      <c r="E96" s="4">
        <v>5980955</v>
      </c>
      <c r="F96" s="5">
        <f t="shared" si="6"/>
        <v>3.0302952001233452E-2</v>
      </c>
      <c r="G96" s="4">
        <v>2436685</v>
      </c>
      <c r="H96" s="5">
        <f t="shared" si="7"/>
        <v>3.0302940611868445E-2</v>
      </c>
      <c r="I96" s="4">
        <v>5759438</v>
      </c>
      <c r="J96">
        <f t="shared" si="4"/>
        <v>22151685</v>
      </c>
    </row>
    <row r="97" spans="2:10" x14ac:dyDescent="0.3">
      <c r="B97" s="3">
        <v>43560</v>
      </c>
      <c r="C97" s="4">
        <v>8130972</v>
      </c>
      <c r="D97" s="5">
        <f t="shared" si="5"/>
        <v>-9.5237584774265915E-3</v>
      </c>
      <c r="E97" s="4">
        <v>6098229</v>
      </c>
      <c r="F97" s="5">
        <f t="shared" si="6"/>
        <v>-9.5238389141488744E-3</v>
      </c>
      <c r="G97" s="4">
        <v>2484463</v>
      </c>
      <c r="H97" s="5">
        <f t="shared" si="7"/>
        <v>-9.523782945934256E-3</v>
      </c>
      <c r="I97" s="4">
        <v>5872368</v>
      </c>
      <c r="J97">
        <f t="shared" si="4"/>
        <v>22586032</v>
      </c>
    </row>
    <row r="98" spans="2:10" x14ac:dyDescent="0.3">
      <c r="B98" s="3">
        <v>43561</v>
      </c>
      <c r="C98" s="4">
        <v>16806722</v>
      </c>
      <c r="D98" s="5">
        <f t="shared" si="5"/>
        <v>3.9999975247999586E-2</v>
      </c>
      <c r="E98" s="4">
        <v>12605042</v>
      </c>
      <c r="F98" s="5">
        <f t="shared" si="6"/>
        <v>4.0000059404803556E-2</v>
      </c>
      <c r="G98" s="4">
        <v>5135387</v>
      </c>
      <c r="H98" s="5">
        <f t="shared" si="7"/>
        <v>4.0000024301966475E-2</v>
      </c>
      <c r="I98" s="4">
        <v>12138188</v>
      </c>
      <c r="J98">
        <f t="shared" si="4"/>
        <v>46685339</v>
      </c>
    </row>
    <row r="99" spans="2:10" x14ac:dyDescent="0.3">
      <c r="B99" s="3">
        <v>43562</v>
      </c>
      <c r="C99" s="4">
        <v>15513897</v>
      </c>
      <c r="D99" s="5">
        <f t="shared" si="5"/>
        <v>1.052630961861456E-2</v>
      </c>
      <c r="E99" s="4">
        <v>11635423</v>
      </c>
      <c r="F99" s="5">
        <f t="shared" si="6"/>
        <v>1.052628744923334E-2</v>
      </c>
      <c r="G99" s="4">
        <v>4740357</v>
      </c>
      <c r="H99" s="5">
        <f t="shared" si="7"/>
        <v>1.0526376376098989E-2</v>
      </c>
      <c r="I99" s="4">
        <v>11204481</v>
      </c>
      <c r="J99">
        <f t="shared" si="4"/>
        <v>43094158</v>
      </c>
    </row>
    <row r="100" spans="2:10" x14ac:dyDescent="0.3">
      <c r="B100" s="3">
        <v>43563</v>
      </c>
      <c r="C100" s="4">
        <v>7740060</v>
      </c>
      <c r="D100" s="5">
        <f t="shared" si="5"/>
        <v>2.0618577092037516E-2</v>
      </c>
      <c r="E100" s="4">
        <v>5805045</v>
      </c>
      <c r="F100" s="5">
        <f t="shared" si="6"/>
        <v>2.0618621952255056E-2</v>
      </c>
      <c r="G100" s="4">
        <v>2365018</v>
      </c>
      <c r="H100" s="5">
        <f t="shared" si="7"/>
        <v>2.0618494415770572E-2</v>
      </c>
      <c r="I100" s="4">
        <v>5590043</v>
      </c>
      <c r="J100">
        <f t="shared" si="4"/>
        <v>21500166</v>
      </c>
    </row>
    <row r="101" spans="2:10" x14ac:dyDescent="0.3">
      <c r="B101" s="3">
        <v>43564</v>
      </c>
      <c r="C101" s="4">
        <v>7818242</v>
      </c>
      <c r="D101" s="5">
        <f t="shared" si="5"/>
        <v>-4.7619036017596983E-2</v>
      </c>
      <c r="E101" s="4">
        <v>5863681</v>
      </c>
      <c r="F101" s="5">
        <f t="shared" si="6"/>
        <v>-4.7619194570744261E-2</v>
      </c>
      <c r="G101" s="4">
        <v>2388907</v>
      </c>
      <c r="H101" s="5">
        <f t="shared" si="7"/>
        <v>-4.7618914729671169E-2</v>
      </c>
      <c r="I101" s="4">
        <v>5646508</v>
      </c>
      <c r="J101">
        <f t="shared" si="4"/>
        <v>21717338</v>
      </c>
    </row>
    <row r="102" spans="2:10" x14ac:dyDescent="0.3">
      <c r="B102" s="3">
        <v>43565</v>
      </c>
      <c r="C102" s="4">
        <v>7740060</v>
      </c>
      <c r="D102" s="5">
        <f t="shared" si="5"/>
        <v>-3.8834868267379141E-2</v>
      </c>
      <c r="E102" s="4">
        <v>5805045</v>
      </c>
      <c r="F102" s="5">
        <f t="shared" si="6"/>
        <v>-3.8834908053391737E-2</v>
      </c>
      <c r="G102" s="4">
        <v>2365018</v>
      </c>
      <c r="H102" s="5">
        <f t="shared" si="7"/>
        <v>-3.8834840976129992E-2</v>
      </c>
      <c r="I102" s="4">
        <v>5590043</v>
      </c>
      <c r="J102">
        <f t="shared" si="4"/>
        <v>21500166</v>
      </c>
    </row>
    <row r="103" spans="2:10" x14ac:dyDescent="0.3">
      <c r="B103" s="3">
        <v>43566</v>
      </c>
      <c r="C103" s="4">
        <v>7427330</v>
      </c>
      <c r="D103" s="5">
        <f t="shared" si="5"/>
        <v>-6.8627457127354408E-2</v>
      </c>
      <c r="E103" s="4">
        <v>5570497</v>
      </c>
      <c r="F103" s="5">
        <f t="shared" si="6"/>
        <v>-6.8627501795281876E-2</v>
      </c>
      <c r="G103" s="4">
        <v>2269462</v>
      </c>
      <c r="H103" s="5">
        <f t="shared" si="7"/>
        <v>-6.8627253830511492E-2</v>
      </c>
      <c r="I103" s="4">
        <v>5364183</v>
      </c>
      <c r="J103">
        <f t="shared" si="4"/>
        <v>20631472</v>
      </c>
    </row>
    <row r="104" spans="2:10" x14ac:dyDescent="0.3">
      <c r="B104" s="3">
        <v>43567</v>
      </c>
      <c r="C104" s="4">
        <v>7427330</v>
      </c>
      <c r="D104" s="5">
        <f t="shared" si="5"/>
        <v>-8.6538485189716519E-2</v>
      </c>
      <c r="E104" s="4">
        <v>5570497</v>
      </c>
      <c r="F104" s="5">
        <f t="shared" si="6"/>
        <v>-8.6538567180733938E-2</v>
      </c>
      <c r="G104" s="4">
        <v>2269462</v>
      </c>
      <c r="H104" s="5">
        <f t="shared" si="7"/>
        <v>-8.6538217715457999E-2</v>
      </c>
      <c r="I104" s="4">
        <v>5364183</v>
      </c>
      <c r="J104">
        <f t="shared" si="4"/>
        <v>20631472</v>
      </c>
    </row>
    <row r="105" spans="2:10" x14ac:dyDescent="0.3">
      <c r="B105" s="3">
        <v>43568</v>
      </c>
      <c r="C105" s="4">
        <v>15513897</v>
      </c>
      <c r="D105" s="5">
        <f t="shared" si="5"/>
        <v>-7.6923090653846726E-2</v>
      </c>
      <c r="E105" s="4">
        <v>11635423</v>
      </c>
      <c r="F105" s="5">
        <f t="shared" si="6"/>
        <v>-7.6923107435897475E-2</v>
      </c>
      <c r="G105" s="4">
        <v>4740357</v>
      </c>
      <c r="H105" s="5">
        <f t="shared" si="7"/>
        <v>-7.6923121860144161E-2</v>
      </c>
      <c r="I105" s="4">
        <v>11204481</v>
      </c>
      <c r="J105">
        <f t="shared" si="4"/>
        <v>43094158</v>
      </c>
    </row>
    <row r="106" spans="2:10" x14ac:dyDescent="0.3">
      <c r="B106" s="3">
        <v>43569</v>
      </c>
      <c r="C106" s="4">
        <v>16806722</v>
      </c>
      <c r="D106" s="5">
        <f t="shared" si="5"/>
        <v>8.3333349447917593E-2</v>
      </c>
      <c r="E106" s="4">
        <v>12605042</v>
      </c>
      <c r="F106" s="5">
        <f t="shared" si="6"/>
        <v>8.3333369143519853E-2</v>
      </c>
      <c r="G106" s="4">
        <v>5135387</v>
      </c>
      <c r="H106" s="5">
        <f t="shared" si="7"/>
        <v>8.3333386071977378E-2</v>
      </c>
      <c r="I106" s="4">
        <v>12138188</v>
      </c>
      <c r="J106">
        <f t="shared" si="4"/>
        <v>46685339</v>
      </c>
    </row>
    <row r="107" spans="2:10" x14ac:dyDescent="0.3">
      <c r="B107" s="3">
        <v>43570</v>
      </c>
      <c r="C107" s="4">
        <v>7583695</v>
      </c>
      <c r="D107" s="5">
        <f t="shared" si="5"/>
        <v>-2.0202039777469372E-2</v>
      </c>
      <c r="E107" s="4">
        <v>5687771</v>
      </c>
      <c r="F107" s="5">
        <f t="shared" si="6"/>
        <v>-2.0202082843457703E-2</v>
      </c>
      <c r="G107" s="4">
        <v>2317240</v>
      </c>
      <c r="H107" s="5">
        <f t="shared" si="7"/>
        <v>-2.0201960407912334E-2</v>
      </c>
      <c r="I107" s="4">
        <v>5477113</v>
      </c>
      <c r="J107">
        <f t="shared" si="4"/>
        <v>21065819</v>
      </c>
    </row>
    <row r="108" spans="2:10" x14ac:dyDescent="0.3">
      <c r="B108" s="3">
        <v>43571</v>
      </c>
      <c r="C108" s="4">
        <v>8130972</v>
      </c>
      <c r="D108" s="5">
        <f t="shared" si="5"/>
        <v>4.0000040929917491E-2</v>
      </c>
      <c r="E108" s="4">
        <v>6098229</v>
      </c>
      <c r="F108" s="5">
        <f t="shared" si="6"/>
        <v>4.0000129611416524E-2</v>
      </c>
      <c r="G108" s="4">
        <v>2484463</v>
      </c>
      <c r="H108" s="5">
        <f t="shared" si="7"/>
        <v>3.9999882791586172E-2</v>
      </c>
      <c r="I108" s="4">
        <v>5872368</v>
      </c>
      <c r="J108">
        <f t="shared" si="4"/>
        <v>22586032</v>
      </c>
    </row>
    <row r="109" spans="2:10" x14ac:dyDescent="0.3">
      <c r="B109" s="3">
        <v>43572</v>
      </c>
      <c r="C109" s="4">
        <v>7896424</v>
      </c>
      <c r="D109" s="5">
        <f t="shared" si="5"/>
        <v>2.0201910579504601E-2</v>
      </c>
      <c r="E109" s="4">
        <v>5922318</v>
      </c>
      <c r="F109" s="5">
        <f t="shared" si="6"/>
        <v>2.0201910579504601E-2</v>
      </c>
      <c r="G109" s="4">
        <v>2412796</v>
      </c>
      <c r="H109" s="5">
        <f t="shared" si="7"/>
        <v>2.0201960407912223E-2</v>
      </c>
      <c r="I109" s="4">
        <v>5702973</v>
      </c>
      <c r="J109">
        <f t="shared" si="4"/>
        <v>21934511</v>
      </c>
    </row>
    <row r="110" spans="2:10" x14ac:dyDescent="0.3">
      <c r="B110" s="3">
        <v>43573</v>
      </c>
      <c r="C110" s="4">
        <v>8209154</v>
      </c>
      <c r="D110" s="5">
        <f t="shared" si="5"/>
        <v>0.10526312954991912</v>
      </c>
      <c r="E110" s="4">
        <v>6156866</v>
      </c>
      <c r="F110" s="5">
        <f t="shared" si="6"/>
        <v>0.10526331851538551</v>
      </c>
      <c r="G110" s="4">
        <v>2508352</v>
      </c>
      <c r="H110" s="5">
        <f t="shared" si="7"/>
        <v>0.10526283321774055</v>
      </c>
      <c r="I110" s="4">
        <v>5928833</v>
      </c>
      <c r="J110">
        <f t="shared" si="4"/>
        <v>22803205</v>
      </c>
    </row>
    <row r="111" spans="2:10" x14ac:dyDescent="0.3">
      <c r="B111" s="3">
        <v>43574</v>
      </c>
      <c r="C111" s="4">
        <v>7974607</v>
      </c>
      <c r="D111" s="5">
        <f t="shared" si="5"/>
        <v>7.3684217612520309E-2</v>
      </c>
      <c r="E111" s="4">
        <v>5980955</v>
      </c>
      <c r="F111" s="5">
        <f t="shared" si="6"/>
        <v>7.3684269105611211E-2</v>
      </c>
      <c r="G111" s="4">
        <v>2436685</v>
      </c>
      <c r="H111" s="5">
        <f t="shared" si="7"/>
        <v>7.3683983252418317E-2</v>
      </c>
      <c r="I111" s="4">
        <v>5759438</v>
      </c>
      <c r="J111">
        <f t="shared" si="4"/>
        <v>22151685</v>
      </c>
    </row>
    <row r="112" spans="2:10" x14ac:dyDescent="0.3">
      <c r="B112" s="3">
        <v>43575</v>
      </c>
      <c r="C112" s="4">
        <v>15998707</v>
      </c>
      <c r="D112" s="5">
        <f t="shared" si="5"/>
        <v>3.1250046329429626E-2</v>
      </c>
      <c r="E112" s="4">
        <v>11999030</v>
      </c>
      <c r="F112" s="5">
        <f t="shared" si="6"/>
        <v>3.1250002685764056E-2</v>
      </c>
      <c r="G112" s="4">
        <v>4888493</v>
      </c>
      <c r="H112" s="5">
        <f t="shared" si="7"/>
        <v>3.1249967038347481E-2</v>
      </c>
      <c r="I112" s="4">
        <v>11554621</v>
      </c>
      <c r="J112">
        <f t="shared" si="4"/>
        <v>44440851</v>
      </c>
    </row>
    <row r="113" spans="2:10" x14ac:dyDescent="0.3">
      <c r="B113" s="3">
        <v>43576</v>
      </c>
      <c r="C113" s="4">
        <v>16806722</v>
      </c>
      <c r="D113" s="5">
        <f t="shared" si="5"/>
        <v>0</v>
      </c>
      <c r="E113" s="4">
        <v>12605042</v>
      </c>
      <c r="F113" s="5">
        <f t="shared" si="6"/>
        <v>0</v>
      </c>
      <c r="G113" s="4">
        <v>5135387</v>
      </c>
      <c r="H113" s="5">
        <f t="shared" si="7"/>
        <v>0</v>
      </c>
      <c r="I113" s="4">
        <v>12138188</v>
      </c>
      <c r="J113">
        <f t="shared" si="4"/>
        <v>46685339</v>
      </c>
    </row>
    <row r="114" spans="2:10" x14ac:dyDescent="0.3">
      <c r="B114" s="3">
        <v>43577</v>
      </c>
      <c r="C114" s="4">
        <v>7505512</v>
      </c>
      <c r="D114" s="5">
        <f t="shared" si="5"/>
        <v>-1.0309354476940369E-2</v>
      </c>
      <c r="E114" s="4">
        <v>5629134</v>
      </c>
      <c r="F114" s="5">
        <f t="shared" si="6"/>
        <v>-1.0309310976127528E-2</v>
      </c>
      <c r="G114" s="4">
        <v>2293351</v>
      </c>
      <c r="H114" s="5">
        <f t="shared" si="7"/>
        <v>-1.0309247207885286E-2</v>
      </c>
      <c r="I114" s="4">
        <v>5420648</v>
      </c>
      <c r="J114">
        <f t="shared" si="4"/>
        <v>20848645</v>
      </c>
    </row>
    <row r="115" spans="2:10" x14ac:dyDescent="0.3">
      <c r="B115" s="3">
        <v>43578</v>
      </c>
      <c r="C115" s="4">
        <v>7427330</v>
      </c>
      <c r="D115" s="5">
        <f t="shared" si="5"/>
        <v>-8.6538485189716519E-2</v>
      </c>
      <c r="E115" s="4">
        <v>5570497</v>
      </c>
      <c r="F115" s="5">
        <f t="shared" si="6"/>
        <v>-8.6538567180733938E-2</v>
      </c>
      <c r="G115" s="4">
        <v>2269462</v>
      </c>
      <c r="H115" s="5">
        <f t="shared" si="7"/>
        <v>-8.6538217715457999E-2</v>
      </c>
      <c r="I115" s="4">
        <v>5364183</v>
      </c>
      <c r="J115">
        <f t="shared" si="4"/>
        <v>20631472</v>
      </c>
    </row>
    <row r="116" spans="2:10" x14ac:dyDescent="0.3">
      <c r="B116" s="3">
        <v>43579</v>
      </c>
      <c r="C116" s="4">
        <v>7818242</v>
      </c>
      <c r="D116" s="5">
        <f t="shared" si="5"/>
        <v>-9.9009374369968262E-3</v>
      </c>
      <c r="E116" s="4">
        <v>5863681</v>
      </c>
      <c r="F116" s="5">
        <f t="shared" si="6"/>
        <v>-9.9010218633988067E-3</v>
      </c>
      <c r="G116" s="4">
        <v>2388907</v>
      </c>
      <c r="H116" s="5">
        <f t="shared" si="7"/>
        <v>-9.9009613742728764E-3</v>
      </c>
      <c r="I116" s="4">
        <v>5646508</v>
      </c>
      <c r="J116">
        <f t="shared" si="4"/>
        <v>21717338</v>
      </c>
    </row>
    <row r="117" spans="2:10" x14ac:dyDescent="0.3">
      <c r="B117" s="3">
        <v>43580</v>
      </c>
      <c r="C117" s="4">
        <v>8209154</v>
      </c>
      <c r="D117" s="5">
        <f t="shared" si="5"/>
        <v>0</v>
      </c>
      <c r="E117" s="4">
        <v>6156866</v>
      </c>
      <c r="F117" s="5">
        <f t="shared" si="6"/>
        <v>0</v>
      </c>
      <c r="G117" s="4">
        <v>2508352</v>
      </c>
      <c r="H117" s="5">
        <f t="shared" si="7"/>
        <v>0</v>
      </c>
      <c r="I117" s="4">
        <v>5928833</v>
      </c>
      <c r="J117">
        <f t="shared" si="4"/>
        <v>22803205</v>
      </c>
    </row>
    <row r="118" spans="2:10" x14ac:dyDescent="0.3">
      <c r="B118" s="3">
        <v>43581</v>
      </c>
      <c r="C118" s="4">
        <v>7974607</v>
      </c>
      <c r="D118" s="5">
        <f t="shared" si="5"/>
        <v>0</v>
      </c>
      <c r="E118" s="4">
        <v>5980955</v>
      </c>
      <c r="F118" s="5">
        <f t="shared" si="6"/>
        <v>0</v>
      </c>
      <c r="G118" s="4">
        <v>2436685</v>
      </c>
      <c r="H118" s="5">
        <f t="shared" si="7"/>
        <v>0</v>
      </c>
      <c r="I118" s="4">
        <v>5759438</v>
      </c>
      <c r="J118">
        <f t="shared" si="4"/>
        <v>22151685</v>
      </c>
    </row>
    <row r="119" spans="2:10" x14ac:dyDescent="0.3">
      <c r="B119" s="3">
        <v>43582</v>
      </c>
      <c r="C119" s="4">
        <v>16968325</v>
      </c>
      <c r="D119" s="5">
        <f t="shared" si="5"/>
        <v>6.0606022724211339E-2</v>
      </c>
      <c r="E119" s="4">
        <v>12726244</v>
      </c>
      <c r="F119" s="5">
        <f t="shared" si="6"/>
        <v>6.0606065656974017E-2</v>
      </c>
      <c r="G119" s="4">
        <v>5184766</v>
      </c>
      <c r="H119" s="5">
        <f t="shared" si="7"/>
        <v>6.0606203179589313E-2</v>
      </c>
      <c r="I119" s="4">
        <v>12254901</v>
      </c>
      <c r="J119">
        <f t="shared" si="4"/>
        <v>47134236</v>
      </c>
    </row>
    <row r="120" spans="2:10" x14ac:dyDescent="0.3">
      <c r="B120" s="3">
        <v>43583</v>
      </c>
      <c r="C120" s="4">
        <v>16645119</v>
      </c>
      <c r="D120" s="5">
        <f t="shared" si="5"/>
        <v>-9.6153788942305862E-3</v>
      </c>
      <c r="E120" s="4">
        <v>12483839</v>
      </c>
      <c r="F120" s="5">
        <f t="shared" si="6"/>
        <v>-9.6154380128206096E-3</v>
      </c>
      <c r="G120" s="4">
        <v>5086008</v>
      </c>
      <c r="H120" s="5">
        <f t="shared" si="7"/>
        <v>-9.6154389143408014E-3</v>
      </c>
      <c r="I120" s="4">
        <v>12021475</v>
      </c>
      <c r="J120">
        <f t="shared" si="4"/>
        <v>46236441</v>
      </c>
    </row>
    <row r="121" spans="2:10" x14ac:dyDescent="0.3">
      <c r="B121" s="3">
        <v>43584</v>
      </c>
      <c r="C121" s="4">
        <v>7427330</v>
      </c>
      <c r="D121" s="5">
        <f t="shared" si="5"/>
        <v>-1.0416611151910726E-2</v>
      </c>
      <c r="E121" s="4">
        <v>5570497</v>
      </c>
      <c r="F121" s="5">
        <f t="shared" si="6"/>
        <v>-1.0416699975520194E-2</v>
      </c>
      <c r="G121" s="4">
        <v>2269462</v>
      </c>
      <c r="H121" s="5">
        <f t="shared" si="7"/>
        <v>-1.0416634871853403E-2</v>
      </c>
      <c r="I121" s="4">
        <v>5364183</v>
      </c>
      <c r="J121">
        <f t="shared" si="4"/>
        <v>20631472</v>
      </c>
    </row>
    <row r="122" spans="2:10" x14ac:dyDescent="0.3">
      <c r="B122" s="3">
        <v>43585</v>
      </c>
      <c r="C122" s="4">
        <v>7583695</v>
      </c>
      <c r="D122" s="5">
        <f t="shared" si="5"/>
        <v>2.1052652837560748E-2</v>
      </c>
      <c r="E122" s="4">
        <v>5687771</v>
      </c>
      <c r="F122" s="5">
        <f t="shared" si="6"/>
        <v>2.1052699606516345E-2</v>
      </c>
      <c r="G122" s="4">
        <v>2317240</v>
      </c>
      <c r="H122" s="5">
        <f t="shared" si="7"/>
        <v>2.1052566643548154E-2</v>
      </c>
      <c r="I122" s="4">
        <v>5477113</v>
      </c>
      <c r="J122">
        <f t="shared" si="4"/>
        <v>21065819</v>
      </c>
    </row>
    <row r="123" spans="2:10" x14ac:dyDescent="0.3">
      <c r="B123" s="3">
        <v>43586</v>
      </c>
      <c r="C123" s="4">
        <v>8209154</v>
      </c>
      <c r="D123" s="5">
        <f t="shared" si="5"/>
        <v>4.9999987209400798E-2</v>
      </c>
      <c r="E123" s="4">
        <v>6156866</v>
      </c>
      <c r="F123" s="5">
        <f t="shared" si="6"/>
        <v>5.0000162014270488E-2</v>
      </c>
      <c r="G123" s="4">
        <v>2508352</v>
      </c>
      <c r="H123" s="5">
        <f t="shared" si="7"/>
        <v>4.9999853489482771E-2</v>
      </c>
      <c r="I123" s="4">
        <v>5928833</v>
      </c>
      <c r="J123">
        <f t="shared" si="4"/>
        <v>22803205</v>
      </c>
    </row>
    <row r="124" spans="2:10" x14ac:dyDescent="0.3">
      <c r="B124" s="3">
        <v>43587</v>
      </c>
      <c r="C124" s="4">
        <v>7661877</v>
      </c>
      <c r="D124" s="5">
        <f t="shared" si="5"/>
        <v>-6.6666674787682179E-2</v>
      </c>
      <c r="E124" s="4">
        <v>5746408</v>
      </c>
      <c r="F124" s="5">
        <f t="shared" si="6"/>
        <v>-6.6666709978745686E-2</v>
      </c>
      <c r="G124" s="4">
        <v>2341129</v>
      </c>
      <c r="H124" s="5">
        <f t="shared" si="7"/>
        <v>-6.666648062153957E-2</v>
      </c>
      <c r="I124" s="4">
        <v>5533578</v>
      </c>
      <c r="J124">
        <f t="shared" si="4"/>
        <v>21282992</v>
      </c>
    </row>
    <row r="125" spans="2:10" x14ac:dyDescent="0.3">
      <c r="B125" s="3">
        <v>43588</v>
      </c>
      <c r="C125" s="4">
        <v>7505512</v>
      </c>
      <c r="D125" s="5">
        <f t="shared" si="5"/>
        <v>-5.8823588422601936E-2</v>
      </c>
      <c r="E125" s="4">
        <v>5629134</v>
      </c>
      <c r="F125" s="5">
        <f t="shared" si="6"/>
        <v>-5.8823549082044568E-2</v>
      </c>
      <c r="G125" s="4">
        <v>2293351</v>
      </c>
      <c r="H125" s="5">
        <f t="shared" si="7"/>
        <v>-5.8823360426152771E-2</v>
      </c>
      <c r="I125" s="4">
        <v>5420648</v>
      </c>
      <c r="J125">
        <f t="shared" si="4"/>
        <v>20848645</v>
      </c>
    </row>
    <row r="126" spans="2:10" x14ac:dyDescent="0.3">
      <c r="B126" s="3">
        <v>43589</v>
      </c>
      <c r="C126" s="4">
        <v>15513897</v>
      </c>
      <c r="D126" s="5">
        <f t="shared" si="5"/>
        <v>-8.5714294133333757E-2</v>
      </c>
      <c r="E126" s="4">
        <v>11635423</v>
      </c>
      <c r="F126" s="5">
        <f t="shared" si="6"/>
        <v>-8.5714292449523999E-2</v>
      </c>
      <c r="G126" s="4">
        <v>4740357</v>
      </c>
      <c r="H126" s="5">
        <f t="shared" si="7"/>
        <v>-8.5714379395328555E-2</v>
      </c>
      <c r="I126" s="4">
        <v>11204481</v>
      </c>
      <c r="J126">
        <f t="shared" si="4"/>
        <v>43094158</v>
      </c>
    </row>
    <row r="127" spans="2:10" x14ac:dyDescent="0.3">
      <c r="B127" s="3">
        <v>43590</v>
      </c>
      <c r="C127" s="4">
        <v>15837104</v>
      </c>
      <c r="D127" s="5">
        <f t="shared" si="5"/>
        <v>-4.8543660156469937E-2</v>
      </c>
      <c r="E127" s="4">
        <v>11877828</v>
      </c>
      <c r="F127" s="5">
        <f t="shared" si="6"/>
        <v>-4.8543641102708923E-2</v>
      </c>
      <c r="G127" s="4">
        <v>4839115</v>
      </c>
      <c r="H127" s="5">
        <f t="shared" si="7"/>
        <v>-4.8543572876802443E-2</v>
      </c>
      <c r="I127" s="4">
        <v>11437908</v>
      </c>
      <c r="J127">
        <f t="shared" si="4"/>
        <v>43991955</v>
      </c>
    </row>
    <row r="128" spans="2:10" x14ac:dyDescent="0.3">
      <c r="B128" s="3">
        <v>43591</v>
      </c>
      <c r="C128" s="4">
        <v>7818242</v>
      </c>
      <c r="D128" s="5">
        <f t="shared" si="5"/>
        <v>5.2631564774959561E-2</v>
      </c>
      <c r="E128" s="4">
        <v>5863681</v>
      </c>
      <c r="F128" s="5">
        <f t="shared" si="6"/>
        <v>5.2631569499094866E-2</v>
      </c>
      <c r="G128" s="4">
        <v>2388907</v>
      </c>
      <c r="H128" s="5">
        <f t="shared" si="7"/>
        <v>5.2631416608870385E-2</v>
      </c>
      <c r="I128" s="4">
        <v>5646508</v>
      </c>
      <c r="J128">
        <f t="shared" si="4"/>
        <v>21717338</v>
      </c>
    </row>
    <row r="129" spans="2:10" x14ac:dyDescent="0.3">
      <c r="B129" s="3">
        <v>43592</v>
      </c>
      <c r="C129" s="4">
        <v>7974607</v>
      </c>
      <c r="D129" s="5">
        <f t="shared" si="5"/>
        <v>5.15463767991724E-2</v>
      </c>
      <c r="E129" s="4">
        <v>5980955</v>
      </c>
      <c r="F129" s="5">
        <f t="shared" si="6"/>
        <v>5.1546379064839387E-2</v>
      </c>
      <c r="G129" s="4">
        <v>2436685</v>
      </c>
      <c r="H129" s="5">
        <f t="shared" si="7"/>
        <v>5.1546236039426319E-2</v>
      </c>
      <c r="I129" s="4">
        <v>5759438</v>
      </c>
      <c r="J129">
        <f t="shared" si="4"/>
        <v>22151685</v>
      </c>
    </row>
    <row r="130" spans="2:10" x14ac:dyDescent="0.3">
      <c r="B130" s="3">
        <v>43593</v>
      </c>
      <c r="C130" s="4">
        <v>8209154</v>
      </c>
      <c r="D130" s="5">
        <f t="shared" si="5"/>
        <v>0</v>
      </c>
      <c r="E130" s="4">
        <v>6156866</v>
      </c>
      <c r="F130" s="5">
        <f t="shared" si="6"/>
        <v>0</v>
      </c>
      <c r="G130" s="4">
        <v>2508352</v>
      </c>
      <c r="H130" s="5">
        <f t="shared" si="7"/>
        <v>0</v>
      </c>
      <c r="I130" s="4">
        <v>5928833</v>
      </c>
      <c r="J130">
        <f t="shared" si="4"/>
        <v>22803205</v>
      </c>
    </row>
    <row r="131" spans="2:10" x14ac:dyDescent="0.3">
      <c r="B131" s="3">
        <v>43594</v>
      </c>
      <c r="C131" s="4">
        <v>7583695</v>
      </c>
      <c r="D131" s="5">
        <f t="shared" si="5"/>
        <v>-1.0204027028886009E-2</v>
      </c>
      <c r="E131" s="4">
        <v>5687771</v>
      </c>
      <c r="F131" s="5">
        <f t="shared" si="6"/>
        <v>-1.0204113595832398E-2</v>
      </c>
      <c r="G131" s="4">
        <v>2317240</v>
      </c>
      <c r="H131" s="5">
        <f t="shared" si="7"/>
        <v>-1.0204051122343127E-2</v>
      </c>
      <c r="I131" s="4">
        <v>5477113</v>
      </c>
      <c r="J131">
        <f t="shared" si="4"/>
        <v>21065819</v>
      </c>
    </row>
    <row r="132" spans="2:10" x14ac:dyDescent="0.3">
      <c r="B132" s="3">
        <v>43595</v>
      </c>
      <c r="C132" s="4">
        <v>7583695</v>
      </c>
      <c r="D132" s="5">
        <f t="shared" si="5"/>
        <v>1.0416744387324872E-2</v>
      </c>
      <c r="E132" s="4">
        <v>5687771</v>
      </c>
      <c r="F132" s="5">
        <f t="shared" si="6"/>
        <v>1.0416699975520194E-2</v>
      </c>
      <c r="G132" s="4">
        <v>2317240</v>
      </c>
      <c r="H132" s="5">
        <f t="shared" si="7"/>
        <v>1.0416634871853514E-2</v>
      </c>
      <c r="I132" s="4">
        <v>5477113</v>
      </c>
      <c r="J132">
        <f t="shared" ref="J132:J195" si="8">SUM(C132,E132,G132,I132)</f>
        <v>21065819</v>
      </c>
    </row>
    <row r="133" spans="2:10" x14ac:dyDescent="0.3">
      <c r="B133" s="3">
        <v>43596</v>
      </c>
      <c r="C133" s="4">
        <v>16483516</v>
      </c>
      <c r="D133" s="5">
        <f t="shared" si="5"/>
        <v>6.2500028200522362E-2</v>
      </c>
      <c r="E133" s="4">
        <v>12362637</v>
      </c>
      <c r="F133" s="5">
        <f t="shared" si="6"/>
        <v>6.2500005371527889E-2</v>
      </c>
      <c r="G133" s="4">
        <v>5036630</v>
      </c>
      <c r="H133" s="5">
        <f t="shared" si="7"/>
        <v>6.2500145031270771E-2</v>
      </c>
      <c r="I133" s="4">
        <v>11904761</v>
      </c>
      <c r="J133">
        <f t="shared" si="8"/>
        <v>45787544</v>
      </c>
    </row>
    <row r="134" spans="2:10" x14ac:dyDescent="0.3">
      <c r="B134" s="3">
        <v>43597</v>
      </c>
      <c r="C134" s="4">
        <v>15352294</v>
      </c>
      <c r="D134" s="5">
        <f t="shared" si="5"/>
        <v>-3.061228871137045E-2</v>
      </c>
      <c r="E134" s="4">
        <v>11514221</v>
      </c>
      <c r="F134" s="5">
        <f t="shared" si="6"/>
        <v>-3.0612246616132155E-2</v>
      </c>
      <c r="G134" s="4">
        <v>4690978</v>
      </c>
      <c r="H134" s="5">
        <f t="shared" si="7"/>
        <v>-3.061241569997819E-2</v>
      </c>
      <c r="I134" s="4">
        <v>11087768</v>
      </c>
      <c r="J134">
        <f t="shared" si="8"/>
        <v>42645261</v>
      </c>
    </row>
    <row r="135" spans="2:10" x14ac:dyDescent="0.3">
      <c r="B135" s="3">
        <v>43598</v>
      </c>
      <c r="C135" s="4">
        <v>7505512</v>
      </c>
      <c r="D135" s="5">
        <f t="shared" si="5"/>
        <v>-4.0000040929917491E-2</v>
      </c>
      <c r="E135" s="4">
        <v>5629134</v>
      </c>
      <c r="F135" s="5">
        <f t="shared" si="6"/>
        <v>-3.9999959070079028E-2</v>
      </c>
      <c r="G135" s="4">
        <v>2293351</v>
      </c>
      <c r="H135" s="5">
        <f t="shared" si="7"/>
        <v>-3.9999882791586283E-2</v>
      </c>
      <c r="I135" s="4">
        <v>5420648</v>
      </c>
      <c r="J135">
        <f t="shared" si="8"/>
        <v>20848645</v>
      </c>
    </row>
    <row r="136" spans="2:10" x14ac:dyDescent="0.3">
      <c r="B136" s="3">
        <v>43599</v>
      </c>
      <c r="C136" s="4">
        <v>8209154</v>
      </c>
      <c r="D136" s="5">
        <f t="shared" si="5"/>
        <v>2.9411731512286376E-2</v>
      </c>
      <c r="E136" s="4">
        <v>6156866</v>
      </c>
      <c r="F136" s="5">
        <f t="shared" si="6"/>
        <v>2.9411858139711811E-2</v>
      </c>
      <c r="G136" s="4">
        <v>2508352</v>
      </c>
      <c r="H136" s="5">
        <f t="shared" si="7"/>
        <v>2.9411680213076385E-2</v>
      </c>
      <c r="I136" s="4">
        <v>5928833</v>
      </c>
      <c r="J136">
        <f t="shared" si="8"/>
        <v>22803205</v>
      </c>
    </row>
    <row r="137" spans="2:10" x14ac:dyDescent="0.3">
      <c r="B137" s="3">
        <v>43600</v>
      </c>
      <c r="C137" s="4">
        <v>7896424</v>
      </c>
      <c r="D137" s="5">
        <f t="shared" si="5"/>
        <v>-3.8095277540170391E-2</v>
      </c>
      <c r="E137" s="4">
        <v>5922318</v>
      </c>
      <c r="F137" s="5">
        <f t="shared" si="6"/>
        <v>-3.8095355656595387E-2</v>
      </c>
      <c r="G137" s="4">
        <v>2412796</v>
      </c>
      <c r="H137" s="5">
        <f t="shared" si="7"/>
        <v>-3.8095131783736913E-2</v>
      </c>
      <c r="I137" s="4">
        <v>5702973</v>
      </c>
      <c r="J137">
        <f t="shared" si="8"/>
        <v>21934511</v>
      </c>
    </row>
    <row r="138" spans="2:10" x14ac:dyDescent="0.3">
      <c r="B138" s="3">
        <v>43601</v>
      </c>
      <c r="C138" s="4">
        <v>7583695</v>
      </c>
      <c r="D138" s="5">
        <f t="shared" si="5"/>
        <v>0</v>
      </c>
      <c r="E138" s="4">
        <v>5687771</v>
      </c>
      <c r="F138" s="5">
        <f t="shared" si="6"/>
        <v>0</v>
      </c>
      <c r="G138" s="4">
        <v>2317240</v>
      </c>
      <c r="H138" s="5">
        <f t="shared" si="7"/>
        <v>0</v>
      </c>
      <c r="I138" s="4">
        <v>5477113</v>
      </c>
      <c r="J138">
        <f t="shared" si="8"/>
        <v>21065819</v>
      </c>
    </row>
    <row r="139" spans="2:10" x14ac:dyDescent="0.3">
      <c r="B139" s="3">
        <v>43602</v>
      </c>
      <c r="C139" s="4">
        <v>7427330</v>
      </c>
      <c r="D139" s="5">
        <f t="shared" ref="D139:D202" si="9">(C139/C132)-1</f>
        <v>-2.0618577092037627E-2</v>
      </c>
      <c r="E139" s="4">
        <v>5570497</v>
      </c>
      <c r="F139" s="5">
        <f t="shared" ref="F139:F202" si="10">(E139/E132)-1</f>
        <v>-2.0618621952255056E-2</v>
      </c>
      <c r="G139" s="4">
        <v>2269462</v>
      </c>
      <c r="H139" s="5">
        <f t="shared" ref="H139:H202" si="11">(G139/G132)-1</f>
        <v>-2.0618494415770461E-2</v>
      </c>
      <c r="I139" s="4">
        <v>5364183</v>
      </c>
      <c r="J139">
        <f t="shared" si="8"/>
        <v>20631472</v>
      </c>
    </row>
    <row r="140" spans="2:10" x14ac:dyDescent="0.3">
      <c r="B140" s="3">
        <v>43603</v>
      </c>
      <c r="C140" s="4">
        <v>16160310</v>
      </c>
      <c r="D140" s="5">
        <f t="shared" si="9"/>
        <v>-1.9607831241829743E-2</v>
      </c>
      <c r="E140" s="4">
        <v>12120232</v>
      </c>
      <c r="F140" s="5">
        <f t="shared" si="10"/>
        <v>-1.9607871686275313E-2</v>
      </c>
      <c r="G140" s="4">
        <v>4937872</v>
      </c>
      <c r="H140" s="5">
        <f t="shared" si="11"/>
        <v>-1.9607952142603247E-2</v>
      </c>
      <c r="I140" s="4">
        <v>11671335</v>
      </c>
      <c r="J140">
        <f t="shared" si="8"/>
        <v>44889749</v>
      </c>
    </row>
    <row r="141" spans="2:10" x14ac:dyDescent="0.3">
      <c r="B141" s="3">
        <v>43604</v>
      </c>
      <c r="C141" s="4">
        <v>16968325</v>
      </c>
      <c r="D141" s="5">
        <f t="shared" si="9"/>
        <v>0.10526316132299196</v>
      </c>
      <c r="E141" s="4">
        <v>12726244</v>
      </c>
      <c r="F141" s="5">
        <f t="shared" si="10"/>
        <v>0.10526313503970441</v>
      </c>
      <c r="G141" s="4">
        <v>5184766</v>
      </c>
      <c r="H141" s="5">
        <f t="shared" si="11"/>
        <v>0.10526333741066352</v>
      </c>
      <c r="I141" s="4">
        <v>12254901</v>
      </c>
      <c r="J141">
        <f t="shared" si="8"/>
        <v>47134236</v>
      </c>
    </row>
    <row r="142" spans="2:10" x14ac:dyDescent="0.3">
      <c r="B142" s="3">
        <v>43605</v>
      </c>
      <c r="C142" s="4">
        <v>8052789</v>
      </c>
      <c r="D142" s="5">
        <f t="shared" si="9"/>
        <v>7.2916677769617744E-2</v>
      </c>
      <c r="E142" s="4">
        <v>6039592</v>
      </c>
      <c r="F142" s="5">
        <f t="shared" si="10"/>
        <v>7.2916722181422644E-2</v>
      </c>
      <c r="G142" s="4">
        <v>2460574</v>
      </c>
      <c r="H142" s="5">
        <f t="shared" si="11"/>
        <v>7.2916444102974154E-2</v>
      </c>
      <c r="I142" s="4">
        <v>5815903</v>
      </c>
      <c r="J142">
        <f t="shared" si="8"/>
        <v>22368858</v>
      </c>
    </row>
    <row r="143" spans="2:10" x14ac:dyDescent="0.3">
      <c r="B143" s="3">
        <v>43606</v>
      </c>
      <c r="C143" s="4">
        <v>8052789</v>
      </c>
      <c r="D143" s="5">
        <f t="shared" si="9"/>
        <v>-1.9047638770085196E-2</v>
      </c>
      <c r="E143" s="4">
        <v>6039592</v>
      </c>
      <c r="F143" s="5">
        <f t="shared" si="10"/>
        <v>-1.9047677828297749E-2</v>
      </c>
      <c r="G143" s="4">
        <v>2460574</v>
      </c>
      <c r="H143" s="5">
        <f t="shared" si="11"/>
        <v>-1.9047565891868401E-2</v>
      </c>
      <c r="I143" s="4">
        <v>5815903</v>
      </c>
      <c r="J143">
        <f t="shared" si="8"/>
        <v>22368858</v>
      </c>
    </row>
    <row r="144" spans="2:10" x14ac:dyDescent="0.3">
      <c r="B144" s="3">
        <v>43607</v>
      </c>
      <c r="C144" s="4">
        <v>7896424</v>
      </c>
      <c r="D144" s="5">
        <f t="shared" si="9"/>
        <v>0</v>
      </c>
      <c r="E144" s="4">
        <v>5922318</v>
      </c>
      <c r="F144" s="5">
        <f t="shared" si="10"/>
        <v>0</v>
      </c>
      <c r="G144" s="4">
        <v>2412796</v>
      </c>
      <c r="H144" s="5">
        <f t="shared" si="11"/>
        <v>0</v>
      </c>
      <c r="I144" s="4">
        <v>5702973</v>
      </c>
      <c r="J144">
        <f t="shared" si="8"/>
        <v>21934511</v>
      </c>
    </row>
    <row r="145" spans="2:10" x14ac:dyDescent="0.3">
      <c r="B145" s="3">
        <v>43608</v>
      </c>
      <c r="C145" s="4">
        <v>7583695</v>
      </c>
      <c r="D145" s="5">
        <f t="shared" si="9"/>
        <v>0</v>
      </c>
      <c r="E145" s="4">
        <v>5687771</v>
      </c>
      <c r="F145" s="5">
        <f t="shared" si="10"/>
        <v>0</v>
      </c>
      <c r="G145" s="4">
        <v>2317240</v>
      </c>
      <c r="H145" s="5">
        <f t="shared" si="11"/>
        <v>0</v>
      </c>
      <c r="I145" s="4">
        <v>5477113</v>
      </c>
      <c r="J145">
        <f t="shared" si="8"/>
        <v>21065819</v>
      </c>
    </row>
    <row r="146" spans="2:10" x14ac:dyDescent="0.3">
      <c r="B146" s="3">
        <v>43609</v>
      </c>
      <c r="C146" s="4">
        <v>8052789</v>
      </c>
      <c r="D146" s="5">
        <f t="shared" si="9"/>
        <v>8.4210476712358373E-2</v>
      </c>
      <c r="E146" s="4">
        <v>6039592</v>
      </c>
      <c r="F146" s="5">
        <f t="shared" si="10"/>
        <v>8.4210618908869384E-2</v>
      </c>
      <c r="G146" s="4">
        <v>2460574</v>
      </c>
      <c r="H146" s="5">
        <f t="shared" si="11"/>
        <v>8.4210266574192394E-2</v>
      </c>
      <c r="I146" s="4">
        <v>5815903</v>
      </c>
      <c r="J146">
        <f t="shared" si="8"/>
        <v>22368858</v>
      </c>
    </row>
    <row r="147" spans="2:10" x14ac:dyDescent="0.3">
      <c r="B147" s="3">
        <v>43610</v>
      </c>
      <c r="C147" s="4">
        <v>16968325</v>
      </c>
      <c r="D147" s="5">
        <f t="shared" si="9"/>
        <v>4.9999969059999483E-2</v>
      </c>
      <c r="E147" s="4">
        <v>12726244</v>
      </c>
      <c r="F147" s="5">
        <f t="shared" si="10"/>
        <v>5.0000033002668642E-2</v>
      </c>
      <c r="G147" s="4">
        <v>5184766</v>
      </c>
      <c r="H147" s="5">
        <f t="shared" si="11"/>
        <v>5.0000081006555064E-2</v>
      </c>
      <c r="I147" s="4">
        <v>12254901</v>
      </c>
      <c r="J147">
        <f t="shared" si="8"/>
        <v>47134236</v>
      </c>
    </row>
    <row r="148" spans="2:10" x14ac:dyDescent="0.3">
      <c r="B148" s="3">
        <v>43611</v>
      </c>
      <c r="C148" s="4">
        <v>16968325</v>
      </c>
      <c r="D148" s="5">
        <f t="shared" si="9"/>
        <v>0</v>
      </c>
      <c r="E148" s="4">
        <v>12726244</v>
      </c>
      <c r="F148" s="5">
        <f t="shared" si="10"/>
        <v>0</v>
      </c>
      <c r="G148" s="4">
        <v>5184766</v>
      </c>
      <c r="H148" s="5">
        <f t="shared" si="11"/>
        <v>0</v>
      </c>
      <c r="I148" s="4">
        <v>12254901</v>
      </c>
      <c r="J148">
        <f t="shared" si="8"/>
        <v>47134236</v>
      </c>
    </row>
    <row r="149" spans="2:10" x14ac:dyDescent="0.3">
      <c r="B149" s="3">
        <v>43612</v>
      </c>
      <c r="C149" s="4">
        <v>7583695</v>
      </c>
      <c r="D149" s="5">
        <f t="shared" si="9"/>
        <v>-5.8252364491358177E-2</v>
      </c>
      <c r="E149" s="4">
        <v>5687771</v>
      </c>
      <c r="F149" s="5">
        <f t="shared" si="10"/>
        <v>-5.8252444867136766E-2</v>
      </c>
      <c r="G149" s="4">
        <v>2317240</v>
      </c>
      <c r="H149" s="5">
        <f t="shared" si="11"/>
        <v>-5.8252261464194932E-2</v>
      </c>
      <c r="I149" s="4">
        <v>5477113</v>
      </c>
      <c r="J149">
        <f t="shared" si="8"/>
        <v>21065819</v>
      </c>
    </row>
    <row r="150" spans="2:10" x14ac:dyDescent="0.3">
      <c r="B150" s="3">
        <v>43613</v>
      </c>
      <c r="C150" s="4">
        <v>8130972</v>
      </c>
      <c r="D150" s="5">
        <f t="shared" si="9"/>
        <v>9.7088102022790945E-3</v>
      </c>
      <c r="E150" s="4">
        <v>6098229</v>
      </c>
      <c r="F150" s="5">
        <f t="shared" si="10"/>
        <v>9.7087684068726254E-3</v>
      </c>
      <c r="G150" s="4">
        <v>2484463</v>
      </c>
      <c r="H150" s="5">
        <f t="shared" si="11"/>
        <v>9.7087102440325257E-3</v>
      </c>
      <c r="I150" s="4">
        <v>5872368</v>
      </c>
      <c r="J150">
        <f t="shared" si="8"/>
        <v>22586032</v>
      </c>
    </row>
    <row r="151" spans="2:10" x14ac:dyDescent="0.3">
      <c r="B151" s="3">
        <v>43614</v>
      </c>
      <c r="C151" s="4">
        <v>7427330</v>
      </c>
      <c r="D151" s="5">
        <f t="shared" si="9"/>
        <v>-5.9405877901186677E-2</v>
      </c>
      <c r="E151" s="4">
        <v>5570497</v>
      </c>
      <c r="F151" s="5">
        <f t="shared" si="10"/>
        <v>-5.9405962327588657E-2</v>
      </c>
      <c r="G151" s="4">
        <v>2269462</v>
      </c>
      <c r="H151" s="5">
        <f t="shared" si="11"/>
        <v>-5.9405768245637036E-2</v>
      </c>
      <c r="I151" s="4">
        <v>5364183</v>
      </c>
      <c r="J151">
        <f t="shared" si="8"/>
        <v>20631472</v>
      </c>
    </row>
    <row r="152" spans="2:10" x14ac:dyDescent="0.3">
      <c r="B152" s="3">
        <v>43615</v>
      </c>
      <c r="C152" s="4">
        <v>7740060</v>
      </c>
      <c r="D152" s="5">
        <f t="shared" si="9"/>
        <v>2.0618577092037516E-2</v>
      </c>
      <c r="E152" s="4">
        <v>5805045</v>
      </c>
      <c r="F152" s="5">
        <f t="shared" si="10"/>
        <v>2.0618621952255056E-2</v>
      </c>
      <c r="G152" s="4">
        <v>2365018</v>
      </c>
      <c r="H152" s="5">
        <f t="shared" si="11"/>
        <v>2.0618494415770572E-2</v>
      </c>
      <c r="I152" s="4">
        <v>5590043</v>
      </c>
      <c r="J152">
        <f t="shared" si="8"/>
        <v>21500166</v>
      </c>
    </row>
    <row r="153" spans="2:10" x14ac:dyDescent="0.3">
      <c r="B153" s="3">
        <v>43616</v>
      </c>
      <c r="C153" s="4">
        <v>8052789</v>
      </c>
      <c r="D153" s="5">
        <f t="shared" si="9"/>
        <v>0</v>
      </c>
      <c r="E153" s="4">
        <v>6039592</v>
      </c>
      <c r="F153" s="5">
        <f t="shared" si="10"/>
        <v>0</v>
      </c>
      <c r="G153" s="4">
        <v>2460574</v>
      </c>
      <c r="H153" s="5">
        <f t="shared" si="11"/>
        <v>0</v>
      </c>
      <c r="I153" s="4">
        <v>5815903</v>
      </c>
      <c r="J153">
        <f t="shared" si="8"/>
        <v>22368858</v>
      </c>
    </row>
    <row r="154" spans="2:10" x14ac:dyDescent="0.3">
      <c r="B154" s="3">
        <v>43617</v>
      </c>
      <c r="C154" s="4">
        <v>16806722</v>
      </c>
      <c r="D154" s="5">
        <f t="shared" si="9"/>
        <v>-9.5238039111108508E-3</v>
      </c>
      <c r="E154" s="4">
        <v>12605042</v>
      </c>
      <c r="F154" s="5">
        <f t="shared" si="10"/>
        <v>-9.523784079575992E-3</v>
      </c>
      <c r="G154" s="4">
        <v>5135387</v>
      </c>
      <c r="H154" s="5">
        <f t="shared" si="11"/>
        <v>-9.5238627934220998E-3</v>
      </c>
      <c r="I154" s="4">
        <v>12138188</v>
      </c>
      <c r="J154">
        <f t="shared" si="8"/>
        <v>46685339</v>
      </c>
    </row>
    <row r="155" spans="2:10" x14ac:dyDescent="0.3">
      <c r="B155" s="3">
        <v>43618</v>
      </c>
      <c r="C155" s="4">
        <v>15675500</v>
      </c>
      <c r="D155" s="5">
        <f t="shared" si="9"/>
        <v>-7.6190490222222906E-2</v>
      </c>
      <c r="E155" s="4">
        <v>11756625</v>
      </c>
      <c r="F155" s="5">
        <f t="shared" si="10"/>
        <v>-7.6190508369948007E-2</v>
      </c>
      <c r="G155" s="4">
        <v>4789736</v>
      </c>
      <c r="H155" s="5">
        <f t="shared" si="11"/>
        <v>-7.6190516601906455E-2</v>
      </c>
      <c r="I155" s="4">
        <v>11321195</v>
      </c>
      <c r="J155">
        <f t="shared" si="8"/>
        <v>43543056</v>
      </c>
    </row>
    <row r="156" spans="2:10" x14ac:dyDescent="0.3">
      <c r="B156" s="3">
        <v>43619</v>
      </c>
      <c r="C156" s="4">
        <v>7740060</v>
      </c>
      <c r="D156" s="5">
        <f t="shared" si="9"/>
        <v>2.0618577092037516E-2</v>
      </c>
      <c r="E156" s="4">
        <v>5805045</v>
      </c>
      <c r="F156" s="5">
        <f t="shared" si="10"/>
        <v>2.0618621952255056E-2</v>
      </c>
      <c r="G156" s="4">
        <v>2365018</v>
      </c>
      <c r="H156" s="5">
        <f t="shared" si="11"/>
        <v>2.0618494415770572E-2</v>
      </c>
      <c r="I156" s="4">
        <v>5590043</v>
      </c>
      <c r="J156">
        <f t="shared" si="8"/>
        <v>21500166</v>
      </c>
    </row>
    <row r="157" spans="2:10" x14ac:dyDescent="0.3">
      <c r="B157" s="3">
        <v>43620</v>
      </c>
      <c r="C157" s="4">
        <v>8052789</v>
      </c>
      <c r="D157" s="5">
        <f t="shared" si="9"/>
        <v>-9.6154555691496668E-3</v>
      </c>
      <c r="E157" s="4">
        <v>6039592</v>
      </c>
      <c r="F157" s="5">
        <f t="shared" si="10"/>
        <v>-9.6154145736410124E-3</v>
      </c>
      <c r="G157" s="4">
        <v>2460574</v>
      </c>
      <c r="H157" s="5">
        <f t="shared" si="11"/>
        <v>-9.615357523939827E-3</v>
      </c>
      <c r="I157" s="4">
        <v>5815903</v>
      </c>
      <c r="J157">
        <f t="shared" si="8"/>
        <v>22368858</v>
      </c>
    </row>
    <row r="158" spans="2:10" x14ac:dyDescent="0.3">
      <c r="B158" s="3">
        <v>43621</v>
      </c>
      <c r="C158" s="4">
        <v>8052789</v>
      </c>
      <c r="D158" s="5">
        <f t="shared" si="9"/>
        <v>8.4210476712358373E-2</v>
      </c>
      <c r="E158" s="4">
        <v>6039592</v>
      </c>
      <c r="F158" s="5">
        <f t="shared" si="10"/>
        <v>8.4210618908869384E-2</v>
      </c>
      <c r="G158" s="4">
        <v>2460574</v>
      </c>
      <c r="H158" s="5">
        <f t="shared" si="11"/>
        <v>8.4210266574192394E-2</v>
      </c>
      <c r="I158" s="4">
        <v>5815903</v>
      </c>
      <c r="J158">
        <f t="shared" si="8"/>
        <v>22368858</v>
      </c>
    </row>
    <row r="159" spans="2:10" x14ac:dyDescent="0.3">
      <c r="B159" s="3">
        <v>43622</v>
      </c>
      <c r="C159" s="4">
        <v>8052789</v>
      </c>
      <c r="D159" s="5">
        <f t="shared" si="9"/>
        <v>4.0403950356973972E-2</v>
      </c>
      <c r="E159" s="4">
        <v>6039592</v>
      </c>
      <c r="F159" s="5">
        <f t="shared" si="10"/>
        <v>4.0403993422962303E-2</v>
      </c>
      <c r="G159" s="4">
        <v>2460574</v>
      </c>
      <c r="H159" s="5">
        <f t="shared" si="11"/>
        <v>4.0403920815824668E-2</v>
      </c>
      <c r="I159" s="4">
        <v>5815903</v>
      </c>
      <c r="J159">
        <f t="shared" si="8"/>
        <v>22368858</v>
      </c>
    </row>
    <row r="160" spans="2:10" x14ac:dyDescent="0.3">
      <c r="B160" s="3">
        <v>43623</v>
      </c>
      <c r="C160" s="4">
        <v>7583695</v>
      </c>
      <c r="D160" s="5">
        <f t="shared" si="9"/>
        <v>-5.8252364491358177E-2</v>
      </c>
      <c r="E160" s="4">
        <v>5687771</v>
      </c>
      <c r="F160" s="5">
        <f t="shared" si="10"/>
        <v>-5.8252444867136766E-2</v>
      </c>
      <c r="G160" s="4">
        <v>2317240</v>
      </c>
      <c r="H160" s="5">
        <f t="shared" si="11"/>
        <v>-5.8252261464194932E-2</v>
      </c>
      <c r="I160" s="4">
        <v>5477113</v>
      </c>
      <c r="J160">
        <f t="shared" si="8"/>
        <v>21065819</v>
      </c>
    </row>
    <row r="161" spans="2:10" x14ac:dyDescent="0.3">
      <c r="B161" s="3">
        <v>43624</v>
      </c>
      <c r="C161" s="4">
        <v>15352294</v>
      </c>
      <c r="D161" s="5">
        <f t="shared" si="9"/>
        <v>-8.6538469548077201E-2</v>
      </c>
      <c r="E161" s="4">
        <v>11514221</v>
      </c>
      <c r="F161" s="5">
        <f t="shared" si="10"/>
        <v>-8.6538466115384627E-2</v>
      </c>
      <c r="G161" s="4">
        <v>4690978</v>
      </c>
      <c r="H161" s="5">
        <f t="shared" si="11"/>
        <v>-8.6538560774484963E-2</v>
      </c>
      <c r="I161" s="4">
        <v>11087768</v>
      </c>
      <c r="J161">
        <f t="shared" si="8"/>
        <v>42645261</v>
      </c>
    </row>
    <row r="162" spans="2:10" x14ac:dyDescent="0.3">
      <c r="B162" s="3">
        <v>43625</v>
      </c>
      <c r="C162" s="4">
        <v>16160310</v>
      </c>
      <c r="D162" s="5">
        <f t="shared" si="9"/>
        <v>3.0927881088322451E-2</v>
      </c>
      <c r="E162" s="4">
        <v>12120232</v>
      </c>
      <c r="F162" s="5">
        <f t="shared" si="10"/>
        <v>3.0927838559110299E-2</v>
      </c>
      <c r="G162" s="4">
        <v>4937872</v>
      </c>
      <c r="H162" s="5">
        <f t="shared" si="11"/>
        <v>3.0927800613645529E-2</v>
      </c>
      <c r="I162" s="4">
        <v>11671335</v>
      </c>
      <c r="J162">
        <f t="shared" si="8"/>
        <v>44889749</v>
      </c>
    </row>
    <row r="163" spans="2:10" x14ac:dyDescent="0.3">
      <c r="B163" s="3">
        <v>43626</v>
      </c>
      <c r="C163" s="4">
        <v>7896424</v>
      </c>
      <c r="D163" s="5">
        <f t="shared" si="9"/>
        <v>2.0201910579504601E-2</v>
      </c>
      <c r="E163" s="4">
        <v>5922318</v>
      </c>
      <c r="F163" s="5">
        <f t="shared" si="10"/>
        <v>2.0201910579504601E-2</v>
      </c>
      <c r="G163" s="4">
        <v>2412796</v>
      </c>
      <c r="H163" s="5">
        <f t="shared" si="11"/>
        <v>2.0201960407912223E-2</v>
      </c>
      <c r="I163" s="4">
        <v>5702973</v>
      </c>
      <c r="J163">
        <f t="shared" si="8"/>
        <v>21934511</v>
      </c>
    </row>
    <row r="164" spans="2:10" x14ac:dyDescent="0.3">
      <c r="B164" s="3">
        <v>43627</v>
      </c>
      <c r="C164" s="4">
        <v>8052789</v>
      </c>
      <c r="D164" s="5">
        <f t="shared" si="9"/>
        <v>0</v>
      </c>
      <c r="E164" s="4">
        <v>6039592</v>
      </c>
      <c r="F164" s="5">
        <f t="shared" si="10"/>
        <v>0</v>
      </c>
      <c r="G164" s="4">
        <v>2460574</v>
      </c>
      <c r="H164" s="5">
        <f t="shared" si="11"/>
        <v>0</v>
      </c>
      <c r="I164" s="4">
        <v>5815903</v>
      </c>
      <c r="J164">
        <f t="shared" si="8"/>
        <v>22368858</v>
      </c>
    </row>
    <row r="165" spans="2:10" x14ac:dyDescent="0.3">
      <c r="B165" s="3">
        <v>43628</v>
      </c>
      <c r="C165" s="4">
        <v>7896424</v>
      </c>
      <c r="D165" s="5">
        <f t="shared" si="9"/>
        <v>-1.9417496223979036E-2</v>
      </c>
      <c r="E165" s="4">
        <v>5922318</v>
      </c>
      <c r="F165" s="5">
        <f t="shared" si="10"/>
        <v>-1.9417536813745029E-2</v>
      </c>
      <c r="G165" s="4">
        <v>2412796</v>
      </c>
      <c r="H165" s="5">
        <f t="shared" si="11"/>
        <v>-1.941742048806494E-2</v>
      </c>
      <c r="I165" s="4">
        <v>5702973</v>
      </c>
      <c r="J165">
        <f t="shared" si="8"/>
        <v>21934511</v>
      </c>
    </row>
    <row r="166" spans="2:10" x14ac:dyDescent="0.3">
      <c r="B166" s="3">
        <v>43629</v>
      </c>
      <c r="C166" s="4">
        <v>7818242</v>
      </c>
      <c r="D166" s="5">
        <f t="shared" si="9"/>
        <v>-2.9126182245679089E-2</v>
      </c>
      <c r="E166" s="4">
        <v>5863681</v>
      </c>
      <c r="F166" s="5">
        <f t="shared" si="10"/>
        <v>-2.9126305220617543E-2</v>
      </c>
      <c r="G166" s="4">
        <v>2388907</v>
      </c>
      <c r="H166" s="5">
        <f t="shared" si="11"/>
        <v>-2.9126130732097466E-2</v>
      </c>
      <c r="I166" s="4">
        <v>5646508</v>
      </c>
      <c r="J166">
        <f t="shared" si="8"/>
        <v>21717338</v>
      </c>
    </row>
    <row r="167" spans="2:10" x14ac:dyDescent="0.3">
      <c r="B167" s="3">
        <v>43630</v>
      </c>
      <c r="C167" s="4">
        <v>8052789</v>
      </c>
      <c r="D167" s="5">
        <f t="shared" si="9"/>
        <v>6.1855599414269768E-2</v>
      </c>
      <c r="E167" s="4">
        <v>6039592</v>
      </c>
      <c r="F167" s="5">
        <f t="shared" si="10"/>
        <v>6.1855690040966804E-2</v>
      </c>
      <c r="G167" s="4">
        <v>2460574</v>
      </c>
      <c r="H167" s="5">
        <f t="shared" si="11"/>
        <v>6.1855483247311493E-2</v>
      </c>
      <c r="I167" s="4">
        <v>5815903</v>
      </c>
      <c r="J167">
        <f t="shared" si="8"/>
        <v>22368858</v>
      </c>
    </row>
    <row r="168" spans="2:10" x14ac:dyDescent="0.3">
      <c r="B168" s="3">
        <v>43631</v>
      </c>
      <c r="C168" s="4">
        <v>15998707</v>
      </c>
      <c r="D168" s="5">
        <f t="shared" si="9"/>
        <v>4.2105303611303935E-2</v>
      </c>
      <c r="E168" s="4">
        <v>11999030</v>
      </c>
      <c r="F168" s="5">
        <f t="shared" si="10"/>
        <v>4.2105236646057032E-2</v>
      </c>
      <c r="G168" s="4">
        <v>4888493</v>
      </c>
      <c r="H168" s="5">
        <f t="shared" si="11"/>
        <v>4.210529232923288E-2</v>
      </c>
      <c r="I168" s="4">
        <v>11554621</v>
      </c>
      <c r="J168">
        <f t="shared" si="8"/>
        <v>44440851</v>
      </c>
    </row>
    <row r="169" spans="2:10" x14ac:dyDescent="0.3">
      <c r="B169" s="3">
        <v>43632</v>
      </c>
      <c r="C169" s="4">
        <v>16483516</v>
      </c>
      <c r="D169" s="5">
        <f t="shared" si="9"/>
        <v>1.9999987623999793E-2</v>
      </c>
      <c r="E169" s="4">
        <v>12362637</v>
      </c>
      <c r="F169" s="5">
        <f t="shared" si="10"/>
        <v>2.0000029702401667E-2</v>
      </c>
      <c r="G169" s="4">
        <v>5036630</v>
      </c>
      <c r="H169" s="5">
        <f t="shared" si="11"/>
        <v>2.0000113409177178E-2</v>
      </c>
      <c r="I169" s="4">
        <v>11904761</v>
      </c>
      <c r="J169">
        <f t="shared" si="8"/>
        <v>45787544</v>
      </c>
    </row>
    <row r="170" spans="2:10" x14ac:dyDescent="0.3">
      <c r="B170" s="3">
        <v>43633</v>
      </c>
      <c r="C170" s="4">
        <v>8130972</v>
      </c>
      <c r="D170" s="5">
        <f t="shared" si="9"/>
        <v>2.9703065590196198E-2</v>
      </c>
      <c r="E170" s="4">
        <v>6098229</v>
      </c>
      <c r="F170" s="5">
        <f t="shared" si="10"/>
        <v>2.9703065590196198E-2</v>
      </c>
      <c r="G170" s="4">
        <v>2484463</v>
      </c>
      <c r="H170" s="5">
        <f t="shared" si="11"/>
        <v>2.9702884122818407E-2</v>
      </c>
      <c r="I170" s="4">
        <v>5872368</v>
      </c>
      <c r="J170">
        <f t="shared" si="8"/>
        <v>22586032</v>
      </c>
    </row>
    <row r="171" spans="2:10" x14ac:dyDescent="0.3">
      <c r="B171" s="3">
        <v>43634</v>
      </c>
      <c r="C171" s="4">
        <v>7583695</v>
      </c>
      <c r="D171" s="5">
        <f t="shared" si="9"/>
        <v>-5.8252364491358177E-2</v>
      </c>
      <c r="E171" s="4">
        <v>5687771</v>
      </c>
      <c r="F171" s="5">
        <f t="shared" si="10"/>
        <v>-5.8252444867136766E-2</v>
      </c>
      <c r="G171" s="4">
        <v>2317240</v>
      </c>
      <c r="H171" s="5">
        <f t="shared" si="11"/>
        <v>-5.8252261464194932E-2</v>
      </c>
      <c r="I171" s="4">
        <v>5477113</v>
      </c>
      <c r="J171">
        <f t="shared" si="8"/>
        <v>21065819</v>
      </c>
    </row>
    <row r="172" spans="2:10" x14ac:dyDescent="0.3">
      <c r="B172" s="3">
        <v>43635</v>
      </c>
      <c r="C172" s="4">
        <v>7974607</v>
      </c>
      <c r="D172" s="5">
        <f t="shared" si="9"/>
        <v>9.9010640765997415E-3</v>
      </c>
      <c r="E172" s="4">
        <v>5980955</v>
      </c>
      <c r="F172" s="5">
        <f t="shared" si="10"/>
        <v>9.9010218633988067E-3</v>
      </c>
      <c r="G172" s="4">
        <v>2436685</v>
      </c>
      <c r="H172" s="5">
        <f t="shared" si="11"/>
        <v>9.9009613742728764E-3</v>
      </c>
      <c r="I172" s="4">
        <v>5759438</v>
      </c>
      <c r="J172">
        <f t="shared" si="8"/>
        <v>22151685</v>
      </c>
    </row>
    <row r="173" spans="2:10" x14ac:dyDescent="0.3">
      <c r="B173" s="3">
        <v>43636</v>
      </c>
      <c r="C173" s="4">
        <v>3674574</v>
      </c>
      <c r="D173" s="5">
        <f t="shared" si="9"/>
        <v>-0.52999996674444205</v>
      </c>
      <c r="E173" s="4">
        <v>2755930</v>
      </c>
      <c r="F173" s="5">
        <f t="shared" si="10"/>
        <v>-0.53000001193789359</v>
      </c>
      <c r="G173" s="4">
        <v>1122786</v>
      </c>
      <c r="H173" s="5">
        <f t="shared" si="11"/>
        <v>-0.53000012139442854</v>
      </c>
      <c r="I173" s="4">
        <v>2653859</v>
      </c>
      <c r="J173">
        <f t="shared" si="8"/>
        <v>10207149</v>
      </c>
    </row>
    <row r="174" spans="2:10" x14ac:dyDescent="0.3">
      <c r="B174" s="3">
        <v>43637</v>
      </c>
      <c r="C174" s="4">
        <v>7583695</v>
      </c>
      <c r="D174" s="5">
        <f t="shared" si="9"/>
        <v>-5.8252364491358177E-2</v>
      </c>
      <c r="E174" s="4">
        <v>5687771</v>
      </c>
      <c r="F174" s="5">
        <f t="shared" si="10"/>
        <v>-5.8252444867136766E-2</v>
      </c>
      <c r="G174" s="4">
        <v>2317240</v>
      </c>
      <c r="H174" s="5">
        <f t="shared" si="11"/>
        <v>-5.8252261464194932E-2</v>
      </c>
      <c r="I174" s="4">
        <v>5477113</v>
      </c>
      <c r="J174">
        <f t="shared" si="8"/>
        <v>21065819</v>
      </c>
    </row>
    <row r="175" spans="2:10" x14ac:dyDescent="0.3">
      <c r="B175" s="3">
        <v>43638</v>
      </c>
      <c r="C175" s="4">
        <v>16160310</v>
      </c>
      <c r="D175" s="5">
        <f t="shared" si="9"/>
        <v>1.0101003787368557E-2</v>
      </c>
      <c r="E175" s="4">
        <v>12120232</v>
      </c>
      <c r="F175" s="5">
        <f t="shared" si="10"/>
        <v>1.010098316280561E-2</v>
      </c>
      <c r="G175" s="4">
        <v>4937872</v>
      </c>
      <c r="H175" s="5">
        <f t="shared" si="11"/>
        <v>1.0101067956934884E-2</v>
      </c>
      <c r="I175" s="4">
        <v>11671335</v>
      </c>
      <c r="J175">
        <f t="shared" si="8"/>
        <v>44889749</v>
      </c>
    </row>
    <row r="176" spans="2:10" x14ac:dyDescent="0.3">
      <c r="B176" s="3">
        <v>43639</v>
      </c>
      <c r="C176" s="4">
        <v>15675500</v>
      </c>
      <c r="D176" s="5">
        <f t="shared" si="9"/>
        <v>-4.9019638771242713E-2</v>
      </c>
      <c r="E176" s="4">
        <v>11756625</v>
      </c>
      <c r="F176" s="5">
        <f t="shared" si="10"/>
        <v>-4.9019638771242713E-2</v>
      </c>
      <c r="G176" s="4">
        <v>4789736</v>
      </c>
      <c r="H176" s="5">
        <f t="shared" si="11"/>
        <v>-4.9019681811052207E-2</v>
      </c>
      <c r="I176" s="4">
        <v>11321195</v>
      </c>
      <c r="J176">
        <f t="shared" si="8"/>
        <v>43543056</v>
      </c>
    </row>
    <row r="177" spans="2:10" x14ac:dyDescent="0.3">
      <c r="B177" s="3">
        <v>43640</v>
      </c>
      <c r="C177" s="4">
        <v>7661877</v>
      </c>
      <c r="D177" s="5">
        <f t="shared" si="9"/>
        <v>-5.7692364455319778E-2</v>
      </c>
      <c r="E177" s="4">
        <v>5746408</v>
      </c>
      <c r="F177" s="5">
        <f t="shared" si="10"/>
        <v>-5.7692323459811012E-2</v>
      </c>
      <c r="G177" s="4">
        <v>2341129</v>
      </c>
      <c r="H177" s="5">
        <f t="shared" si="11"/>
        <v>-5.769214514363874E-2</v>
      </c>
      <c r="I177" s="4">
        <v>5533578</v>
      </c>
      <c r="J177">
        <f t="shared" si="8"/>
        <v>21282992</v>
      </c>
    </row>
    <row r="178" spans="2:10" x14ac:dyDescent="0.3">
      <c r="B178" s="3">
        <v>43641</v>
      </c>
      <c r="C178" s="4">
        <v>8130972</v>
      </c>
      <c r="D178" s="5">
        <f t="shared" si="9"/>
        <v>7.2164953891209915E-2</v>
      </c>
      <c r="E178" s="4">
        <v>6098229</v>
      </c>
      <c r="F178" s="5">
        <f t="shared" si="10"/>
        <v>7.2165001017094443E-2</v>
      </c>
      <c r="G178" s="4">
        <v>2484463</v>
      </c>
      <c r="H178" s="5">
        <f t="shared" si="11"/>
        <v>7.2164730455196668E-2</v>
      </c>
      <c r="I178" s="4">
        <v>5872368</v>
      </c>
      <c r="J178">
        <f t="shared" si="8"/>
        <v>22586032</v>
      </c>
    </row>
    <row r="179" spans="2:10" x14ac:dyDescent="0.3">
      <c r="B179" s="3">
        <v>43642</v>
      </c>
      <c r="C179" s="4">
        <v>8052789</v>
      </c>
      <c r="D179" s="5">
        <f t="shared" si="9"/>
        <v>9.803868704752583E-3</v>
      </c>
      <c r="E179" s="4">
        <v>6039592</v>
      </c>
      <c r="F179" s="5">
        <f t="shared" si="10"/>
        <v>9.8039527132371962E-3</v>
      </c>
      <c r="G179" s="4">
        <v>2460574</v>
      </c>
      <c r="H179" s="5">
        <f t="shared" si="11"/>
        <v>9.8038934043587211E-3</v>
      </c>
      <c r="I179" s="4">
        <v>5815903</v>
      </c>
      <c r="J179">
        <f t="shared" si="8"/>
        <v>22368858</v>
      </c>
    </row>
    <row r="180" spans="2:10" x14ac:dyDescent="0.3">
      <c r="B180" s="3">
        <v>43643</v>
      </c>
      <c r="C180" s="4">
        <v>8052789</v>
      </c>
      <c r="D180" s="5">
        <f t="shared" si="9"/>
        <v>1.1914891358835065</v>
      </c>
      <c r="E180" s="4">
        <v>6039592</v>
      </c>
      <c r="F180" s="5">
        <f t="shared" si="10"/>
        <v>1.1914896241921964</v>
      </c>
      <c r="G180" s="4">
        <v>2460574</v>
      </c>
      <c r="H180" s="5">
        <f t="shared" si="11"/>
        <v>1.1914897406985836</v>
      </c>
      <c r="I180" s="4">
        <v>5815903</v>
      </c>
      <c r="J180">
        <f t="shared" si="8"/>
        <v>22368858</v>
      </c>
    </row>
    <row r="181" spans="2:10" x14ac:dyDescent="0.3">
      <c r="B181" s="3">
        <v>43644</v>
      </c>
      <c r="C181" s="4">
        <v>7661877</v>
      </c>
      <c r="D181" s="5">
        <f t="shared" si="9"/>
        <v>1.0309222615097369E-2</v>
      </c>
      <c r="E181" s="4">
        <v>5746408</v>
      </c>
      <c r="F181" s="5">
        <f t="shared" si="10"/>
        <v>1.0309310976127639E-2</v>
      </c>
      <c r="G181" s="4">
        <v>2341129</v>
      </c>
      <c r="H181" s="5">
        <f t="shared" si="11"/>
        <v>1.0309247207885175E-2</v>
      </c>
      <c r="I181" s="4">
        <v>5533578</v>
      </c>
      <c r="J181">
        <f t="shared" si="8"/>
        <v>21282992</v>
      </c>
    </row>
    <row r="182" spans="2:10" x14ac:dyDescent="0.3">
      <c r="B182" s="3">
        <v>43645</v>
      </c>
      <c r="C182" s="4">
        <v>16806722</v>
      </c>
      <c r="D182" s="5">
        <f t="shared" si="9"/>
        <v>3.9999975247999586E-2</v>
      </c>
      <c r="E182" s="4">
        <v>12605042</v>
      </c>
      <c r="F182" s="5">
        <f t="shared" si="10"/>
        <v>4.0000059404803556E-2</v>
      </c>
      <c r="G182" s="4">
        <v>5135387</v>
      </c>
      <c r="H182" s="5">
        <f t="shared" si="11"/>
        <v>4.0000024301966475E-2</v>
      </c>
      <c r="I182" s="4">
        <v>12138188</v>
      </c>
      <c r="J182">
        <f t="shared" si="8"/>
        <v>46685339</v>
      </c>
    </row>
    <row r="183" spans="2:10" x14ac:dyDescent="0.3">
      <c r="B183" s="3">
        <v>43646</v>
      </c>
      <c r="C183" s="4">
        <v>15837104</v>
      </c>
      <c r="D183" s="5">
        <f t="shared" si="9"/>
        <v>1.030933622531971E-2</v>
      </c>
      <c r="E183" s="4">
        <v>11877828</v>
      </c>
      <c r="F183" s="5">
        <f t="shared" si="10"/>
        <v>1.030933622531971E-2</v>
      </c>
      <c r="G183" s="4">
        <v>4839115</v>
      </c>
      <c r="H183" s="5">
        <f t="shared" si="11"/>
        <v>1.0309336464473295E-2</v>
      </c>
      <c r="I183" s="4">
        <v>11437908</v>
      </c>
      <c r="J183">
        <f t="shared" si="8"/>
        <v>43991955</v>
      </c>
    </row>
    <row r="184" spans="2:10" x14ac:dyDescent="0.3">
      <c r="B184" s="3">
        <v>43647</v>
      </c>
      <c r="C184" s="4">
        <v>7740060</v>
      </c>
      <c r="D184" s="5">
        <f t="shared" si="9"/>
        <v>1.0204157545207204E-2</v>
      </c>
      <c r="E184" s="4">
        <v>5805045</v>
      </c>
      <c r="F184" s="5">
        <f t="shared" si="10"/>
        <v>1.0204113595832398E-2</v>
      </c>
      <c r="G184" s="4">
        <v>2365018</v>
      </c>
      <c r="H184" s="5">
        <f t="shared" si="11"/>
        <v>1.0204051122343127E-2</v>
      </c>
      <c r="I184" s="4">
        <v>5590043</v>
      </c>
      <c r="J184">
        <f t="shared" si="8"/>
        <v>21500166</v>
      </c>
    </row>
    <row r="185" spans="2:10" x14ac:dyDescent="0.3">
      <c r="B185" s="3">
        <v>43648</v>
      </c>
      <c r="C185" s="4">
        <v>7896424</v>
      </c>
      <c r="D185" s="5">
        <f t="shared" si="9"/>
        <v>-2.8846243720922926E-2</v>
      </c>
      <c r="E185" s="4">
        <v>5922318</v>
      </c>
      <c r="F185" s="5">
        <f t="shared" si="10"/>
        <v>-2.8846243720922926E-2</v>
      </c>
      <c r="G185" s="4">
        <v>2412796</v>
      </c>
      <c r="H185" s="5">
        <f t="shared" si="11"/>
        <v>-2.884607257181937E-2</v>
      </c>
      <c r="I185" s="4">
        <v>5702973</v>
      </c>
      <c r="J185">
        <f t="shared" si="8"/>
        <v>21934511</v>
      </c>
    </row>
    <row r="186" spans="2:10" x14ac:dyDescent="0.3">
      <c r="B186" s="3">
        <v>43649</v>
      </c>
      <c r="C186" s="4">
        <v>7974607</v>
      </c>
      <c r="D186" s="5">
        <f t="shared" si="9"/>
        <v>-9.7086860217000526E-3</v>
      </c>
      <c r="E186" s="4">
        <v>5980955</v>
      </c>
      <c r="F186" s="5">
        <f t="shared" si="10"/>
        <v>-9.7087684068725144E-3</v>
      </c>
      <c r="G186" s="4">
        <v>2436685</v>
      </c>
      <c r="H186" s="5">
        <f t="shared" si="11"/>
        <v>-9.7087102440325257E-3</v>
      </c>
      <c r="I186" s="4">
        <v>5759438</v>
      </c>
      <c r="J186">
        <f t="shared" si="8"/>
        <v>22151685</v>
      </c>
    </row>
    <row r="187" spans="2:10" x14ac:dyDescent="0.3">
      <c r="B187" s="3">
        <v>43650</v>
      </c>
      <c r="C187" s="4">
        <v>8052789</v>
      </c>
      <c r="D187" s="5">
        <f t="shared" si="9"/>
        <v>0</v>
      </c>
      <c r="E187" s="4">
        <v>6039592</v>
      </c>
      <c r="F187" s="5">
        <f t="shared" si="10"/>
        <v>0</v>
      </c>
      <c r="G187" s="4">
        <v>2460574</v>
      </c>
      <c r="H187" s="5">
        <f t="shared" si="11"/>
        <v>0</v>
      </c>
      <c r="I187" s="4">
        <v>5815903</v>
      </c>
      <c r="J187">
        <f t="shared" si="8"/>
        <v>22368858</v>
      </c>
    </row>
    <row r="188" spans="2:10" x14ac:dyDescent="0.3">
      <c r="B188" s="3">
        <v>43651</v>
      </c>
      <c r="C188" s="4">
        <v>7427330</v>
      </c>
      <c r="D188" s="5">
        <f t="shared" si="9"/>
        <v>-3.0612211602979222E-2</v>
      </c>
      <c r="E188" s="4">
        <v>5570497</v>
      </c>
      <c r="F188" s="5">
        <f t="shared" si="10"/>
        <v>-3.0612340787497194E-2</v>
      </c>
      <c r="G188" s="4">
        <v>2269462</v>
      </c>
      <c r="H188" s="5">
        <f t="shared" si="11"/>
        <v>-3.0612153367029271E-2</v>
      </c>
      <c r="I188" s="4">
        <v>5364183</v>
      </c>
      <c r="J188">
        <f t="shared" si="8"/>
        <v>20631472</v>
      </c>
    </row>
    <row r="189" spans="2:10" x14ac:dyDescent="0.3">
      <c r="B189" s="3">
        <v>43652</v>
      </c>
      <c r="C189" s="4">
        <v>16160310</v>
      </c>
      <c r="D189" s="5">
        <f t="shared" si="9"/>
        <v>-3.8461515576922123E-2</v>
      </c>
      <c r="E189" s="4">
        <v>12120232</v>
      </c>
      <c r="F189" s="5">
        <f t="shared" si="10"/>
        <v>-3.8461593384615411E-2</v>
      </c>
      <c r="G189" s="4">
        <v>4937872</v>
      </c>
      <c r="H189" s="5">
        <f t="shared" si="11"/>
        <v>-3.8461560930072025E-2</v>
      </c>
      <c r="I189" s="4">
        <v>11671335</v>
      </c>
      <c r="J189">
        <f t="shared" si="8"/>
        <v>44889749</v>
      </c>
    </row>
    <row r="190" spans="2:10" x14ac:dyDescent="0.3">
      <c r="B190" s="3">
        <v>43653</v>
      </c>
      <c r="C190" s="4">
        <v>15675500</v>
      </c>
      <c r="D190" s="5">
        <f t="shared" si="9"/>
        <v>-1.0204138332361778E-2</v>
      </c>
      <c r="E190" s="4">
        <v>11756625</v>
      </c>
      <c r="F190" s="5">
        <f t="shared" si="10"/>
        <v>-1.0204138332361778E-2</v>
      </c>
      <c r="G190" s="4">
        <v>4789736</v>
      </c>
      <c r="H190" s="5">
        <f t="shared" si="11"/>
        <v>-1.020413856665936E-2</v>
      </c>
      <c r="I190" s="4">
        <v>11321195</v>
      </c>
      <c r="J190">
        <f t="shared" si="8"/>
        <v>43543056</v>
      </c>
    </row>
    <row r="191" spans="2:10" x14ac:dyDescent="0.3">
      <c r="B191" s="3">
        <v>43654</v>
      </c>
      <c r="C191" s="4">
        <v>7661877</v>
      </c>
      <c r="D191" s="5">
        <f t="shared" si="9"/>
        <v>-1.0101084487717182E-2</v>
      </c>
      <c r="E191" s="4">
        <v>5746408</v>
      </c>
      <c r="F191" s="5">
        <f t="shared" si="10"/>
        <v>-1.0101041421728851E-2</v>
      </c>
      <c r="G191" s="4">
        <v>2341129</v>
      </c>
      <c r="H191" s="5">
        <f t="shared" si="11"/>
        <v>-1.0100980203956111E-2</v>
      </c>
      <c r="I191" s="4">
        <v>5533578</v>
      </c>
      <c r="J191">
        <f t="shared" si="8"/>
        <v>21282992</v>
      </c>
    </row>
    <row r="192" spans="2:10" x14ac:dyDescent="0.3">
      <c r="B192" s="3">
        <v>43655</v>
      </c>
      <c r="C192" s="4">
        <v>8209154</v>
      </c>
      <c r="D192" s="5">
        <f t="shared" si="9"/>
        <v>3.9604003027193135E-2</v>
      </c>
      <c r="E192" s="4">
        <v>6156866</v>
      </c>
      <c r="F192" s="5">
        <f t="shared" si="10"/>
        <v>3.9604087453595005E-2</v>
      </c>
      <c r="G192" s="4">
        <v>2508352</v>
      </c>
      <c r="H192" s="5">
        <f t="shared" si="11"/>
        <v>3.9603845497091283E-2</v>
      </c>
      <c r="I192" s="4">
        <v>5928833</v>
      </c>
      <c r="J192">
        <f t="shared" si="8"/>
        <v>22803205</v>
      </c>
    </row>
    <row r="193" spans="2:10" x14ac:dyDescent="0.3">
      <c r="B193" s="3">
        <v>43656</v>
      </c>
      <c r="C193" s="4">
        <v>8209154</v>
      </c>
      <c r="D193" s="5">
        <f t="shared" si="9"/>
        <v>2.9411731512286376E-2</v>
      </c>
      <c r="E193" s="4">
        <v>6156866</v>
      </c>
      <c r="F193" s="5">
        <f t="shared" si="10"/>
        <v>2.9411858139711811E-2</v>
      </c>
      <c r="G193" s="4">
        <v>2508352</v>
      </c>
      <c r="H193" s="5">
        <f t="shared" si="11"/>
        <v>2.9411680213076385E-2</v>
      </c>
      <c r="I193" s="4">
        <v>5928833</v>
      </c>
      <c r="J193">
        <f t="shared" si="8"/>
        <v>22803205</v>
      </c>
    </row>
    <row r="194" spans="2:10" x14ac:dyDescent="0.3">
      <c r="B194" s="3">
        <v>43657</v>
      </c>
      <c r="C194" s="4">
        <v>7740060</v>
      </c>
      <c r="D194" s="5">
        <f t="shared" si="9"/>
        <v>-3.8834868267379141E-2</v>
      </c>
      <c r="E194" s="4">
        <v>5805045</v>
      </c>
      <c r="F194" s="5">
        <f t="shared" si="10"/>
        <v>-3.8834908053391737E-2</v>
      </c>
      <c r="G194" s="4">
        <v>2365018</v>
      </c>
      <c r="H194" s="5">
        <f t="shared" si="11"/>
        <v>-3.8834840976129992E-2</v>
      </c>
      <c r="I194" s="4">
        <v>5590043</v>
      </c>
      <c r="J194">
        <f t="shared" si="8"/>
        <v>21500166</v>
      </c>
    </row>
    <row r="195" spans="2:10" x14ac:dyDescent="0.3">
      <c r="B195" s="3">
        <v>43658</v>
      </c>
      <c r="C195" s="4">
        <v>7505512</v>
      </c>
      <c r="D195" s="5">
        <f t="shared" si="9"/>
        <v>1.0526259099838065E-2</v>
      </c>
      <c r="E195" s="4">
        <v>5629134</v>
      </c>
      <c r="F195" s="5">
        <f t="shared" si="10"/>
        <v>1.0526349803258173E-2</v>
      </c>
      <c r="G195" s="4">
        <v>2293351</v>
      </c>
      <c r="H195" s="5">
        <f t="shared" si="11"/>
        <v>1.0526283321774077E-2</v>
      </c>
      <c r="I195" s="4">
        <v>5420648</v>
      </c>
      <c r="J195">
        <f t="shared" si="8"/>
        <v>20848645</v>
      </c>
    </row>
    <row r="196" spans="2:10" x14ac:dyDescent="0.3">
      <c r="B196" s="3">
        <v>43659</v>
      </c>
      <c r="C196" s="4">
        <v>16160310</v>
      </c>
      <c r="D196" s="5">
        <f t="shared" si="9"/>
        <v>0</v>
      </c>
      <c r="E196" s="4">
        <v>12120232</v>
      </c>
      <c r="F196" s="5">
        <f t="shared" si="10"/>
        <v>0</v>
      </c>
      <c r="G196" s="4">
        <v>4937872</v>
      </c>
      <c r="H196" s="5">
        <f t="shared" si="11"/>
        <v>0</v>
      </c>
      <c r="I196" s="4">
        <v>11671335</v>
      </c>
      <c r="J196">
        <f t="shared" ref="J196:J259" si="12">SUM(C196,E196,G196,I196)</f>
        <v>44889749</v>
      </c>
    </row>
    <row r="197" spans="2:10" x14ac:dyDescent="0.3">
      <c r="B197" s="3">
        <v>43660</v>
      </c>
      <c r="C197" s="4">
        <v>15513897</v>
      </c>
      <c r="D197" s="5">
        <f t="shared" si="9"/>
        <v>-1.0309272431501371E-2</v>
      </c>
      <c r="E197" s="4">
        <v>11635423</v>
      </c>
      <c r="F197" s="5">
        <f t="shared" si="10"/>
        <v>-1.0309251166895295E-2</v>
      </c>
      <c r="G197" s="4">
        <v>4740357</v>
      </c>
      <c r="H197" s="5">
        <f t="shared" si="11"/>
        <v>-1.0309336464473184E-2</v>
      </c>
      <c r="I197" s="4">
        <v>11204481</v>
      </c>
      <c r="J197">
        <f t="shared" si="12"/>
        <v>43094158</v>
      </c>
    </row>
    <row r="198" spans="2:10" x14ac:dyDescent="0.3">
      <c r="B198" s="3">
        <v>43661</v>
      </c>
      <c r="C198" s="4">
        <v>7740060</v>
      </c>
      <c r="D198" s="5">
        <f t="shared" si="9"/>
        <v>1.0204157545207204E-2</v>
      </c>
      <c r="E198" s="4">
        <v>5805045</v>
      </c>
      <c r="F198" s="5">
        <f t="shared" si="10"/>
        <v>1.0204113595832398E-2</v>
      </c>
      <c r="G198" s="4">
        <v>2365018</v>
      </c>
      <c r="H198" s="5">
        <f t="shared" si="11"/>
        <v>1.0204051122343127E-2</v>
      </c>
      <c r="I198" s="4">
        <v>5590043</v>
      </c>
      <c r="J198">
        <f t="shared" si="12"/>
        <v>21500166</v>
      </c>
    </row>
    <row r="199" spans="2:10" x14ac:dyDescent="0.3">
      <c r="B199" s="3">
        <v>43662</v>
      </c>
      <c r="C199" s="4">
        <v>7427330</v>
      </c>
      <c r="D199" s="5">
        <f t="shared" si="9"/>
        <v>-9.5238072035193855E-2</v>
      </c>
      <c r="E199" s="4">
        <v>5570497</v>
      </c>
      <c r="F199" s="5">
        <f t="shared" si="10"/>
        <v>-9.5238226721192198E-2</v>
      </c>
      <c r="G199" s="4">
        <v>2269462</v>
      </c>
      <c r="H199" s="5">
        <f t="shared" si="11"/>
        <v>-9.5237829459342227E-2</v>
      </c>
      <c r="I199" s="4">
        <v>5364183</v>
      </c>
      <c r="J199">
        <f t="shared" si="12"/>
        <v>20631472</v>
      </c>
    </row>
    <row r="200" spans="2:10" x14ac:dyDescent="0.3">
      <c r="B200" s="3">
        <v>43663</v>
      </c>
      <c r="C200" s="4">
        <v>7740060</v>
      </c>
      <c r="D200" s="5">
        <f t="shared" si="9"/>
        <v>-5.7142794495023463E-2</v>
      </c>
      <c r="E200" s="4">
        <v>5805045</v>
      </c>
      <c r="F200" s="5">
        <f t="shared" si="10"/>
        <v>-5.7142871064596812E-2</v>
      </c>
      <c r="G200" s="4">
        <v>2365018</v>
      </c>
      <c r="H200" s="5">
        <f t="shared" si="11"/>
        <v>-5.7142697675605314E-2</v>
      </c>
      <c r="I200" s="4">
        <v>5590043</v>
      </c>
      <c r="J200">
        <f t="shared" si="12"/>
        <v>21500166</v>
      </c>
    </row>
    <row r="201" spans="2:10" x14ac:dyDescent="0.3">
      <c r="B201" s="3">
        <v>43664</v>
      </c>
      <c r="C201" s="4">
        <v>7974607</v>
      </c>
      <c r="D201" s="5">
        <f t="shared" si="9"/>
        <v>3.0302995067221783E-2</v>
      </c>
      <c r="E201" s="4">
        <v>5980955</v>
      </c>
      <c r="F201" s="5">
        <f t="shared" si="10"/>
        <v>3.0302952001233452E-2</v>
      </c>
      <c r="G201" s="4">
        <v>2436685</v>
      </c>
      <c r="H201" s="5">
        <f t="shared" si="11"/>
        <v>3.0302940611868445E-2</v>
      </c>
      <c r="I201" s="4">
        <v>5759438</v>
      </c>
      <c r="J201">
        <f t="shared" si="12"/>
        <v>22151685</v>
      </c>
    </row>
    <row r="202" spans="2:10" x14ac:dyDescent="0.3">
      <c r="B202" s="3">
        <v>43665</v>
      </c>
      <c r="C202" s="4">
        <v>8130972</v>
      </c>
      <c r="D202" s="5">
        <f t="shared" si="9"/>
        <v>8.3333422156942838E-2</v>
      </c>
      <c r="E202" s="4">
        <v>6098229</v>
      </c>
      <c r="F202" s="5">
        <f t="shared" si="10"/>
        <v>8.3333422156942838E-2</v>
      </c>
      <c r="G202" s="4">
        <v>2484463</v>
      </c>
      <c r="H202" s="5">
        <f t="shared" si="11"/>
        <v>8.3333078974827668E-2</v>
      </c>
      <c r="I202" s="4">
        <v>5872368</v>
      </c>
      <c r="J202">
        <f t="shared" si="12"/>
        <v>22586032</v>
      </c>
    </row>
    <row r="203" spans="2:10" x14ac:dyDescent="0.3">
      <c r="B203" s="3">
        <v>43666</v>
      </c>
      <c r="C203" s="4">
        <v>15998707</v>
      </c>
      <c r="D203" s="5">
        <f t="shared" ref="D203:D266" si="13">(C203/C196)-1</f>
        <v>-9.9999938119998966E-3</v>
      </c>
      <c r="E203" s="4">
        <v>11999030</v>
      </c>
      <c r="F203" s="5">
        <f t="shared" ref="F203:F266" si="14">(E203/E196)-1</f>
        <v>-9.9999735978650861E-3</v>
      </c>
      <c r="G203" s="4">
        <v>4888493</v>
      </c>
      <c r="H203" s="5">
        <f t="shared" ref="H203:H266" si="15">(G203/G196)-1</f>
        <v>-1.0000056704588589E-2</v>
      </c>
      <c r="I203" s="4">
        <v>11554621</v>
      </c>
      <c r="J203">
        <f t="shared" si="12"/>
        <v>44440851</v>
      </c>
    </row>
    <row r="204" spans="2:10" x14ac:dyDescent="0.3">
      <c r="B204" s="3">
        <v>43667</v>
      </c>
      <c r="C204" s="4">
        <v>15352294</v>
      </c>
      <c r="D204" s="5">
        <f t="shared" si="13"/>
        <v>-1.0416660623697616E-2</v>
      </c>
      <c r="E204" s="4">
        <v>11514221</v>
      </c>
      <c r="F204" s="5">
        <f t="shared" si="14"/>
        <v>-1.0416638913772203E-2</v>
      </c>
      <c r="G204" s="4">
        <v>4690978</v>
      </c>
      <c r="H204" s="5">
        <f t="shared" si="15"/>
        <v>-1.0416725997641096E-2</v>
      </c>
      <c r="I204" s="4">
        <v>11087768</v>
      </c>
      <c r="J204">
        <f t="shared" si="12"/>
        <v>42645261</v>
      </c>
    </row>
    <row r="205" spans="2:10" x14ac:dyDescent="0.3">
      <c r="B205" s="3">
        <v>43668</v>
      </c>
      <c r="C205" s="4">
        <v>7740060</v>
      </c>
      <c r="D205" s="5">
        <f t="shared" si="13"/>
        <v>0</v>
      </c>
      <c r="E205" s="4">
        <v>5805045</v>
      </c>
      <c r="F205" s="5">
        <f t="shared" si="14"/>
        <v>0</v>
      </c>
      <c r="G205" s="4">
        <v>2365018</v>
      </c>
      <c r="H205" s="5">
        <f t="shared" si="15"/>
        <v>0</v>
      </c>
      <c r="I205" s="4">
        <v>5590043</v>
      </c>
      <c r="J205">
        <f t="shared" si="12"/>
        <v>21500166</v>
      </c>
    </row>
    <row r="206" spans="2:10" x14ac:dyDescent="0.3">
      <c r="B206" s="3">
        <v>43669</v>
      </c>
      <c r="C206" s="4">
        <v>7661877</v>
      </c>
      <c r="D206" s="5">
        <f t="shared" si="13"/>
        <v>3.1578911937398813E-2</v>
      </c>
      <c r="E206" s="4">
        <v>5746408</v>
      </c>
      <c r="F206" s="5">
        <f t="shared" si="14"/>
        <v>3.1579049409774296E-2</v>
      </c>
      <c r="G206" s="4">
        <v>2341129</v>
      </c>
      <c r="H206" s="5">
        <f t="shared" si="15"/>
        <v>3.1578849965322231E-2</v>
      </c>
      <c r="I206" s="4">
        <v>5533578</v>
      </c>
      <c r="J206">
        <f t="shared" si="12"/>
        <v>21282992</v>
      </c>
    </row>
    <row r="207" spans="2:10" x14ac:dyDescent="0.3">
      <c r="B207" s="3">
        <v>43670</v>
      </c>
      <c r="C207" s="4">
        <v>7896424</v>
      </c>
      <c r="D207" s="5">
        <f t="shared" si="13"/>
        <v>2.0201910579504601E-2</v>
      </c>
      <c r="E207" s="4">
        <v>5922318</v>
      </c>
      <c r="F207" s="5">
        <f t="shared" si="14"/>
        <v>2.0201910579504601E-2</v>
      </c>
      <c r="G207" s="4">
        <v>2412796</v>
      </c>
      <c r="H207" s="5">
        <f t="shared" si="15"/>
        <v>2.0201960407912223E-2</v>
      </c>
      <c r="I207" s="4">
        <v>5702973</v>
      </c>
      <c r="J207">
        <f t="shared" si="12"/>
        <v>21934511</v>
      </c>
    </row>
    <row r="208" spans="2:10" x14ac:dyDescent="0.3">
      <c r="B208" s="3">
        <v>43671</v>
      </c>
      <c r="C208" s="4">
        <v>7427330</v>
      </c>
      <c r="D208" s="5">
        <f t="shared" si="13"/>
        <v>-6.8627457127354408E-2</v>
      </c>
      <c r="E208" s="4">
        <v>5570497</v>
      </c>
      <c r="F208" s="5">
        <f t="shared" si="14"/>
        <v>-6.8627501795281876E-2</v>
      </c>
      <c r="G208" s="4">
        <v>2269462</v>
      </c>
      <c r="H208" s="5">
        <f t="shared" si="15"/>
        <v>-6.8627253830511492E-2</v>
      </c>
      <c r="I208" s="4">
        <v>5364183</v>
      </c>
      <c r="J208">
        <f t="shared" si="12"/>
        <v>20631472</v>
      </c>
    </row>
    <row r="209" spans="2:10" x14ac:dyDescent="0.3">
      <c r="B209" s="3">
        <v>43672</v>
      </c>
      <c r="C209" s="4">
        <v>7583695</v>
      </c>
      <c r="D209" s="5">
        <f t="shared" si="13"/>
        <v>-6.7307697037943259E-2</v>
      </c>
      <c r="E209" s="4">
        <v>5687771</v>
      </c>
      <c r="F209" s="5">
        <f t="shared" si="14"/>
        <v>-6.7307738033452025E-2</v>
      </c>
      <c r="G209" s="4">
        <v>2317240</v>
      </c>
      <c r="H209" s="5">
        <f t="shared" si="15"/>
        <v>-6.7307502667578456E-2</v>
      </c>
      <c r="I209" s="4">
        <v>5477113</v>
      </c>
      <c r="J209">
        <f t="shared" si="12"/>
        <v>21065819</v>
      </c>
    </row>
    <row r="210" spans="2:10" x14ac:dyDescent="0.3">
      <c r="B210" s="3">
        <v>43673</v>
      </c>
      <c r="C210" s="4">
        <v>16160310</v>
      </c>
      <c r="D210" s="5">
        <f t="shared" si="13"/>
        <v>1.0101003787368557E-2</v>
      </c>
      <c r="E210" s="4">
        <v>12120232</v>
      </c>
      <c r="F210" s="5">
        <f t="shared" si="14"/>
        <v>1.010098316280561E-2</v>
      </c>
      <c r="G210" s="4">
        <v>4937872</v>
      </c>
      <c r="H210" s="5">
        <f t="shared" si="15"/>
        <v>1.0101067956934884E-2</v>
      </c>
      <c r="I210" s="4">
        <v>11671335</v>
      </c>
      <c r="J210">
        <f t="shared" si="12"/>
        <v>44889749</v>
      </c>
    </row>
    <row r="211" spans="2:10" x14ac:dyDescent="0.3">
      <c r="B211" s="3">
        <v>43674</v>
      </c>
      <c r="C211" s="4">
        <v>15675500</v>
      </c>
      <c r="D211" s="5">
        <f t="shared" si="13"/>
        <v>2.1052619237229342E-2</v>
      </c>
      <c r="E211" s="4">
        <v>11756625</v>
      </c>
      <c r="F211" s="5">
        <f t="shared" si="14"/>
        <v>2.1052574898466903E-2</v>
      </c>
      <c r="G211" s="4">
        <v>4789736</v>
      </c>
      <c r="H211" s="5">
        <f t="shared" si="15"/>
        <v>2.1052752752197978E-2</v>
      </c>
      <c r="I211" s="4">
        <v>11321195</v>
      </c>
      <c r="J211">
        <f t="shared" si="12"/>
        <v>43543056</v>
      </c>
    </row>
    <row r="212" spans="2:10" x14ac:dyDescent="0.3">
      <c r="B212" s="3">
        <v>43675</v>
      </c>
      <c r="C212" s="4">
        <v>7740060</v>
      </c>
      <c r="D212" s="5">
        <f t="shared" si="13"/>
        <v>0</v>
      </c>
      <c r="E212" s="4">
        <v>5805045</v>
      </c>
      <c r="F212" s="5">
        <f t="shared" si="14"/>
        <v>0</v>
      </c>
      <c r="G212" s="4">
        <v>2365018</v>
      </c>
      <c r="H212" s="5">
        <f t="shared" si="15"/>
        <v>0</v>
      </c>
      <c r="I212" s="4">
        <v>5590043</v>
      </c>
      <c r="J212">
        <f t="shared" si="12"/>
        <v>21500166</v>
      </c>
    </row>
    <row r="213" spans="2:10" x14ac:dyDescent="0.3">
      <c r="B213" s="3">
        <v>43676</v>
      </c>
      <c r="C213" s="4">
        <v>7505512</v>
      </c>
      <c r="D213" s="5">
        <f t="shared" si="13"/>
        <v>-2.0408184574093213E-2</v>
      </c>
      <c r="E213" s="4">
        <v>5629134</v>
      </c>
      <c r="F213" s="5">
        <f t="shared" si="14"/>
        <v>-2.0408227191664796E-2</v>
      </c>
      <c r="G213" s="4">
        <v>2293351</v>
      </c>
      <c r="H213" s="5">
        <f t="shared" si="15"/>
        <v>-2.0408102244686255E-2</v>
      </c>
      <c r="I213" s="4">
        <v>5420648</v>
      </c>
      <c r="J213">
        <f t="shared" si="12"/>
        <v>20848645</v>
      </c>
    </row>
    <row r="214" spans="2:10" x14ac:dyDescent="0.3">
      <c r="B214" s="3">
        <v>43677</v>
      </c>
      <c r="C214" s="4">
        <v>8052789</v>
      </c>
      <c r="D214" s="5">
        <f t="shared" si="13"/>
        <v>1.9802001513596457E-2</v>
      </c>
      <c r="E214" s="4">
        <v>6039592</v>
      </c>
      <c r="F214" s="5">
        <f t="shared" si="14"/>
        <v>1.9802043726797613E-2</v>
      </c>
      <c r="G214" s="4">
        <v>2460574</v>
      </c>
      <c r="H214" s="5">
        <f t="shared" si="15"/>
        <v>1.9801922748545753E-2</v>
      </c>
      <c r="I214" s="4">
        <v>5815903</v>
      </c>
      <c r="J214">
        <f t="shared" si="12"/>
        <v>22368858</v>
      </c>
    </row>
    <row r="215" spans="2:10" x14ac:dyDescent="0.3">
      <c r="B215" s="3">
        <v>43678</v>
      </c>
      <c r="C215" s="4">
        <v>7974607</v>
      </c>
      <c r="D215" s="5">
        <f t="shared" si="13"/>
        <v>7.3684217612520309E-2</v>
      </c>
      <c r="E215" s="4">
        <v>5980955</v>
      </c>
      <c r="F215" s="5">
        <f t="shared" si="14"/>
        <v>7.3684269105611211E-2</v>
      </c>
      <c r="G215" s="4">
        <v>2436685</v>
      </c>
      <c r="H215" s="5">
        <f t="shared" si="15"/>
        <v>7.3683983252418317E-2</v>
      </c>
      <c r="I215" s="4">
        <v>5759438</v>
      </c>
      <c r="J215">
        <f t="shared" si="12"/>
        <v>22151685</v>
      </c>
    </row>
    <row r="216" spans="2:10" x14ac:dyDescent="0.3">
      <c r="B216" s="3">
        <v>43679</v>
      </c>
      <c r="C216" s="4">
        <v>8209154</v>
      </c>
      <c r="D216" s="5">
        <f t="shared" si="13"/>
        <v>8.2474176506307284E-2</v>
      </c>
      <c r="E216" s="4">
        <v>6156866</v>
      </c>
      <c r="F216" s="5">
        <f t="shared" si="14"/>
        <v>8.247431199322186E-2</v>
      </c>
      <c r="G216" s="4">
        <v>2508352</v>
      </c>
      <c r="H216" s="5">
        <f t="shared" si="15"/>
        <v>8.2473977663081843E-2</v>
      </c>
      <c r="I216" s="4">
        <v>5928833</v>
      </c>
      <c r="J216">
        <f t="shared" si="12"/>
        <v>22803205</v>
      </c>
    </row>
    <row r="217" spans="2:10" x14ac:dyDescent="0.3">
      <c r="B217" s="3">
        <v>43680</v>
      </c>
      <c r="C217" s="4">
        <v>16321913</v>
      </c>
      <c r="D217" s="5">
        <f t="shared" si="13"/>
        <v>9.9999938119998966E-3</v>
      </c>
      <c r="E217" s="4">
        <v>12241435</v>
      </c>
      <c r="F217" s="5">
        <f t="shared" si="14"/>
        <v>1.0000056104536581E-2</v>
      </c>
      <c r="G217" s="4">
        <v>4987251</v>
      </c>
      <c r="H217" s="5">
        <f t="shared" si="15"/>
        <v>1.0000056704588589E-2</v>
      </c>
      <c r="I217" s="4">
        <v>11788048</v>
      </c>
      <c r="J217">
        <f t="shared" si="12"/>
        <v>45338647</v>
      </c>
    </row>
    <row r="218" spans="2:10" x14ac:dyDescent="0.3">
      <c r="B218" s="3">
        <v>43681</v>
      </c>
      <c r="C218" s="4">
        <v>15837104</v>
      </c>
      <c r="D218" s="5">
        <f t="shared" si="13"/>
        <v>1.030933622531971E-2</v>
      </c>
      <c r="E218" s="4">
        <v>11877828</v>
      </c>
      <c r="F218" s="5">
        <f t="shared" si="14"/>
        <v>1.030933622531971E-2</v>
      </c>
      <c r="G218" s="4">
        <v>4839115</v>
      </c>
      <c r="H218" s="5">
        <f t="shared" si="15"/>
        <v>1.0309336464473295E-2</v>
      </c>
      <c r="I218" s="4">
        <v>11437908</v>
      </c>
      <c r="J218">
        <f t="shared" si="12"/>
        <v>43991955</v>
      </c>
    </row>
    <row r="219" spans="2:10" x14ac:dyDescent="0.3">
      <c r="B219" s="3">
        <v>43682</v>
      </c>
      <c r="C219" s="4">
        <v>8052789</v>
      </c>
      <c r="D219" s="5">
        <f t="shared" si="13"/>
        <v>4.0403950356973972E-2</v>
      </c>
      <c r="E219" s="4">
        <v>6039592</v>
      </c>
      <c r="F219" s="5">
        <f t="shared" si="14"/>
        <v>4.0403993422962303E-2</v>
      </c>
      <c r="G219" s="4">
        <v>2460574</v>
      </c>
      <c r="H219" s="5">
        <f t="shared" si="15"/>
        <v>4.0403920815824668E-2</v>
      </c>
      <c r="I219" s="4">
        <v>5815903</v>
      </c>
      <c r="J219">
        <f t="shared" si="12"/>
        <v>22368858</v>
      </c>
    </row>
    <row r="220" spans="2:10" x14ac:dyDescent="0.3">
      <c r="B220" s="3">
        <v>43683</v>
      </c>
      <c r="C220" s="4">
        <v>8130972</v>
      </c>
      <c r="D220" s="5">
        <f t="shared" si="13"/>
        <v>8.3333422156942838E-2</v>
      </c>
      <c r="E220" s="4">
        <v>6098229</v>
      </c>
      <c r="F220" s="5">
        <f t="shared" si="14"/>
        <v>8.3333422156942838E-2</v>
      </c>
      <c r="G220" s="4">
        <v>2484463</v>
      </c>
      <c r="H220" s="5">
        <f t="shared" si="15"/>
        <v>8.3333078974827668E-2</v>
      </c>
      <c r="I220" s="4">
        <v>5872368</v>
      </c>
      <c r="J220">
        <f t="shared" si="12"/>
        <v>22586032</v>
      </c>
    </row>
    <row r="221" spans="2:10" x14ac:dyDescent="0.3">
      <c r="B221" s="3">
        <v>43684</v>
      </c>
      <c r="C221" s="4">
        <v>8130972</v>
      </c>
      <c r="D221" s="5">
        <f t="shared" si="13"/>
        <v>9.7088102022790945E-3</v>
      </c>
      <c r="E221" s="4">
        <v>6098229</v>
      </c>
      <c r="F221" s="5">
        <f t="shared" si="14"/>
        <v>9.7087684068726254E-3</v>
      </c>
      <c r="G221" s="4">
        <v>2484463</v>
      </c>
      <c r="H221" s="5">
        <f t="shared" si="15"/>
        <v>9.7087102440325257E-3</v>
      </c>
      <c r="I221" s="4">
        <v>5872368</v>
      </c>
      <c r="J221">
        <f t="shared" si="12"/>
        <v>22586032</v>
      </c>
    </row>
    <row r="222" spans="2:10" x14ac:dyDescent="0.3">
      <c r="B222" s="3">
        <v>43685</v>
      </c>
      <c r="C222" s="4">
        <v>7505512</v>
      </c>
      <c r="D222" s="5">
        <f t="shared" si="13"/>
        <v>-5.8823588422601936E-2</v>
      </c>
      <c r="E222" s="4">
        <v>5629134</v>
      </c>
      <c r="F222" s="5">
        <f t="shared" si="14"/>
        <v>-5.8823549082044568E-2</v>
      </c>
      <c r="G222" s="4">
        <v>2293351</v>
      </c>
      <c r="H222" s="5">
        <f t="shared" si="15"/>
        <v>-5.8823360426152771E-2</v>
      </c>
      <c r="I222" s="4">
        <v>5420648</v>
      </c>
      <c r="J222">
        <f t="shared" si="12"/>
        <v>20848645</v>
      </c>
    </row>
    <row r="223" spans="2:10" x14ac:dyDescent="0.3">
      <c r="B223" s="3">
        <v>43686</v>
      </c>
      <c r="C223" s="4">
        <v>8130972</v>
      </c>
      <c r="D223" s="5">
        <f t="shared" si="13"/>
        <v>-9.5237584774265915E-3</v>
      </c>
      <c r="E223" s="4">
        <v>6098229</v>
      </c>
      <c r="F223" s="5">
        <f t="shared" si="14"/>
        <v>-9.5238389141488744E-3</v>
      </c>
      <c r="G223" s="4">
        <v>2484463</v>
      </c>
      <c r="H223" s="5">
        <f t="shared" si="15"/>
        <v>-9.523782945934256E-3</v>
      </c>
      <c r="I223" s="4">
        <v>5872368</v>
      </c>
      <c r="J223">
        <f t="shared" si="12"/>
        <v>22586032</v>
      </c>
    </row>
    <row r="224" spans="2:10" x14ac:dyDescent="0.3">
      <c r="B224" s="3">
        <v>43687</v>
      </c>
      <c r="C224" s="4">
        <v>16806722</v>
      </c>
      <c r="D224" s="5">
        <f t="shared" si="13"/>
        <v>2.9702952098813462E-2</v>
      </c>
      <c r="E224" s="4">
        <v>12605042</v>
      </c>
      <c r="F224" s="5">
        <f t="shared" si="14"/>
        <v>2.9702971914648879E-2</v>
      </c>
      <c r="G224" s="4">
        <v>5135387</v>
      </c>
      <c r="H224" s="5">
        <f t="shared" si="15"/>
        <v>2.9702936547609138E-2</v>
      </c>
      <c r="I224" s="4">
        <v>12138188</v>
      </c>
      <c r="J224">
        <f t="shared" si="12"/>
        <v>46685339</v>
      </c>
    </row>
    <row r="225" spans="2:10" x14ac:dyDescent="0.3">
      <c r="B225" s="3">
        <v>43688</v>
      </c>
      <c r="C225" s="4">
        <v>15837104</v>
      </c>
      <c r="D225" s="5">
        <f t="shared" si="13"/>
        <v>0</v>
      </c>
      <c r="E225" s="4">
        <v>11877828</v>
      </c>
      <c r="F225" s="5">
        <f t="shared" si="14"/>
        <v>0</v>
      </c>
      <c r="G225" s="4">
        <v>4839115</v>
      </c>
      <c r="H225" s="5">
        <f t="shared" si="15"/>
        <v>0</v>
      </c>
      <c r="I225" s="4">
        <v>11437908</v>
      </c>
      <c r="J225">
        <f t="shared" si="12"/>
        <v>43991955</v>
      </c>
    </row>
    <row r="226" spans="2:10" x14ac:dyDescent="0.3">
      <c r="B226" s="3">
        <v>43689</v>
      </c>
      <c r="C226" s="4">
        <v>7427330</v>
      </c>
      <c r="D226" s="5">
        <f t="shared" si="13"/>
        <v>-7.7669860715337213E-2</v>
      </c>
      <c r="E226" s="4">
        <v>5570497</v>
      </c>
      <c r="F226" s="5">
        <f t="shared" si="14"/>
        <v>-7.7669981680881794E-2</v>
      </c>
      <c r="G226" s="4">
        <v>2269462</v>
      </c>
      <c r="H226" s="5">
        <f t="shared" si="15"/>
        <v>-7.7669681952259872E-2</v>
      </c>
      <c r="I226" s="4">
        <v>5364183</v>
      </c>
      <c r="J226">
        <f t="shared" si="12"/>
        <v>20631472</v>
      </c>
    </row>
    <row r="227" spans="2:10" x14ac:dyDescent="0.3">
      <c r="B227" s="3">
        <v>43690</v>
      </c>
      <c r="C227" s="4">
        <v>7505512</v>
      </c>
      <c r="D227" s="5">
        <f t="shared" si="13"/>
        <v>-7.6923152607092926E-2</v>
      </c>
      <c r="E227" s="4">
        <v>5629134</v>
      </c>
      <c r="F227" s="5">
        <f t="shared" si="14"/>
        <v>-7.6923152607092926E-2</v>
      </c>
      <c r="G227" s="4">
        <v>2293351</v>
      </c>
      <c r="H227" s="5">
        <f t="shared" si="15"/>
        <v>-7.6922860191518283E-2</v>
      </c>
      <c r="I227" s="4">
        <v>5420648</v>
      </c>
      <c r="J227">
        <f t="shared" si="12"/>
        <v>20848645</v>
      </c>
    </row>
    <row r="228" spans="2:10" x14ac:dyDescent="0.3">
      <c r="B228" s="3">
        <v>43691</v>
      </c>
      <c r="C228" s="4">
        <v>8130972</v>
      </c>
      <c r="D228" s="5">
        <f t="shared" si="13"/>
        <v>0</v>
      </c>
      <c r="E228" s="4">
        <v>6098229</v>
      </c>
      <c r="F228" s="5">
        <f t="shared" si="14"/>
        <v>0</v>
      </c>
      <c r="G228" s="4">
        <v>2484463</v>
      </c>
      <c r="H228" s="5">
        <f t="shared" si="15"/>
        <v>0</v>
      </c>
      <c r="I228" s="4">
        <v>5872368</v>
      </c>
      <c r="J228">
        <f t="shared" si="12"/>
        <v>22586032</v>
      </c>
    </row>
    <row r="229" spans="2:10" x14ac:dyDescent="0.3">
      <c r="B229" s="3">
        <v>43692</v>
      </c>
      <c r="C229" s="4">
        <v>7896424</v>
      </c>
      <c r="D229" s="5">
        <f t="shared" si="13"/>
        <v>5.2083322230382256E-2</v>
      </c>
      <c r="E229" s="4">
        <v>5922318</v>
      </c>
      <c r="F229" s="5">
        <f t="shared" si="14"/>
        <v>5.2083322230382256E-2</v>
      </c>
      <c r="G229" s="4">
        <v>2412796</v>
      </c>
      <c r="H229" s="5">
        <f t="shared" si="15"/>
        <v>5.2083174359267348E-2</v>
      </c>
      <c r="I229" s="4">
        <v>5702973</v>
      </c>
      <c r="J229">
        <f t="shared" si="12"/>
        <v>21934511</v>
      </c>
    </row>
    <row r="230" spans="2:10" x14ac:dyDescent="0.3">
      <c r="B230" s="3">
        <v>43693</v>
      </c>
      <c r="C230" s="4">
        <v>7661877</v>
      </c>
      <c r="D230" s="5">
        <f t="shared" si="13"/>
        <v>-5.7692364455319778E-2</v>
      </c>
      <c r="E230" s="4">
        <v>5746408</v>
      </c>
      <c r="F230" s="5">
        <f t="shared" si="14"/>
        <v>-5.7692323459811012E-2</v>
      </c>
      <c r="G230" s="4">
        <v>2341129</v>
      </c>
      <c r="H230" s="5">
        <f t="shared" si="15"/>
        <v>-5.769214514363874E-2</v>
      </c>
      <c r="I230" s="4">
        <v>5533578</v>
      </c>
      <c r="J230">
        <f t="shared" si="12"/>
        <v>21282992</v>
      </c>
    </row>
    <row r="231" spans="2:10" x14ac:dyDescent="0.3">
      <c r="B231" s="3">
        <v>43694</v>
      </c>
      <c r="C231" s="4">
        <v>16806722</v>
      </c>
      <c r="D231" s="5">
        <f t="shared" si="13"/>
        <v>0</v>
      </c>
      <c r="E231" s="4">
        <v>12605042</v>
      </c>
      <c r="F231" s="5">
        <f t="shared" si="14"/>
        <v>0</v>
      </c>
      <c r="G231" s="4">
        <v>5135387</v>
      </c>
      <c r="H231" s="5">
        <f t="shared" si="15"/>
        <v>0</v>
      </c>
      <c r="I231" s="4">
        <v>12138188</v>
      </c>
      <c r="J231">
        <f t="shared" si="12"/>
        <v>46685339</v>
      </c>
    </row>
    <row r="232" spans="2:10" x14ac:dyDescent="0.3">
      <c r="B232" s="3">
        <v>43695</v>
      </c>
      <c r="C232" s="4">
        <v>16321913</v>
      </c>
      <c r="D232" s="5">
        <f t="shared" si="13"/>
        <v>3.0612225568513063E-2</v>
      </c>
      <c r="E232" s="4">
        <v>12241435</v>
      </c>
      <c r="F232" s="5">
        <f t="shared" si="14"/>
        <v>3.0612246616132266E-2</v>
      </c>
      <c r="G232" s="4">
        <v>4987251</v>
      </c>
      <c r="H232" s="5">
        <f t="shared" si="15"/>
        <v>3.0612209050621786E-2</v>
      </c>
      <c r="I232" s="4">
        <v>11788048</v>
      </c>
      <c r="J232">
        <f t="shared" si="12"/>
        <v>45338647</v>
      </c>
    </row>
    <row r="233" spans="2:10" x14ac:dyDescent="0.3">
      <c r="B233" s="3">
        <v>43696</v>
      </c>
      <c r="C233" s="4">
        <v>7583695</v>
      </c>
      <c r="D233" s="5">
        <f t="shared" si="13"/>
        <v>2.1052652837560748E-2</v>
      </c>
      <c r="E233" s="4">
        <v>5687771</v>
      </c>
      <c r="F233" s="5">
        <f t="shared" si="14"/>
        <v>2.1052699606516345E-2</v>
      </c>
      <c r="G233" s="4">
        <v>2317240</v>
      </c>
      <c r="H233" s="5">
        <f t="shared" si="15"/>
        <v>2.1052566643548154E-2</v>
      </c>
      <c r="I233" s="4">
        <v>5477113</v>
      </c>
      <c r="J233">
        <f t="shared" si="12"/>
        <v>21065819</v>
      </c>
    </row>
    <row r="234" spans="2:10" x14ac:dyDescent="0.3">
      <c r="B234" s="3">
        <v>43697</v>
      </c>
      <c r="C234" s="4">
        <v>7896424</v>
      </c>
      <c r="D234" s="5">
        <f t="shared" si="13"/>
        <v>5.2083322230382256E-2</v>
      </c>
      <c r="E234" s="4">
        <v>5922318</v>
      </c>
      <c r="F234" s="5">
        <f t="shared" si="14"/>
        <v>5.2083322230382256E-2</v>
      </c>
      <c r="G234" s="4">
        <v>2412796</v>
      </c>
      <c r="H234" s="5">
        <f t="shared" si="15"/>
        <v>5.2083174359267348E-2</v>
      </c>
      <c r="I234" s="4">
        <v>5702973</v>
      </c>
      <c r="J234">
        <f t="shared" si="12"/>
        <v>21934511</v>
      </c>
    </row>
    <row r="235" spans="2:10" x14ac:dyDescent="0.3">
      <c r="B235" s="3">
        <v>43698</v>
      </c>
      <c r="C235" s="4">
        <v>8052789</v>
      </c>
      <c r="D235" s="5">
        <f t="shared" si="13"/>
        <v>-9.6154555691496668E-3</v>
      </c>
      <c r="E235" s="4">
        <v>6039592</v>
      </c>
      <c r="F235" s="5">
        <f t="shared" si="14"/>
        <v>-9.6154145736410124E-3</v>
      </c>
      <c r="G235" s="4">
        <v>2460574</v>
      </c>
      <c r="H235" s="5">
        <f t="shared" si="15"/>
        <v>-9.615357523939827E-3</v>
      </c>
      <c r="I235" s="4">
        <v>5815903</v>
      </c>
      <c r="J235">
        <f t="shared" si="12"/>
        <v>22368858</v>
      </c>
    </row>
    <row r="236" spans="2:10" x14ac:dyDescent="0.3">
      <c r="B236" s="3">
        <v>43699</v>
      </c>
      <c r="C236" s="4">
        <v>7896424</v>
      </c>
      <c r="D236" s="5">
        <f t="shared" si="13"/>
        <v>0</v>
      </c>
      <c r="E236" s="4">
        <v>5922318</v>
      </c>
      <c r="F236" s="5">
        <f t="shared" si="14"/>
        <v>0</v>
      </c>
      <c r="G236" s="4">
        <v>2412796</v>
      </c>
      <c r="H236" s="5">
        <f t="shared" si="15"/>
        <v>0</v>
      </c>
      <c r="I236" s="4">
        <v>5702973</v>
      </c>
      <c r="J236">
        <f t="shared" si="12"/>
        <v>21934511</v>
      </c>
    </row>
    <row r="237" spans="2:10" x14ac:dyDescent="0.3">
      <c r="B237" s="3">
        <v>43700</v>
      </c>
      <c r="C237" s="4">
        <v>7505512</v>
      </c>
      <c r="D237" s="5">
        <f t="shared" si="13"/>
        <v>-2.0408184574093213E-2</v>
      </c>
      <c r="E237" s="4">
        <v>5629134</v>
      </c>
      <c r="F237" s="5">
        <f t="shared" si="14"/>
        <v>-2.0408227191664796E-2</v>
      </c>
      <c r="G237" s="4">
        <v>2293351</v>
      </c>
      <c r="H237" s="5">
        <f t="shared" si="15"/>
        <v>-2.0408102244686255E-2</v>
      </c>
      <c r="I237" s="4">
        <v>5420648</v>
      </c>
      <c r="J237">
        <f t="shared" si="12"/>
        <v>20848645</v>
      </c>
    </row>
    <row r="238" spans="2:10" x14ac:dyDescent="0.3">
      <c r="B238" s="3">
        <v>43701</v>
      </c>
      <c r="C238" s="4">
        <v>15513897</v>
      </c>
      <c r="D238" s="5">
        <f t="shared" si="13"/>
        <v>-7.6923090653846726E-2</v>
      </c>
      <c r="E238" s="4">
        <v>11635423</v>
      </c>
      <c r="F238" s="5">
        <f t="shared" si="14"/>
        <v>-7.6923107435897475E-2</v>
      </c>
      <c r="G238" s="4">
        <v>4740357</v>
      </c>
      <c r="H238" s="5">
        <f t="shared" si="15"/>
        <v>-7.6923121860144161E-2</v>
      </c>
      <c r="I238" s="4">
        <v>11204481</v>
      </c>
      <c r="J238">
        <f t="shared" si="12"/>
        <v>43094158</v>
      </c>
    </row>
    <row r="239" spans="2:10" x14ac:dyDescent="0.3">
      <c r="B239" s="3">
        <v>43702</v>
      </c>
      <c r="C239" s="4">
        <v>15998707</v>
      </c>
      <c r="D239" s="5">
        <f t="shared" si="13"/>
        <v>-1.9801968065875641E-2</v>
      </c>
      <c r="E239" s="4">
        <v>11999030</v>
      </c>
      <c r="F239" s="5">
        <f t="shared" si="14"/>
        <v>-1.9802008506355717E-2</v>
      </c>
      <c r="G239" s="4">
        <v>4888493</v>
      </c>
      <c r="H239" s="5">
        <f t="shared" si="15"/>
        <v>-1.980209137258182E-2</v>
      </c>
      <c r="I239" s="4">
        <v>11554621</v>
      </c>
      <c r="J239">
        <f t="shared" si="12"/>
        <v>44440851</v>
      </c>
    </row>
    <row r="240" spans="2:10" x14ac:dyDescent="0.3">
      <c r="B240" s="3">
        <v>43703</v>
      </c>
      <c r="C240" s="4">
        <v>8052789</v>
      </c>
      <c r="D240" s="5">
        <f t="shared" si="13"/>
        <v>6.1855599414269768E-2</v>
      </c>
      <c r="E240" s="4">
        <v>6039592</v>
      </c>
      <c r="F240" s="5">
        <f t="shared" si="14"/>
        <v>6.1855690040966804E-2</v>
      </c>
      <c r="G240" s="4">
        <v>2460574</v>
      </c>
      <c r="H240" s="5">
        <f t="shared" si="15"/>
        <v>6.1855483247311493E-2</v>
      </c>
      <c r="I240" s="4">
        <v>5815903</v>
      </c>
      <c r="J240">
        <f t="shared" si="12"/>
        <v>22368858</v>
      </c>
    </row>
    <row r="241" spans="2:10" x14ac:dyDescent="0.3">
      <c r="B241" s="3">
        <v>43704</v>
      </c>
      <c r="C241" s="4">
        <v>7505512</v>
      </c>
      <c r="D241" s="5">
        <f t="shared" si="13"/>
        <v>-4.9504940464189851E-2</v>
      </c>
      <c r="E241" s="4">
        <v>5629134</v>
      </c>
      <c r="F241" s="5">
        <f t="shared" si="14"/>
        <v>-4.9504940464189851E-2</v>
      </c>
      <c r="G241" s="4">
        <v>2293351</v>
      </c>
      <c r="H241" s="5">
        <f t="shared" si="15"/>
        <v>-4.950480687136416E-2</v>
      </c>
      <c r="I241" s="4">
        <v>5420648</v>
      </c>
      <c r="J241">
        <f t="shared" si="12"/>
        <v>20848645</v>
      </c>
    </row>
    <row r="242" spans="2:10" x14ac:dyDescent="0.3">
      <c r="B242" s="3">
        <v>43705</v>
      </c>
      <c r="C242" s="4">
        <v>7896424</v>
      </c>
      <c r="D242" s="5">
        <f t="shared" si="13"/>
        <v>-1.9417496223979036E-2</v>
      </c>
      <c r="E242" s="4">
        <v>5922318</v>
      </c>
      <c r="F242" s="5">
        <f t="shared" si="14"/>
        <v>-1.9417536813745029E-2</v>
      </c>
      <c r="G242" s="4">
        <v>2412796</v>
      </c>
      <c r="H242" s="5">
        <f t="shared" si="15"/>
        <v>-1.941742048806494E-2</v>
      </c>
      <c r="I242" s="4">
        <v>5702973</v>
      </c>
      <c r="J242">
        <f t="shared" si="12"/>
        <v>21934511</v>
      </c>
    </row>
    <row r="243" spans="2:10" x14ac:dyDescent="0.3">
      <c r="B243" s="3">
        <v>43706</v>
      </c>
      <c r="C243" s="4">
        <v>7661877</v>
      </c>
      <c r="D243" s="5">
        <f t="shared" si="13"/>
        <v>-2.9702938950593283E-2</v>
      </c>
      <c r="E243" s="4">
        <v>5746408</v>
      </c>
      <c r="F243" s="5">
        <f t="shared" si="14"/>
        <v>-2.9702896737392348E-2</v>
      </c>
      <c r="G243" s="4">
        <v>2341129</v>
      </c>
      <c r="H243" s="5">
        <f t="shared" si="15"/>
        <v>-2.9702884122818518E-2</v>
      </c>
      <c r="I243" s="4">
        <v>5533578</v>
      </c>
      <c r="J243">
        <f t="shared" si="12"/>
        <v>21282992</v>
      </c>
    </row>
    <row r="244" spans="2:10" x14ac:dyDescent="0.3">
      <c r="B244" s="3">
        <v>43707</v>
      </c>
      <c r="C244" s="4">
        <v>7896424</v>
      </c>
      <c r="D244" s="5">
        <f t="shared" si="13"/>
        <v>5.2083322230382256E-2</v>
      </c>
      <c r="E244" s="4">
        <v>5922318</v>
      </c>
      <c r="F244" s="5">
        <f t="shared" si="14"/>
        <v>5.2083322230382256E-2</v>
      </c>
      <c r="G244" s="4">
        <v>2412796</v>
      </c>
      <c r="H244" s="5">
        <f t="shared" si="15"/>
        <v>5.2083174359267348E-2</v>
      </c>
      <c r="I244" s="4">
        <v>5702973</v>
      </c>
      <c r="J244">
        <f t="shared" si="12"/>
        <v>21934511</v>
      </c>
    </row>
    <row r="245" spans="2:10" x14ac:dyDescent="0.3">
      <c r="B245" s="3">
        <v>43708</v>
      </c>
      <c r="C245" s="4">
        <v>16321913</v>
      </c>
      <c r="D245" s="5">
        <f t="shared" si="13"/>
        <v>5.2083367576824857E-2</v>
      </c>
      <c r="E245" s="4">
        <v>12241435</v>
      </c>
      <c r="F245" s="5">
        <f t="shared" si="14"/>
        <v>5.2083366457755798E-2</v>
      </c>
      <c r="G245" s="4">
        <v>4987251</v>
      </c>
      <c r="H245" s="5">
        <f t="shared" si="15"/>
        <v>5.2083419033629674E-2</v>
      </c>
      <c r="I245" s="4">
        <v>11788048</v>
      </c>
      <c r="J245">
        <f t="shared" si="12"/>
        <v>45338647</v>
      </c>
    </row>
    <row r="246" spans="2:10" x14ac:dyDescent="0.3">
      <c r="B246" s="3">
        <v>43709</v>
      </c>
      <c r="C246" s="4">
        <v>15352294</v>
      </c>
      <c r="D246" s="5">
        <f t="shared" si="13"/>
        <v>-4.0404077654525472E-2</v>
      </c>
      <c r="E246" s="4">
        <v>11514221</v>
      </c>
      <c r="F246" s="5">
        <f t="shared" si="14"/>
        <v>-4.0404015991292619E-2</v>
      </c>
      <c r="G246" s="4">
        <v>4690978</v>
      </c>
      <c r="H246" s="5">
        <f t="shared" si="15"/>
        <v>-4.0404067265719767E-2</v>
      </c>
      <c r="I246" s="4">
        <v>11087768</v>
      </c>
      <c r="J246">
        <f t="shared" si="12"/>
        <v>42645261</v>
      </c>
    </row>
    <row r="247" spans="2:10" x14ac:dyDescent="0.3">
      <c r="B247" s="3">
        <v>43710</v>
      </c>
      <c r="C247" s="4">
        <v>8209154</v>
      </c>
      <c r="D247" s="5">
        <f t="shared" si="13"/>
        <v>1.9417496223979036E-2</v>
      </c>
      <c r="E247" s="4">
        <v>6156866</v>
      </c>
      <c r="F247" s="5">
        <f t="shared" si="14"/>
        <v>1.9417536813745029E-2</v>
      </c>
      <c r="G247" s="4">
        <v>2508352</v>
      </c>
      <c r="H247" s="5">
        <f t="shared" si="15"/>
        <v>1.9417420488065051E-2</v>
      </c>
      <c r="I247" s="4">
        <v>5928833</v>
      </c>
      <c r="J247">
        <f t="shared" si="12"/>
        <v>22803205</v>
      </c>
    </row>
    <row r="248" spans="2:10" x14ac:dyDescent="0.3">
      <c r="B248" s="3">
        <v>43711</v>
      </c>
      <c r="C248" s="4">
        <v>8130972</v>
      </c>
      <c r="D248" s="5">
        <f t="shared" si="13"/>
        <v>8.3333422156942838E-2</v>
      </c>
      <c r="E248" s="4">
        <v>6098229</v>
      </c>
      <c r="F248" s="5">
        <f t="shared" si="14"/>
        <v>8.3333422156942838E-2</v>
      </c>
      <c r="G248" s="4">
        <v>2484463</v>
      </c>
      <c r="H248" s="5">
        <f t="shared" si="15"/>
        <v>8.3333078974827668E-2</v>
      </c>
      <c r="I248" s="4">
        <v>5872368</v>
      </c>
      <c r="J248">
        <f t="shared" si="12"/>
        <v>22586032</v>
      </c>
    </row>
    <row r="249" spans="2:10" x14ac:dyDescent="0.3">
      <c r="B249" s="3">
        <v>43712</v>
      </c>
      <c r="C249" s="4">
        <v>8052789</v>
      </c>
      <c r="D249" s="5">
        <f t="shared" si="13"/>
        <v>1.9802001513596457E-2</v>
      </c>
      <c r="E249" s="4">
        <v>6039592</v>
      </c>
      <c r="F249" s="5">
        <f t="shared" si="14"/>
        <v>1.9802043726797613E-2</v>
      </c>
      <c r="G249" s="4">
        <v>2460574</v>
      </c>
      <c r="H249" s="5">
        <f t="shared" si="15"/>
        <v>1.9801922748545753E-2</v>
      </c>
      <c r="I249" s="4">
        <v>5815903</v>
      </c>
      <c r="J249">
        <f t="shared" si="12"/>
        <v>22368858</v>
      </c>
    </row>
    <row r="250" spans="2:10" x14ac:dyDescent="0.3">
      <c r="B250" s="3">
        <v>43713</v>
      </c>
      <c r="C250" s="4">
        <v>7427330</v>
      </c>
      <c r="D250" s="5">
        <f t="shared" si="13"/>
        <v>-3.0612211602979222E-2</v>
      </c>
      <c r="E250" s="4">
        <v>5570497</v>
      </c>
      <c r="F250" s="5">
        <f t="shared" si="14"/>
        <v>-3.0612340787497194E-2</v>
      </c>
      <c r="G250" s="4">
        <v>2269462</v>
      </c>
      <c r="H250" s="5">
        <f t="shared" si="15"/>
        <v>-3.0612153367029271E-2</v>
      </c>
      <c r="I250" s="4">
        <v>5364183</v>
      </c>
      <c r="J250">
        <f t="shared" si="12"/>
        <v>20631472</v>
      </c>
    </row>
    <row r="251" spans="2:10" x14ac:dyDescent="0.3">
      <c r="B251" s="3">
        <v>43714</v>
      </c>
      <c r="C251" s="4">
        <v>7505512</v>
      </c>
      <c r="D251" s="5">
        <f t="shared" si="13"/>
        <v>-4.9504940464189851E-2</v>
      </c>
      <c r="E251" s="4">
        <v>5629134</v>
      </c>
      <c r="F251" s="5">
        <f t="shared" si="14"/>
        <v>-4.9504940464189851E-2</v>
      </c>
      <c r="G251" s="4">
        <v>2293351</v>
      </c>
      <c r="H251" s="5">
        <f t="shared" si="15"/>
        <v>-4.950480687136416E-2</v>
      </c>
      <c r="I251" s="4">
        <v>5420648</v>
      </c>
      <c r="J251">
        <f t="shared" si="12"/>
        <v>20848645</v>
      </c>
    </row>
    <row r="252" spans="2:10" x14ac:dyDescent="0.3">
      <c r="B252" s="3">
        <v>43715</v>
      </c>
      <c r="C252" s="4">
        <v>16806722</v>
      </c>
      <c r="D252" s="5">
        <f t="shared" si="13"/>
        <v>2.9702952098813462E-2</v>
      </c>
      <c r="E252" s="4">
        <v>12605042</v>
      </c>
      <c r="F252" s="5">
        <f t="shared" si="14"/>
        <v>2.9702971914648879E-2</v>
      </c>
      <c r="G252" s="4">
        <v>5135387</v>
      </c>
      <c r="H252" s="5">
        <f t="shared" si="15"/>
        <v>2.9702936547609138E-2</v>
      </c>
      <c r="I252" s="4">
        <v>12138188</v>
      </c>
      <c r="J252">
        <f t="shared" si="12"/>
        <v>46685339</v>
      </c>
    </row>
    <row r="253" spans="2:10" x14ac:dyDescent="0.3">
      <c r="B253" s="3">
        <v>43716</v>
      </c>
      <c r="C253" s="4">
        <v>15513897</v>
      </c>
      <c r="D253" s="5">
        <f t="shared" si="13"/>
        <v>1.052630961861456E-2</v>
      </c>
      <c r="E253" s="4">
        <v>11635423</v>
      </c>
      <c r="F253" s="5">
        <f t="shared" si="14"/>
        <v>1.052628744923334E-2</v>
      </c>
      <c r="G253" s="4">
        <v>4740357</v>
      </c>
      <c r="H253" s="5">
        <f t="shared" si="15"/>
        <v>1.0526376376098989E-2</v>
      </c>
      <c r="I253" s="4">
        <v>11204481</v>
      </c>
      <c r="J253">
        <f t="shared" si="12"/>
        <v>43094158</v>
      </c>
    </row>
    <row r="254" spans="2:10" x14ac:dyDescent="0.3">
      <c r="B254" s="3">
        <v>43717</v>
      </c>
      <c r="C254" s="4">
        <v>7818242</v>
      </c>
      <c r="D254" s="5">
        <f t="shared" si="13"/>
        <v>-4.7619036017596983E-2</v>
      </c>
      <c r="E254" s="4">
        <v>5863681</v>
      </c>
      <c r="F254" s="5">
        <f t="shared" si="14"/>
        <v>-4.7619194570744261E-2</v>
      </c>
      <c r="G254" s="4">
        <v>2388907</v>
      </c>
      <c r="H254" s="5">
        <f t="shared" si="15"/>
        <v>-4.7618914729671169E-2</v>
      </c>
      <c r="I254" s="4">
        <v>5646508</v>
      </c>
      <c r="J254">
        <f t="shared" si="12"/>
        <v>21717338</v>
      </c>
    </row>
    <row r="255" spans="2:10" x14ac:dyDescent="0.3">
      <c r="B255" s="3">
        <v>43718</v>
      </c>
      <c r="C255" s="4">
        <v>8052789</v>
      </c>
      <c r="D255" s="5">
        <f t="shared" si="13"/>
        <v>-9.6154555691496668E-3</v>
      </c>
      <c r="E255" s="4">
        <v>6039592</v>
      </c>
      <c r="F255" s="5">
        <f t="shared" si="14"/>
        <v>-9.6154145736410124E-3</v>
      </c>
      <c r="G255" s="4">
        <v>2460574</v>
      </c>
      <c r="H255" s="5">
        <f t="shared" si="15"/>
        <v>-9.615357523939827E-3</v>
      </c>
      <c r="I255" s="4">
        <v>5815903</v>
      </c>
      <c r="J255">
        <f t="shared" si="12"/>
        <v>22368858</v>
      </c>
    </row>
    <row r="256" spans="2:10" x14ac:dyDescent="0.3">
      <c r="B256" s="3">
        <v>43719</v>
      </c>
      <c r="C256" s="4">
        <v>7583695</v>
      </c>
      <c r="D256" s="5">
        <f t="shared" si="13"/>
        <v>-5.8252364491358177E-2</v>
      </c>
      <c r="E256" s="4">
        <v>5687771</v>
      </c>
      <c r="F256" s="5">
        <f t="shared" si="14"/>
        <v>-5.8252444867136766E-2</v>
      </c>
      <c r="G256" s="4">
        <v>2317240</v>
      </c>
      <c r="H256" s="5">
        <f t="shared" si="15"/>
        <v>-5.8252261464194932E-2</v>
      </c>
      <c r="I256" s="4">
        <v>5477113</v>
      </c>
      <c r="J256">
        <f t="shared" si="12"/>
        <v>21065819</v>
      </c>
    </row>
    <row r="257" spans="2:10" x14ac:dyDescent="0.3">
      <c r="B257" s="3">
        <v>43720</v>
      </c>
      <c r="C257" s="4">
        <v>7505512</v>
      </c>
      <c r="D257" s="5">
        <f t="shared" si="13"/>
        <v>1.0526259099838065E-2</v>
      </c>
      <c r="E257" s="4">
        <v>5629134</v>
      </c>
      <c r="F257" s="5">
        <f t="shared" si="14"/>
        <v>1.0526349803258173E-2</v>
      </c>
      <c r="G257" s="4">
        <v>2293351</v>
      </c>
      <c r="H257" s="5">
        <f t="shared" si="15"/>
        <v>1.0526283321774077E-2</v>
      </c>
      <c r="I257" s="4">
        <v>5420648</v>
      </c>
      <c r="J257">
        <f t="shared" si="12"/>
        <v>20848645</v>
      </c>
    </row>
    <row r="258" spans="2:10" x14ac:dyDescent="0.3">
      <c r="B258" s="3">
        <v>43721</v>
      </c>
      <c r="C258" s="4">
        <v>8209154</v>
      </c>
      <c r="D258" s="5">
        <f t="shared" si="13"/>
        <v>9.3750033308853453E-2</v>
      </c>
      <c r="E258" s="4">
        <v>6156866</v>
      </c>
      <c r="F258" s="5">
        <f t="shared" si="14"/>
        <v>9.3750122132463032E-2</v>
      </c>
      <c r="G258" s="4">
        <v>2508352</v>
      </c>
      <c r="H258" s="5">
        <f t="shared" si="15"/>
        <v>9.3749713846681182E-2</v>
      </c>
      <c r="I258" s="4">
        <v>5928833</v>
      </c>
      <c r="J258">
        <f t="shared" si="12"/>
        <v>22803205</v>
      </c>
    </row>
    <row r="259" spans="2:10" x14ac:dyDescent="0.3">
      <c r="B259" s="3">
        <v>43722</v>
      </c>
      <c r="C259" s="4">
        <v>15998707</v>
      </c>
      <c r="D259" s="5">
        <f t="shared" si="13"/>
        <v>-4.8076894471152709E-2</v>
      </c>
      <c r="E259" s="4">
        <v>11999030</v>
      </c>
      <c r="F259" s="5">
        <f t="shared" si="14"/>
        <v>-4.8076952064102563E-2</v>
      </c>
      <c r="G259" s="4">
        <v>4888493</v>
      </c>
      <c r="H259" s="5">
        <f t="shared" si="15"/>
        <v>-4.8076999844412938E-2</v>
      </c>
      <c r="I259" s="4">
        <v>11554621</v>
      </c>
      <c r="J259">
        <f t="shared" si="12"/>
        <v>44440851</v>
      </c>
    </row>
    <row r="260" spans="2:10" x14ac:dyDescent="0.3">
      <c r="B260" s="3">
        <v>43723</v>
      </c>
      <c r="C260" s="4">
        <v>16645119</v>
      </c>
      <c r="D260" s="5">
        <f t="shared" si="13"/>
        <v>7.2916688824220088E-2</v>
      </c>
      <c r="E260" s="4">
        <v>12483839</v>
      </c>
      <c r="F260" s="5">
        <f t="shared" si="14"/>
        <v>7.2916644285300203E-2</v>
      </c>
      <c r="G260" s="4">
        <v>5086008</v>
      </c>
      <c r="H260" s="5">
        <f t="shared" si="15"/>
        <v>7.2916660074336281E-2</v>
      </c>
      <c r="I260" s="4">
        <v>12021475</v>
      </c>
      <c r="J260">
        <f t="shared" ref="J260:J323" si="16">SUM(C260,E260,G260,I260)</f>
        <v>46236441</v>
      </c>
    </row>
    <row r="261" spans="2:10" x14ac:dyDescent="0.3">
      <c r="B261" s="3">
        <v>43724</v>
      </c>
      <c r="C261" s="4">
        <v>7427330</v>
      </c>
      <c r="D261" s="5">
        <f t="shared" si="13"/>
        <v>-4.9999987209400798E-2</v>
      </c>
      <c r="E261" s="4">
        <v>5570497</v>
      </c>
      <c r="F261" s="5">
        <f t="shared" si="14"/>
        <v>-4.9999991472933103E-2</v>
      </c>
      <c r="G261" s="4">
        <v>2269462</v>
      </c>
      <c r="H261" s="5">
        <f t="shared" si="15"/>
        <v>-4.9999853489482882E-2</v>
      </c>
      <c r="I261" s="4">
        <v>5364183</v>
      </c>
      <c r="J261">
        <f t="shared" si="16"/>
        <v>20631472</v>
      </c>
    </row>
    <row r="262" spans="2:10" x14ac:dyDescent="0.3">
      <c r="B262" s="3">
        <v>43725</v>
      </c>
      <c r="C262" s="4">
        <v>8052789</v>
      </c>
      <c r="D262" s="5">
        <f t="shared" si="13"/>
        <v>0</v>
      </c>
      <c r="E262" s="4">
        <v>6039592</v>
      </c>
      <c r="F262" s="5">
        <f t="shared" si="14"/>
        <v>0</v>
      </c>
      <c r="G262" s="4">
        <v>2460574</v>
      </c>
      <c r="H262" s="5">
        <f t="shared" si="15"/>
        <v>0</v>
      </c>
      <c r="I262" s="4">
        <v>5815903</v>
      </c>
      <c r="J262">
        <f t="shared" si="16"/>
        <v>22368858</v>
      </c>
    </row>
    <row r="263" spans="2:10" x14ac:dyDescent="0.3">
      <c r="B263" s="3">
        <v>43726</v>
      </c>
      <c r="C263" s="4">
        <v>7740060</v>
      </c>
      <c r="D263" s="5">
        <f t="shared" si="13"/>
        <v>2.0618577092037516E-2</v>
      </c>
      <c r="E263" s="4">
        <v>5805045</v>
      </c>
      <c r="F263" s="5">
        <f t="shared" si="14"/>
        <v>2.0618621952255056E-2</v>
      </c>
      <c r="G263" s="4">
        <v>2365018</v>
      </c>
      <c r="H263" s="5">
        <f t="shared" si="15"/>
        <v>2.0618494415770572E-2</v>
      </c>
      <c r="I263" s="4">
        <v>5590043</v>
      </c>
      <c r="J263">
        <f t="shared" si="16"/>
        <v>21500166</v>
      </c>
    </row>
    <row r="264" spans="2:10" x14ac:dyDescent="0.3">
      <c r="B264" s="3">
        <v>43727</v>
      </c>
      <c r="C264" s="4">
        <v>7661877</v>
      </c>
      <c r="D264" s="5">
        <f t="shared" si="13"/>
        <v>2.0833355539235709E-2</v>
      </c>
      <c r="E264" s="4">
        <v>5746408</v>
      </c>
      <c r="F264" s="5">
        <f t="shared" si="14"/>
        <v>2.0833399951040388E-2</v>
      </c>
      <c r="G264" s="4">
        <v>2341129</v>
      </c>
      <c r="H264" s="5">
        <f t="shared" si="15"/>
        <v>2.0833269743706806E-2</v>
      </c>
      <c r="I264" s="4">
        <v>5533578</v>
      </c>
      <c r="J264">
        <f t="shared" si="16"/>
        <v>21282992</v>
      </c>
    </row>
    <row r="265" spans="2:10" x14ac:dyDescent="0.3">
      <c r="B265" s="3">
        <v>43728</v>
      </c>
      <c r="C265" s="4">
        <v>7661877</v>
      </c>
      <c r="D265" s="5">
        <f t="shared" si="13"/>
        <v>-6.6666674787682179E-2</v>
      </c>
      <c r="E265" s="4">
        <v>5746408</v>
      </c>
      <c r="F265" s="5">
        <f t="shared" si="14"/>
        <v>-6.6666709978745686E-2</v>
      </c>
      <c r="G265" s="4">
        <v>2341129</v>
      </c>
      <c r="H265" s="5">
        <f t="shared" si="15"/>
        <v>-6.666648062153957E-2</v>
      </c>
      <c r="I265" s="4">
        <v>5533578</v>
      </c>
      <c r="J265">
        <f t="shared" si="16"/>
        <v>21282992</v>
      </c>
    </row>
    <row r="266" spans="2:10" x14ac:dyDescent="0.3">
      <c r="B266" s="3">
        <v>43729</v>
      </c>
      <c r="C266" s="4">
        <v>15837104</v>
      </c>
      <c r="D266" s="5">
        <f t="shared" si="13"/>
        <v>-1.0101003787368557E-2</v>
      </c>
      <c r="E266" s="4">
        <v>11877828</v>
      </c>
      <c r="F266" s="5">
        <f t="shared" si="14"/>
        <v>-1.010098316280561E-2</v>
      </c>
      <c r="G266" s="4">
        <v>4839115</v>
      </c>
      <c r="H266" s="5">
        <f t="shared" si="15"/>
        <v>-1.0100863394915338E-2</v>
      </c>
      <c r="I266" s="4">
        <v>11437908</v>
      </c>
      <c r="J266">
        <f t="shared" si="16"/>
        <v>43991955</v>
      </c>
    </row>
    <row r="267" spans="2:10" x14ac:dyDescent="0.3">
      <c r="B267" s="3">
        <v>43730</v>
      </c>
      <c r="C267" s="4">
        <v>16483516</v>
      </c>
      <c r="D267" s="5">
        <f t="shared" ref="D267:D330" si="17">(C267/C260)-1</f>
        <v>-9.7087320312939651E-3</v>
      </c>
      <c r="E267" s="4">
        <v>12362637</v>
      </c>
      <c r="F267" s="5">
        <f t="shared" ref="F267:F330" si="18">(E267/E260)-1</f>
        <v>-9.7087121998289394E-3</v>
      </c>
      <c r="G267" s="4">
        <v>5036630</v>
      </c>
      <c r="H267" s="5">
        <f t="shared" ref="H267:H330" si="19">(G267/G260)-1</f>
        <v>-9.7085966046455141E-3</v>
      </c>
      <c r="I267" s="4">
        <v>11904761</v>
      </c>
      <c r="J267">
        <f t="shared" si="16"/>
        <v>45787544</v>
      </c>
    </row>
    <row r="268" spans="2:10" x14ac:dyDescent="0.3">
      <c r="B268" s="3">
        <v>43731</v>
      </c>
      <c r="C268" s="4">
        <v>7505512</v>
      </c>
      <c r="D268" s="5">
        <f t="shared" si="17"/>
        <v>1.0526259099838065E-2</v>
      </c>
      <c r="E268" s="4">
        <v>5629134</v>
      </c>
      <c r="F268" s="5">
        <f t="shared" si="18"/>
        <v>1.0526349803258173E-2</v>
      </c>
      <c r="G268" s="4">
        <v>2293351</v>
      </c>
      <c r="H268" s="5">
        <f t="shared" si="19"/>
        <v>1.0526283321774077E-2</v>
      </c>
      <c r="I268" s="4">
        <v>5420648</v>
      </c>
      <c r="J268">
        <f t="shared" si="16"/>
        <v>20848645</v>
      </c>
    </row>
    <row r="269" spans="2:10" x14ac:dyDescent="0.3">
      <c r="B269" s="3">
        <v>43732</v>
      </c>
      <c r="C269" s="4">
        <v>7896424</v>
      </c>
      <c r="D269" s="5">
        <f t="shared" si="17"/>
        <v>-1.9417496223979036E-2</v>
      </c>
      <c r="E269" s="4">
        <v>5922318</v>
      </c>
      <c r="F269" s="5">
        <f t="shared" si="18"/>
        <v>-1.9417536813745029E-2</v>
      </c>
      <c r="G269" s="4">
        <v>2412796</v>
      </c>
      <c r="H269" s="5">
        <f t="shared" si="19"/>
        <v>-1.941742048806494E-2</v>
      </c>
      <c r="I269" s="4">
        <v>5702973</v>
      </c>
      <c r="J269">
        <f t="shared" si="16"/>
        <v>21934511</v>
      </c>
    </row>
    <row r="270" spans="2:10" x14ac:dyDescent="0.3">
      <c r="B270" s="3">
        <v>43733</v>
      </c>
      <c r="C270" s="4">
        <v>7661877</v>
      </c>
      <c r="D270" s="5">
        <f t="shared" si="17"/>
        <v>-1.0101084487717182E-2</v>
      </c>
      <c r="E270" s="4">
        <v>5746408</v>
      </c>
      <c r="F270" s="5">
        <f t="shared" si="18"/>
        <v>-1.0101041421728851E-2</v>
      </c>
      <c r="G270" s="4">
        <v>2341129</v>
      </c>
      <c r="H270" s="5">
        <f t="shared" si="19"/>
        <v>-1.0100980203956111E-2</v>
      </c>
      <c r="I270" s="4">
        <v>5533578</v>
      </c>
      <c r="J270">
        <f t="shared" si="16"/>
        <v>21282992</v>
      </c>
    </row>
    <row r="271" spans="2:10" x14ac:dyDescent="0.3">
      <c r="B271" s="3">
        <v>43734</v>
      </c>
      <c r="C271" s="4">
        <v>8052789</v>
      </c>
      <c r="D271" s="5">
        <f t="shared" si="17"/>
        <v>5.1020396177072547E-2</v>
      </c>
      <c r="E271" s="4">
        <v>6039592</v>
      </c>
      <c r="F271" s="5">
        <f t="shared" si="18"/>
        <v>5.1020393957407872E-2</v>
      </c>
      <c r="G271" s="4">
        <v>2460574</v>
      </c>
      <c r="H271" s="5">
        <f t="shared" si="19"/>
        <v>5.1020255611715637E-2</v>
      </c>
      <c r="I271" s="4">
        <v>5815903</v>
      </c>
      <c r="J271">
        <f t="shared" si="16"/>
        <v>22368858</v>
      </c>
    </row>
    <row r="272" spans="2:10" x14ac:dyDescent="0.3">
      <c r="B272" s="3">
        <v>43735</v>
      </c>
      <c r="C272" s="4">
        <v>7505512</v>
      </c>
      <c r="D272" s="5">
        <f t="shared" si="17"/>
        <v>-2.0408184574093213E-2</v>
      </c>
      <c r="E272" s="4">
        <v>5629134</v>
      </c>
      <c r="F272" s="5">
        <f t="shared" si="18"/>
        <v>-2.0408227191664796E-2</v>
      </c>
      <c r="G272" s="4">
        <v>2293351</v>
      </c>
      <c r="H272" s="5">
        <f t="shared" si="19"/>
        <v>-2.0408102244686255E-2</v>
      </c>
      <c r="I272" s="4">
        <v>5420648</v>
      </c>
      <c r="J272">
        <f t="shared" si="16"/>
        <v>20848645</v>
      </c>
    </row>
    <row r="273" spans="2:10" x14ac:dyDescent="0.3">
      <c r="B273" s="3">
        <v>43736</v>
      </c>
      <c r="C273" s="4">
        <v>15837104</v>
      </c>
      <c r="D273" s="5">
        <f t="shared" si="17"/>
        <v>0</v>
      </c>
      <c r="E273" s="4">
        <v>11877828</v>
      </c>
      <c r="F273" s="5">
        <f t="shared" si="18"/>
        <v>0</v>
      </c>
      <c r="G273" s="4">
        <v>4839115</v>
      </c>
      <c r="H273" s="5">
        <f t="shared" si="19"/>
        <v>0</v>
      </c>
      <c r="I273" s="4">
        <v>11437908</v>
      </c>
      <c r="J273">
        <f t="shared" si="16"/>
        <v>43991955</v>
      </c>
    </row>
    <row r="274" spans="2:10" x14ac:dyDescent="0.3">
      <c r="B274" s="3">
        <v>43737</v>
      </c>
      <c r="C274" s="4">
        <v>15352294</v>
      </c>
      <c r="D274" s="5">
        <f t="shared" si="17"/>
        <v>-6.8627470013072456E-2</v>
      </c>
      <c r="E274" s="4">
        <v>11514221</v>
      </c>
      <c r="F274" s="5">
        <f t="shared" si="18"/>
        <v>-6.8627429568626774E-2</v>
      </c>
      <c r="G274" s="4">
        <v>4690978</v>
      </c>
      <c r="H274" s="5">
        <f t="shared" si="19"/>
        <v>-6.8627633953655565E-2</v>
      </c>
      <c r="I274" s="4">
        <v>11087768</v>
      </c>
      <c r="J274">
        <f t="shared" si="16"/>
        <v>42645261</v>
      </c>
    </row>
    <row r="275" spans="2:10" x14ac:dyDescent="0.3">
      <c r="B275" s="3">
        <v>43738</v>
      </c>
      <c r="C275" s="4">
        <v>7818242</v>
      </c>
      <c r="D275" s="5">
        <f t="shared" si="17"/>
        <v>4.1666711078471419E-2</v>
      </c>
      <c r="E275" s="4">
        <v>5863681</v>
      </c>
      <c r="F275" s="5">
        <f t="shared" si="18"/>
        <v>4.166662225486184E-2</v>
      </c>
      <c r="G275" s="4">
        <v>2388907</v>
      </c>
      <c r="H275" s="5">
        <f t="shared" si="19"/>
        <v>4.1666539487413834E-2</v>
      </c>
      <c r="I275" s="4">
        <v>5646508</v>
      </c>
      <c r="J275">
        <f t="shared" si="16"/>
        <v>21717338</v>
      </c>
    </row>
    <row r="276" spans="2:10" x14ac:dyDescent="0.3">
      <c r="B276" s="3">
        <v>43739</v>
      </c>
      <c r="C276" s="4">
        <v>7896424</v>
      </c>
      <c r="D276" s="5">
        <f t="shared" si="17"/>
        <v>0</v>
      </c>
      <c r="E276" s="4">
        <v>5922318</v>
      </c>
      <c r="F276" s="5">
        <f t="shared" si="18"/>
        <v>0</v>
      </c>
      <c r="G276" s="4">
        <v>2412796</v>
      </c>
      <c r="H276" s="5">
        <f t="shared" si="19"/>
        <v>0</v>
      </c>
      <c r="I276" s="4">
        <v>5702973</v>
      </c>
      <c r="J276">
        <f t="shared" si="16"/>
        <v>21934511</v>
      </c>
    </row>
    <row r="277" spans="2:10" x14ac:dyDescent="0.3">
      <c r="B277" s="3">
        <v>43740</v>
      </c>
      <c r="C277" s="4">
        <v>7740060</v>
      </c>
      <c r="D277" s="5">
        <f t="shared" si="17"/>
        <v>1.0204157545207204E-2</v>
      </c>
      <c r="E277" s="4">
        <v>5805045</v>
      </c>
      <c r="F277" s="5">
        <f t="shared" si="18"/>
        <v>1.0204113595832398E-2</v>
      </c>
      <c r="G277" s="4">
        <v>2365018</v>
      </c>
      <c r="H277" s="5">
        <f t="shared" si="19"/>
        <v>1.0204051122343127E-2</v>
      </c>
      <c r="I277" s="4">
        <v>5590043</v>
      </c>
      <c r="J277">
        <f t="shared" si="16"/>
        <v>21500166</v>
      </c>
    </row>
    <row r="278" spans="2:10" x14ac:dyDescent="0.3">
      <c r="B278" s="3">
        <v>43741</v>
      </c>
      <c r="C278" s="4">
        <v>7661877</v>
      </c>
      <c r="D278" s="5">
        <f t="shared" si="17"/>
        <v>-4.8543678469658125E-2</v>
      </c>
      <c r="E278" s="4">
        <v>5746408</v>
      </c>
      <c r="F278" s="5">
        <f t="shared" si="18"/>
        <v>-4.8543676460264251E-2</v>
      </c>
      <c r="G278" s="4">
        <v>2341129</v>
      </c>
      <c r="H278" s="5">
        <f t="shared" si="19"/>
        <v>-4.8543551220162406E-2</v>
      </c>
      <c r="I278" s="4">
        <v>5533578</v>
      </c>
      <c r="J278">
        <f t="shared" si="16"/>
        <v>21282992</v>
      </c>
    </row>
    <row r="279" spans="2:10" x14ac:dyDescent="0.3">
      <c r="B279" s="3">
        <v>43742</v>
      </c>
      <c r="C279" s="4">
        <v>7583695</v>
      </c>
      <c r="D279" s="5">
        <f t="shared" si="17"/>
        <v>1.0416744387324872E-2</v>
      </c>
      <c r="E279" s="4">
        <v>5687771</v>
      </c>
      <c r="F279" s="5">
        <f t="shared" si="18"/>
        <v>1.0416699975520194E-2</v>
      </c>
      <c r="G279" s="4">
        <v>2317240</v>
      </c>
      <c r="H279" s="5">
        <f t="shared" si="19"/>
        <v>1.0416634871853514E-2</v>
      </c>
      <c r="I279" s="4">
        <v>5477113</v>
      </c>
      <c r="J279">
        <f t="shared" si="16"/>
        <v>21065819</v>
      </c>
    </row>
    <row r="280" spans="2:10" x14ac:dyDescent="0.3">
      <c r="B280" s="3">
        <v>43743</v>
      </c>
      <c r="C280" s="4">
        <v>16645119</v>
      </c>
      <c r="D280" s="5">
        <f t="shared" si="17"/>
        <v>5.1020375947521623E-2</v>
      </c>
      <c r="E280" s="4">
        <v>12483839</v>
      </c>
      <c r="F280" s="5">
        <f t="shared" si="18"/>
        <v>5.1020354899902642E-2</v>
      </c>
      <c r="G280" s="4">
        <v>5086008</v>
      </c>
      <c r="H280" s="5">
        <f t="shared" si="19"/>
        <v>5.1020279534584212E-2</v>
      </c>
      <c r="I280" s="4">
        <v>12021475</v>
      </c>
      <c r="J280">
        <f t="shared" si="16"/>
        <v>46236441</v>
      </c>
    </row>
    <row r="281" spans="2:10" x14ac:dyDescent="0.3">
      <c r="B281" s="3">
        <v>43744</v>
      </c>
      <c r="C281" s="4">
        <v>15675500</v>
      </c>
      <c r="D281" s="5">
        <f t="shared" si="17"/>
        <v>2.1052619237229342E-2</v>
      </c>
      <c r="E281" s="4">
        <v>11756625</v>
      </c>
      <c r="F281" s="5">
        <f t="shared" si="18"/>
        <v>2.1052574898466903E-2</v>
      </c>
      <c r="G281" s="4">
        <v>4789736</v>
      </c>
      <c r="H281" s="5">
        <f t="shared" si="19"/>
        <v>2.1052752752197978E-2</v>
      </c>
      <c r="I281" s="4">
        <v>11321195</v>
      </c>
      <c r="J281">
        <f t="shared" si="16"/>
        <v>43543056</v>
      </c>
    </row>
    <row r="282" spans="2:10" x14ac:dyDescent="0.3">
      <c r="B282" s="3">
        <v>43745</v>
      </c>
      <c r="C282" s="4">
        <v>7740060</v>
      </c>
      <c r="D282" s="5">
        <f t="shared" si="17"/>
        <v>-9.9999462794833072E-3</v>
      </c>
      <c r="E282" s="4">
        <v>5805045</v>
      </c>
      <c r="F282" s="5">
        <f t="shared" si="18"/>
        <v>-9.9998618615166901E-3</v>
      </c>
      <c r="G282" s="4">
        <v>2365018</v>
      </c>
      <c r="H282" s="5">
        <f t="shared" si="19"/>
        <v>-9.9999706978965985E-3</v>
      </c>
      <c r="I282" s="4">
        <v>5590043</v>
      </c>
      <c r="J282">
        <f t="shared" si="16"/>
        <v>21500166</v>
      </c>
    </row>
    <row r="283" spans="2:10" x14ac:dyDescent="0.3">
      <c r="B283" s="3">
        <v>43746</v>
      </c>
      <c r="C283" s="4">
        <v>8052789</v>
      </c>
      <c r="D283" s="5">
        <f t="shared" si="17"/>
        <v>1.9802001513596457E-2</v>
      </c>
      <c r="E283" s="4">
        <v>6039592</v>
      </c>
      <c r="F283" s="5">
        <f t="shared" si="18"/>
        <v>1.9802043726797613E-2</v>
      </c>
      <c r="G283" s="4">
        <v>2460574</v>
      </c>
      <c r="H283" s="5">
        <f t="shared" si="19"/>
        <v>1.9801922748545753E-2</v>
      </c>
      <c r="I283" s="4">
        <v>5815903</v>
      </c>
      <c r="J283">
        <f t="shared" si="16"/>
        <v>22368858</v>
      </c>
    </row>
    <row r="284" spans="2:10" x14ac:dyDescent="0.3">
      <c r="B284" s="3">
        <v>43747</v>
      </c>
      <c r="C284" s="4">
        <v>7427330</v>
      </c>
      <c r="D284" s="5">
        <f t="shared" si="17"/>
        <v>-4.0404079554938854E-2</v>
      </c>
      <c r="E284" s="4">
        <v>5570497</v>
      </c>
      <c r="F284" s="5">
        <f t="shared" si="18"/>
        <v>-4.0404165686915405E-2</v>
      </c>
      <c r="G284" s="4">
        <v>2269462</v>
      </c>
      <c r="H284" s="5">
        <f t="shared" si="19"/>
        <v>-4.0403920815824668E-2</v>
      </c>
      <c r="I284" s="4">
        <v>5364183</v>
      </c>
      <c r="J284">
        <f t="shared" si="16"/>
        <v>20631472</v>
      </c>
    </row>
    <row r="285" spans="2:10" x14ac:dyDescent="0.3">
      <c r="B285" s="3">
        <v>43748</v>
      </c>
      <c r="C285" s="4">
        <v>7661877</v>
      </c>
      <c r="D285" s="5">
        <f t="shared" si="17"/>
        <v>0</v>
      </c>
      <c r="E285" s="4">
        <v>5746408</v>
      </c>
      <c r="F285" s="5">
        <f t="shared" si="18"/>
        <v>0</v>
      </c>
      <c r="G285" s="4">
        <v>2341129</v>
      </c>
      <c r="H285" s="5">
        <f t="shared" si="19"/>
        <v>0</v>
      </c>
      <c r="I285" s="4">
        <v>5533578</v>
      </c>
      <c r="J285">
        <f t="shared" si="16"/>
        <v>21282992</v>
      </c>
    </row>
    <row r="286" spans="2:10" x14ac:dyDescent="0.3">
      <c r="B286" s="3">
        <v>43749</v>
      </c>
      <c r="C286" s="4">
        <v>7661877</v>
      </c>
      <c r="D286" s="5">
        <f t="shared" si="17"/>
        <v>1.0309222615097369E-2</v>
      </c>
      <c r="E286" s="4">
        <v>5746408</v>
      </c>
      <c r="F286" s="5">
        <f t="shared" si="18"/>
        <v>1.0309310976127639E-2</v>
      </c>
      <c r="G286" s="4">
        <v>2341129</v>
      </c>
      <c r="H286" s="5">
        <f t="shared" si="19"/>
        <v>1.0309247207885175E-2</v>
      </c>
      <c r="I286" s="4">
        <v>5533578</v>
      </c>
      <c r="J286">
        <f t="shared" si="16"/>
        <v>21282992</v>
      </c>
    </row>
    <row r="287" spans="2:10" x14ac:dyDescent="0.3">
      <c r="B287" s="3">
        <v>43750</v>
      </c>
      <c r="C287" s="4">
        <v>16321913</v>
      </c>
      <c r="D287" s="5">
        <f t="shared" si="17"/>
        <v>-1.941746406258793E-2</v>
      </c>
      <c r="E287" s="4">
        <v>12241435</v>
      </c>
      <c r="F287" s="5">
        <f t="shared" si="18"/>
        <v>-1.9417424399657879E-2</v>
      </c>
      <c r="G287" s="4">
        <v>4987251</v>
      </c>
      <c r="H287" s="5">
        <f t="shared" si="19"/>
        <v>-1.9417389827149356E-2</v>
      </c>
      <c r="I287" s="4">
        <v>11788048</v>
      </c>
      <c r="J287">
        <f t="shared" si="16"/>
        <v>45338647</v>
      </c>
    </row>
    <row r="288" spans="2:10" x14ac:dyDescent="0.3">
      <c r="B288" s="3">
        <v>43751</v>
      </c>
      <c r="C288" s="4">
        <v>15675500</v>
      </c>
      <c r="D288" s="5">
        <f t="shared" si="17"/>
        <v>0</v>
      </c>
      <c r="E288" s="4">
        <v>11756625</v>
      </c>
      <c r="F288" s="5">
        <f t="shared" si="18"/>
        <v>0</v>
      </c>
      <c r="G288" s="4">
        <v>4789736</v>
      </c>
      <c r="H288" s="5">
        <f t="shared" si="19"/>
        <v>0</v>
      </c>
      <c r="I288" s="4">
        <v>11321195</v>
      </c>
      <c r="J288">
        <f t="shared" si="16"/>
        <v>43543056</v>
      </c>
    </row>
    <row r="289" spans="2:10" x14ac:dyDescent="0.3">
      <c r="B289" s="3">
        <v>43752</v>
      </c>
      <c r="C289" s="4">
        <v>7505512</v>
      </c>
      <c r="D289" s="5">
        <f t="shared" si="17"/>
        <v>-3.0303124265186554E-2</v>
      </c>
      <c r="E289" s="4">
        <v>5629134</v>
      </c>
      <c r="F289" s="5">
        <f t="shared" si="18"/>
        <v>-3.0303124265186554E-2</v>
      </c>
      <c r="G289" s="4">
        <v>2293351</v>
      </c>
      <c r="H289" s="5">
        <f t="shared" si="19"/>
        <v>-3.0302940611868445E-2</v>
      </c>
      <c r="I289" s="4">
        <v>5420648</v>
      </c>
      <c r="J289">
        <f t="shared" si="16"/>
        <v>20848645</v>
      </c>
    </row>
    <row r="290" spans="2:10" x14ac:dyDescent="0.3">
      <c r="B290" s="3">
        <v>43753</v>
      </c>
      <c r="C290" s="4">
        <v>7896424</v>
      </c>
      <c r="D290" s="5">
        <f t="shared" si="17"/>
        <v>-1.9417496223979036E-2</v>
      </c>
      <c r="E290" s="4">
        <v>5922318</v>
      </c>
      <c r="F290" s="5">
        <f t="shared" si="18"/>
        <v>-1.9417536813745029E-2</v>
      </c>
      <c r="G290" s="4">
        <v>2412796</v>
      </c>
      <c r="H290" s="5">
        <f t="shared" si="19"/>
        <v>-1.941742048806494E-2</v>
      </c>
      <c r="I290" s="4">
        <v>5702973</v>
      </c>
      <c r="J290">
        <f t="shared" si="16"/>
        <v>21934511</v>
      </c>
    </row>
    <row r="291" spans="2:10" x14ac:dyDescent="0.3">
      <c r="B291" s="3">
        <v>43754</v>
      </c>
      <c r="C291" s="4">
        <v>7427330</v>
      </c>
      <c r="D291" s="5">
        <f t="shared" si="17"/>
        <v>0</v>
      </c>
      <c r="E291" s="4">
        <v>5570497</v>
      </c>
      <c r="F291" s="5">
        <f t="shared" si="18"/>
        <v>0</v>
      </c>
      <c r="G291" s="4">
        <v>2269462</v>
      </c>
      <c r="H291" s="5">
        <f t="shared" si="19"/>
        <v>0</v>
      </c>
      <c r="I291" s="4">
        <v>5364183</v>
      </c>
      <c r="J291">
        <f t="shared" si="16"/>
        <v>20631472</v>
      </c>
    </row>
    <row r="292" spans="2:10" x14ac:dyDescent="0.3">
      <c r="B292" s="3">
        <v>43755</v>
      </c>
      <c r="C292" s="4">
        <v>7974607</v>
      </c>
      <c r="D292" s="5">
        <f t="shared" si="17"/>
        <v>4.0816369148186427E-2</v>
      </c>
      <c r="E292" s="4">
        <v>5980955</v>
      </c>
      <c r="F292" s="5">
        <f t="shared" si="18"/>
        <v>4.0816280361575474E-2</v>
      </c>
      <c r="G292" s="4">
        <v>2436685</v>
      </c>
      <c r="H292" s="5">
        <f t="shared" si="19"/>
        <v>4.081620448937251E-2</v>
      </c>
      <c r="I292" s="4">
        <v>5759438</v>
      </c>
      <c r="J292">
        <f t="shared" si="16"/>
        <v>22151685</v>
      </c>
    </row>
    <row r="293" spans="2:10" x14ac:dyDescent="0.3">
      <c r="B293" s="3">
        <v>43756</v>
      </c>
      <c r="C293" s="4">
        <v>7505512</v>
      </c>
      <c r="D293" s="5">
        <f t="shared" si="17"/>
        <v>-2.0408184574093213E-2</v>
      </c>
      <c r="E293" s="4">
        <v>5629134</v>
      </c>
      <c r="F293" s="5">
        <f t="shared" si="18"/>
        <v>-2.0408227191664796E-2</v>
      </c>
      <c r="G293" s="4">
        <v>2293351</v>
      </c>
      <c r="H293" s="5">
        <f t="shared" si="19"/>
        <v>-2.0408102244686255E-2</v>
      </c>
      <c r="I293" s="4">
        <v>5420648</v>
      </c>
      <c r="J293">
        <f t="shared" si="16"/>
        <v>20848645</v>
      </c>
    </row>
    <row r="294" spans="2:10" x14ac:dyDescent="0.3">
      <c r="B294" s="3">
        <v>43757</v>
      </c>
      <c r="C294" s="4">
        <v>16645119</v>
      </c>
      <c r="D294" s="5">
        <f t="shared" si="17"/>
        <v>1.9801968065875641E-2</v>
      </c>
      <c r="E294" s="4">
        <v>12483839</v>
      </c>
      <c r="F294" s="5">
        <f t="shared" si="18"/>
        <v>1.9801926816586546E-2</v>
      </c>
      <c r="G294" s="4">
        <v>5086008</v>
      </c>
      <c r="H294" s="5">
        <f t="shared" si="19"/>
        <v>1.9801890861318228E-2</v>
      </c>
      <c r="I294" s="4">
        <v>12021475</v>
      </c>
      <c r="J294">
        <f t="shared" si="16"/>
        <v>46236441</v>
      </c>
    </row>
    <row r="295" spans="2:10" x14ac:dyDescent="0.3">
      <c r="B295" s="3">
        <v>43758</v>
      </c>
      <c r="C295" s="4">
        <v>15513897</v>
      </c>
      <c r="D295" s="5">
        <f t="shared" si="17"/>
        <v>-1.0309272431501371E-2</v>
      </c>
      <c r="E295" s="4">
        <v>11635423</v>
      </c>
      <c r="F295" s="5">
        <f t="shared" si="18"/>
        <v>-1.0309251166895295E-2</v>
      </c>
      <c r="G295" s="4">
        <v>4740357</v>
      </c>
      <c r="H295" s="5">
        <f t="shared" si="19"/>
        <v>-1.0309336464473184E-2</v>
      </c>
      <c r="I295" s="4">
        <v>11204481</v>
      </c>
      <c r="J295">
        <f t="shared" si="16"/>
        <v>43094158</v>
      </c>
    </row>
    <row r="296" spans="2:10" x14ac:dyDescent="0.3">
      <c r="B296" s="3">
        <v>43759</v>
      </c>
      <c r="C296" s="4">
        <v>8209154</v>
      </c>
      <c r="D296" s="5">
        <f t="shared" si="17"/>
        <v>9.3750033308853453E-2</v>
      </c>
      <c r="E296" s="4">
        <v>6156866</v>
      </c>
      <c r="F296" s="5">
        <f t="shared" si="18"/>
        <v>9.3750122132463032E-2</v>
      </c>
      <c r="G296" s="4">
        <v>2508352</v>
      </c>
      <c r="H296" s="5">
        <f t="shared" si="19"/>
        <v>9.3749713846681182E-2</v>
      </c>
      <c r="I296" s="4">
        <v>5928833</v>
      </c>
      <c r="J296">
        <f t="shared" si="16"/>
        <v>22803205</v>
      </c>
    </row>
    <row r="297" spans="2:10" x14ac:dyDescent="0.3">
      <c r="B297" s="3">
        <v>43760</v>
      </c>
      <c r="C297" s="4">
        <v>7818242</v>
      </c>
      <c r="D297" s="5">
        <f t="shared" si="17"/>
        <v>-9.9009374369968262E-3</v>
      </c>
      <c r="E297" s="4">
        <v>5863681</v>
      </c>
      <c r="F297" s="5">
        <f t="shared" si="18"/>
        <v>-9.9010218633988067E-3</v>
      </c>
      <c r="G297" s="4">
        <v>2388907</v>
      </c>
      <c r="H297" s="5">
        <f t="shared" si="19"/>
        <v>-9.9009613742728764E-3</v>
      </c>
      <c r="I297" s="4">
        <v>5646508</v>
      </c>
      <c r="J297">
        <f t="shared" si="16"/>
        <v>21717338</v>
      </c>
    </row>
    <row r="298" spans="2:10" x14ac:dyDescent="0.3">
      <c r="B298" s="3">
        <v>43761</v>
      </c>
      <c r="C298" s="4">
        <v>7818242</v>
      </c>
      <c r="D298" s="5">
        <f t="shared" si="17"/>
        <v>5.2631564774959561E-2</v>
      </c>
      <c r="E298" s="4">
        <v>5863681</v>
      </c>
      <c r="F298" s="5">
        <f t="shared" si="18"/>
        <v>5.2631569499094866E-2</v>
      </c>
      <c r="G298" s="4">
        <v>2388907</v>
      </c>
      <c r="H298" s="5">
        <f t="shared" si="19"/>
        <v>5.2631416608870385E-2</v>
      </c>
      <c r="I298" s="4">
        <v>5646508</v>
      </c>
      <c r="J298">
        <f t="shared" si="16"/>
        <v>21717338</v>
      </c>
    </row>
    <row r="299" spans="2:10" x14ac:dyDescent="0.3">
      <c r="B299" s="3">
        <v>43762</v>
      </c>
      <c r="C299" s="4">
        <v>7583695</v>
      </c>
      <c r="D299" s="5">
        <f t="shared" si="17"/>
        <v>-4.9019594319820392E-2</v>
      </c>
      <c r="E299" s="4">
        <v>5687771</v>
      </c>
      <c r="F299" s="5">
        <f t="shared" si="18"/>
        <v>-4.9019596368807372E-2</v>
      </c>
      <c r="G299" s="4">
        <v>2317240</v>
      </c>
      <c r="H299" s="5">
        <f t="shared" si="19"/>
        <v>-4.9019467021793939E-2</v>
      </c>
      <c r="I299" s="4">
        <v>5477113</v>
      </c>
      <c r="J299">
        <f t="shared" si="16"/>
        <v>21065819</v>
      </c>
    </row>
    <row r="300" spans="2:10" x14ac:dyDescent="0.3">
      <c r="B300" s="3">
        <v>43763</v>
      </c>
      <c r="C300" s="4">
        <v>7740060</v>
      </c>
      <c r="D300" s="5">
        <f t="shared" si="17"/>
        <v>3.1250099926560582E-2</v>
      </c>
      <c r="E300" s="4">
        <v>5805045</v>
      </c>
      <c r="F300" s="5">
        <f t="shared" si="18"/>
        <v>3.1250099926560582E-2</v>
      </c>
      <c r="G300" s="4">
        <v>2365018</v>
      </c>
      <c r="H300" s="5">
        <f t="shared" si="19"/>
        <v>3.124990461556032E-2</v>
      </c>
      <c r="I300" s="4">
        <v>5590043</v>
      </c>
      <c r="J300">
        <f t="shared" si="16"/>
        <v>21500166</v>
      </c>
    </row>
    <row r="301" spans="2:10" x14ac:dyDescent="0.3">
      <c r="B301" s="3">
        <v>43764</v>
      </c>
      <c r="C301" s="4">
        <v>15837104</v>
      </c>
      <c r="D301" s="5">
        <f t="shared" si="17"/>
        <v>-4.8543660156469937E-2</v>
      </c>
      <c r="E301" s="4">
        <v>11877828</v>
      </c>
      <c r="F301" s="5">
        <f t="shared" si="18"/>
        <v>-4.8543641102708923E-2</v>
      </c>
      <c r="G301" s="4">
        <v>4839115</v>
      </c>
      <c r="H301" s="5">
        <f t="shared" si="19"/>
        <v>-4.8543572876802443E-2</v>
      </c>
      <c r="I301" s="4">
        <v>11437908</v>
      </c>
      <c r="J301">
        <f t="shared" si="16"/>
        <v>43991955</v>
      </c>
    </row>
    <row r="302" spans="2:10" x14ac:dyDescent="0.3">
      <c r="B302" s="3">
        <v>43765</v>
      </c>
      <c r="C302" s="4">
        <v>15513897</v>
      </c>
      <c r="D302" s="5">
        <f t="shared" si="17"/>
        <v>0</v>
      </c>
      <c r="E302" s="4">
        <v>11635423</v>
      </c>
      <c r="F302" s="5">
        <f t="shared" si="18"/>
        <v>0</v>
      </c>
      <c r="G302" s="4">
        <v>4740357</v>
      </c>
      <c r="H302" s="5">
        <f t="shared" si="19"/>
        <v>0</v>
      </c>
      <c r="I302" s="4">
        <v>11204481</v>
      </c>
      <c r="J302">
        <f t="shared" si="16"/>
        <v>43094158</v>
      </c>
    </row>
    <row r="303" spans="2:10" x14ac:dyDescent="0.3">
      <c r="B303" s="3">
        <v>43766</v>
      </c>
      <c r="C303" s="4">
        <v>7583695</v>
      </c>
      <c r="D303" s="5">
        <f t="shared" si="17"/>
        <v>-7.6190433265108659E-2</v>
      </c>
      <c r="E303" s="4">
        <v>5687771</v>
      </c>
      <c r="F303" s="5">
        <f t="shared" si="18"/>
        <v>-7.6190548892894561E-2</v>
      </c>
      <c r="G303" s="4">
        <v>2317240</v>
      </c>
      <c r="H303" s="5">
        <f t="shared" si="19"/>
        <v>-7.6190263567473826E-2</v>
      </c>
      <c r="I303" s="4">
        <v>5477113</v>
      </c>
      <c r="J303">
        <f t="shared" si="16"/>
        <v>21065819</v>
      </c>
    </row>
    <row r="304" spans="2:10" x14ac:dyDescent="0.3">
      <c r="B304" s="3">
        <v>43767</v>
      </c>
      <c r="C304" s="4">
        <v>7974607</v>
      </c>
      <c r="D304" s="5">
        <f t="shared" si="17"/>
        <v>2.0000020464958856E-2</v>
      </c>
      <c r="E304" s="4">
        <v>5980955</v>
      </c>
      <c r="F304" s="5">
        <f t="shared" si="18"/>
        <v>2.0000064805708151E-2</v>
      </c>
      <c r="G304" s="4">
        <v>2436685</v>
      </c>
      <c r="H304" s="5">
        <f t="shared" si="19"/>
        <v>1.9999941395793197E-2</v>
      </c>
      <c r="I304" s="4">
        <v>5759438</v>
      </c>
      <c r="J304">
        <f t="shared" si="16"/>
        <v>22151685</v>
      </c>
    </row>
    <row r="305" spans="2:10" x14ac:dyDescent="0.3">
      <c r="B305" s="3">
        <v>43768</v>
      </c>
      <c r="C305" s="4">
        <v>7740060</v>
      </c>
      <c r="D305" s="5">
        <f t="shared" si="17"/>
        <v>-9.9999462794833072E-3</v>
      </c>
      <c r="E305" s="4">
        <v>5805045</v>
      </c>
      <c r="F305" s="5">
        <f t="shared" si="18"/>
        <v>-9.9998618615166901E-3</v>
      </c>
      <c r="G305" s="4">
        <v>2365018</v>
      </c>
      <c r="H305" s="5">
        <f t="shared" si="19"/>
        <v>-9.9999706978965985E-3</v>
      </c>
      <c r="I305" s="4">
        <v>5590043</v>
      </c>
      <c r="J305">
        <f t="shared" si="16"/>
        <v>21500166</v>
      </c>
    </row>
    <row r="306" spans="2:10" x14ac:dyDescent="0.3">
      <c r="B306" s="3">
        <v>43769</v>
      </c>
      <c r="C306" s="4">
        <v>7427330</v>
      </c>
      <c r="D306" s="5">
        <f t="shared" si="17"/>
        <v>-2.0618577092037627E-2</v>
      </c>
      <c r="E306" s="4">
        <v>5570497</v>
      </c>
      <c r="F306" s="5">
        <f t="shared" si="18"/>
        <v>-2.0618621952255056E-2</v>
      </c>
      <c r="G306" s="4">
        <v>2269462</v>
      </c>
      <c r="H306" s="5">
        <f t="shared" si="19"/>
        <v>-2.0618494415770461E-2</v>
      </c>
      <c r="I306" s="4">
        <v>5364183</v>
      </c>
      <c r="J306">
        <f t="shared" si="16"/>
        <v>20631472</v>
      </c>
    </row>
    <row r="307" spans="2:10" x14ac:dyDescent="0.3">
      <c r="B307" s="3">
        <v>43770</v>
      </c>
      <c r="C307" s="4">
        <v>7583695</v>
      </c>
      <c r="D307" s="5">
        <f t="shared" si="17"/>
        <v>-2.0202039777469372E-2</v>
      </c>
      <c r="E307" s="4">
        <v>5687771</v>
      </c>
      <c r="F307" s="5">
        <f t="shared" si="18"/>
        <v>-2.0202082843457703E-2</v>
      </c>
      <c r="G307" s="4">
        <v>2317240</v>
      </c>
      <c r="H307" s="5">
        <f t="shared" si="19"/>
        <v>-2.0201960407912334E-2</v>
      </c>
      <c r="I307" s="4">
        <v>5477113</v>
      </c>
      <c r="J307">
        <f t="shared" si="16"/>
        <v>21065819</v>
      </c>
    </row>
    <row r="308" spans="2:10" x14ac:dyDescent="0.3">
      <c r="B308" s="3">
        <v>43771</v>
      </c>
      <c r="C308" s="4">
        <v>15352294</v>
      </c>
      <c r="D308" s="5">
        <f t="shared" si="17"/>
        <v>-3.061228871137045E-2</v>
      </c>
      <c r="E308" s="4">
        <v>11514221</v>
      </c>
      <c r="F308" s="5">
        <f t="shared" si="18"/>
        <v>-3.0612246616132155E-2</v>
      </c>
      <c r="G308" s="4">
        <v>4690978</v>
      </c>
      <c r="H308" s="5">
        <f t="shared" si="19"/>
        <v>-3.061241569997819E-2</v>
      </c>
      <c r="I308" s="4">
        <v>11087768</v>
      </c>
      <c r="J308">
        <f t="shared" si="16"/>
        <v>42645261</v>
      </c>
    </row>
    <row r="309" spans="2:10" x14ac:dyDescent="0.3">
      <c r="B309" s="3">
        <v>43772</v>
      </c>
      <c r="C309" s="4">
        <v>16483516</v>
      </c>
      <c r="D309" s="5">
        <f t="shared" si="17"/>
        <v>6.2500028200522362E-2</v>
      </c>
      <c r="E309" s="4">
        <v>12362637</v>
      </c>
      <c r="F309" s="5">
        <f t="shared" si="18"/>
        <v>6.2500005371527889E-2</v>
      </c>
      <c r="G309" s="4">
        <v>5036630</v>
      </c>
      <c r="H309" s="5">
        <f t="shared" si="19"/>
        <v>6.2500145031270771E-2</v>
      </c>
      <c r="I309" s="4">
        <v>11904761</v>
      </c>
      <c r="J309">
        <f t="shared" si="16"/>
        <v>45787544</v>
      </c>
    </row>
    <row r="310" spans="2:10" x14ac:dyDescent="0.3">
      <c r="B310" s="3">
        <v>43773</v>
      </c>
      <c r="C310" s="4">
        <v>7661877</v>
      </c>
      <c r="D310" s="5">
        <f t="shared" si="17"/>
        <v>1.0309222615097369E-2</v>
      </c>
      <c r="E310" s="4">
        <v>5746408</v>
      </c>
      <c r="F310" s="5">
        <f t="shared" si="18"/>
        <v>1.0309310976127639E-2</v>
      </c>
      <c r="G310" s="4">
        <v>2341129</v>
      </c>
      <c r="H310" s="5">
        <f t="shared" si="19"/>
        <v>1.0309247207885175E-2</v>
      </c>
      <c r="I310" s="4">
        <v>5533578</v>
      </c>
      <c r="J310">
        <f t="shared" si="16"/>
        <v>21282992</v>
      </c>
    </row>
    <row r="311" spans="2:10" x14ac:dyDescent="0.3">
      <c r="B311" s="3">
        <v>43774</v>
      </c>
      <c r="C311" s="4">
        <v>7505512</v>
      </c>
      <c r="D311" s="5">
        <f t="shared" si="17"/>
        <v>-5.8823588422601936E-2</v>
      </c>
      <c r="E311" s="4">
        <v>5629134</v>
      </c>
      <c r="F311" s="5">
        <f t="shared" si="18"/>
        <v>-5.8823549082044568E-2</v>
      </c>
      <c r="G311" s="4">
        <v>2293351</v>
      </c>
      <c r="H311" s="5">
        <f t="shared" si="19"/>
        <v>-5.8823360426152771E-2</v>
      </c>
      <c r="I311" s="4">
        <v>5420648</v>
      </c>
      <c r="J311">
        <f t="shared" si="16"/>
        <v>20848645</v>
      </c>
    </row>
    <row r="312" spans="2:10" x14ac:dyDescent="0.3">
      <c r="B312" s="3">
        <v>43775</v>
      </c>
      <c r="C312" s="4">
        <v>7740060</v>
      </c>
      <c r="D312" s="5">
        <f t="shared" si="17"/>
        <v>0</v>
      </c>
      <c r="E312" s="4">
        <v>5805045</v>
      </c>
      <c r="F312" s="5">
        <f t="shared" si="18"/>
        <v>0</v>
      </c>
      <c r="G312" s="4">
        <v>2365018</v>
      </c>
      <c r="H312" s="5">
        <f t="shared" si="19"/>
        <v>0</v>
      </c>
      <c r="I312" s="4">
        <v>5590043</v>
      </c>
      <c r="J312">
        <f t="shared" si="16"/>
        <v>21500166</v>
      </c>
    </row>
    <row r="313" spans="2:10" x14ac:dyDescent="0.3">
      <c r="B313" s="3">
        <v>43776</v>
      </c>
      <c r="C313" s="4">
        <v>7505512</v>
      </c>
      <c r="D313" s="5">
        <f t="shared" si="17"/>
        <v>1.0526259099838065E-2</v>
      </c>
      <c r="E313" s="4">
        <v>5629134</v>
      </c>
      <c r="F313" s="5">
        <f t="shared" si="18"/>
        <v>1.0526349803258173E-2</v>
      </c>
      <c r="G313" s="4">
        <v>2293351</v>
      </c>
      <c r="H313" s="5">
        <f t="shared" si="19"/>
        <v>1.0526283321774077E-2</v>
      </c>
      <c r="I313" s="4">
        <v>5420648</v>
      </c>
      <c r="J313">
        <f t="shared" si="16"/>
        <v>20848645</v>
      </c>
    </row>
    <row r="314" spans="2:10" x14ac:dyDescent="0.3">
      <c r="B314" s="3">
        <v>43777</v>
      </c>
      <c r="C314" s="4">
        <v>7583695</v>
      </c>
      <c r="D314" s="5">
        <f t="shared" si="17"/>
        <v>0</v>
      </c>
      <c r="E314" s="4">
        <v>5687771</v>
      </c>
      <c r="F314" s="5">
        <f t="shared" si="18"/>
        <v>0</v>
      </c>
      <c r="G314" s="4">
        <v>2317240</v>
      </c>
      <c r="H314" s="5">
        <f t="shared" si="19"/>
        <v>0</v>
      </c>
      <c r="I314" s="4">
        <v>5477113</v>
      </c>
      <c r="J314">
        <f t="shared" si="16"/>
        <v>21065819</v>
      </c>
    </row>
    <row r="315" spans="2:10" x14ac:dyDescent="0.3">
      <c r="B315" s="3">
        <v>43778</v>
      </c>
      <c r="C315" s="4">
        <v>16483516</v>
      </c>
      <c r="D315" s="5">
        <f t="shared" si="17"/>
        <v>7.3684232467147837E-2</v>
      </c>
      <c r="E315" s="4">
        <v>12362637</v>
      </c>
      <c r="F315" s="5">
        <f t="shared" si="18"/>
        <v>7.3684185842880723E-2</v>
      </c>
      <c r="G315" s="4">
        <v>5036630</v>
      </c>
      <c r="H315" s="5">
        <f t="shared" si="19"/>
        <v>7.3684421457529847E-2</v>
      </c>
      <c r="I315" s="4">
        <v>11904761</v>
      </c>
      <c r="J315">
        <f t="shared" si="16"/>
        <v>45787544</v>
      </c>
    </row>
    <row r="316" spans="2:10" x14ac:dyDescent="0.3">
      <c r="B316" s="3">
        <v>43779</v>
      </c>
      <c r="C316" s="4">
        <v>16968325</v>
      </c>
      <c r="D316" s="5">
        <f t="shared" si="17"/>
        <v>2.9411746862744614E-2</v>
      </c>
      <c r="E316" s="4">
        <v>12726244</v>
      </c>
      <c r="F316" s="5">
        <f t="shared" si="18"/>
        <v>2.94117670849674E-2</v>
      </c>
      <c r="G316" s="4">
        <v>5184766</v>
      </c>
      <c r="H316" s="5">
        <f t="shared" si="19"/>
        <v>2.9411729668448849E-2</v>
      </c>
      <c r="I316" s="4">
        <v>12254901</v>
      </c>
      <c r="J316">
        <f t="shared" si="16"/>
        <v>47134236</v>
      </c>
    </row>
    <row r="317" spans="2:10" x14ac:dyDescent="0.3">
      <c r="B317" s="3">
        <v>43780</v>
      </c>
      <c r="C317" s="4">
        <v>7740060</v>
      </c>
      <c r="D317" s="5">
        <f t="shared" si="17"/>
        <v>1.0204157545207204E-2</v>
      </c>
      <c r="E317" s="4">
        <v>5805045</v>
      </c>
      <c r="F317" s="5">
        <f t="shared" si="18"/>
        <v>1.0204113595832398E-2</v>
      </c>
      <c r="G317" s="4">
        <v>2365018</v>
      </c>
      <c r="H317" s="5">
        <f t="shared" si="19"/>
        <v>1.0204051122343127E-2</v>
      </c>
      <c r="I317" s="4">
        <v>5590043</v>
      </c>
      <c r="J317">
        <f t="shared" si="16"/>
        <v>21500166</v>
      </c>
    </row>
    <row r="318" spans="2:10" x14ac:dyDescent="0.3">
      <c r="B318" s="3">
        <v>43781</v>
      </c>
      <c r="C318" s="4">
        <v>7427330</v>
      </c>
      <c r="D318" s="5">
        <f t="shared" si="17"/>
        <v>-1.0416611151910726E-2</v>
      </c>
      <c r="E318" s="4">
        <v>5570497</v>
      </c>
      <c r="F318" s="5">
        <f t="shared" si="18"/>
        <v>-1.0416699975520194E-2</v>
      </c>
      <c r="G318" s="4">
        <v>2269462</v>
      </c>
      <c r="H318" s="5">
        <f t="shared" si="19"/>
        <v>-1.0416634871853403E-2</v>
      </c>
      <c r="I318" s="4">
        <v>5364183</v>
      </c>
      <c r="J318">
        <f t="shared" si="16"/>
        <v>20631472</v>
      </c>
    </row>
    <row r="319" spans="2:10" x14ac:dyDescent="0.3">
      <c r="B319" s="3">
        <v>43782</v>
      </c>
      <c r="C319" s="4">
        <v>7740060</v>
      </c>
      <c r="D319" s="5">
        <f t="shared" si="17"/>
        <v>0</v>
      </c>
      <c r="E319" s="4">
        <v>5805045</v>
      </c>
      <c r="F319" s="5">
        <f t="shared" si="18"/>
        <v>0</v>
      </c>
      <c r="G319" s="4">
        <v>2365018</v>
      </c>
      <c r="H319" s="5">
        <f t="shared" si="19"/>
        <v>0</v>
      </c>
      <c r="I319" s="4">
        <v>5590043</v>
      </c>
      <c r="J319">
        <f t="shared" si="16"/>
        <v>21500166</v>
      </c>
    </row>
    <row r="320" spans="2:10" x14ac:dyDescent="0.3">
      <c r="B320" s="3">
        <v>43783</v>
      </c>
      <c r="C320" s="4">
        <v>7505512</v>
      </c>
      <c r="D320" s="5">
        <f t="shared" si="17"/>
        <v>0</v>
      </c>
      <c r="E320" s="4">
        <v>5629134</v>
      </c>
      <c r="F320" s="5">
        <f t="shared" si="18"/>
        <v>0</v>
      </c>
      <c r="G320" s="4">
        <v>2293351</v>
      </c>
      <c r="H320" s="5">
        <f t="shared" si="19"/>
        <v>0</v>
      </c>
      <c r="I320" s="4">
        <v>5420648</v>
      </c>
      <c r="J320">
        <f t="shared" si="16"/>
        <v>20848645</v>
      </c>
    </row>
    <row r="321" spans="2:10" x14ac:dyDescent="0.3">
      <c r="B321" s="3">
        <v>43784</v>
      </c>
      <c r="C321" s="4">
        <v>7818242</v>
      </c>
      <c r="D321" s="5">
        <f t="shared" si="17"/>
        <v>3.0927799707134884E-2</v>
      </c>
      <c r="E321" s="4">
        <v>5863681</v>
      </c>
      <c r="F321" s="5">
        <f t="shared" si="18"/>
        <v>3.0927757112584109E-2</v>
      </c>
      <c r="G321" s="4">
        <v>2388907</v>
      </c>
      <c r="H321" s="5">
        <f t="shared" si="19"/>
        <v>3.0927741623655747E-2</v>
      </c>
      <c r="I321" s="4">
        <v>5646508</v>
      </c>
      <c r="J321">
        <f t="shared" si="16"/>
        <v>21717338</v>
      </c>
    </row>
    <row r="322" spans="2:10" x14ac:dyDescent="0.3">
      <c r="B322" s="3">
        <v>43785</v>
      </c>
      <c r="C322" s="4">
        <v>16968325</v>
      </c>
      <c r="D322" s="5">
        <f t="shared" si="17"/>
        <v>2.9411746862744614E-2</v>
      </c>
      <c r="E322" s="4">
        <v>12726244</v>
      </c>
      <c r="F322" s="5">
        <f t="shared" si="18"/>
        <v>2.94117670849674E-2</v>
      </c>
      <c r="G322" s="4">
        <v>5184766</v>
      </c>
      <c r="H322" s="5">
        <f t="shared" si="19"/>
        <v>2.9411729668448849E-2</v>
      </c>
      <c r="I322" s="4">
        <v>12254901</v>
      </c>
      <c r="J322">
        <f t="shared" si="16"/>
        <v>47134236</v>
      </c>
    </row>
    <row r="323" spans="2:10" x14ac:dyDescent="0.3">
      <c r="B323" s="3">
        <v>43786</v>
      </c>
      <c r="C323" s="4">
        <v>15837104</v>
      </c>
      <c r="D323" s="5">
        <f t="shared" si="17"/>
        <v>-6.6666627377775955E-2</v>
      </c>
      <c r="E323" s="4">
        <v>11877828</v>
      </c>
      <c r="F323" s="5">
        <f t="shared" si="18"/>
        <v>-6.6666645712592065E-2</v>
      </c>
      <c r="G323" s="4">
        <v>4839115</v>
      </c>
      <c r="H323" s="5">
        <f t="shared" si="19"/>
        <v>-6.6666653808484355E-2</v>
      </c>
      <c r="I323" s="4">
        <v>11437908</v>
      </c>
      <c r="J323">
        <f t="shared" si="16"/>
        <v>43991955</v>
      </c>
    </row>
    <row r="324" spans="2:10" x14ac:dyDescent="0.3">
      <c r="B324" s="3">
        <v>43787</v>
      </c>
      <c r="C324" s="4">
        <v>8209154</v>
      </c>
      <c r="D324" s="5">
        <f t="shared" si="17"/>
        <v>6.0605990134443344E-2</v>
      </c>
      <c r="E324" s="4">
        <v>6156866</v>
      </c>
      <c r="F324" s="5">
        <f t="shared" si="18"/>
        <v>6.0606076266420006E-2</v>
      </c>
      <c r="G324" s="4">
        <v>2508352</v>
      </c>
      <c r="H324" s="5">
        <f t="shared" si="19"/>
        <v>6.060588122373689E-2</v>
      </c>
      <c r="I324" s="4">
        <v>5928833</v>
      </c>
      <c r="J324">
        <f t="shared" ref="J324:J368" si="20">SUM(C324,E324,G324,I324)</f>
        <v>22803205</v>
      </c>
    </row>
    <row r="325" spans="2:10" x14ac:dyDescent="0.3">
      <c r="B325" s="3">
        <v>43788</v>
      </c>
      <c r="C325" s="4">
        <v>7661877</v>
      </c>
      <c r="D325" s="5">
        <f t="shared" si="17"/>
        <v>3.1578911937398813E-2</v>
      </c>
      <c r="E325" s="4">
        <v>5746408</v>
      </c>
      <c r="F325" s="5">
        <f t="shared" si="18"/>
        <v>3.1579049409774296E-2</v>
      </c>
      <c r="G325" s="4">
        <v>2341129</v>
      </c>
      <c r="H325" s="5">
        <f t="shared" si="19"/>
        <v>3.1578849965322231E-2</v>
      </c>
      <c r="I325" s="4">
        <v>5533578</v>
      </c>
      <c r="J325">
        <f t="shared" si="20"/>
        <v>21282992</v>
      </c>
    </row>
    <row r="326" spans="2:10" x14ac:dyDescent="0.3">
      <c r="B326" s="3">
        <v>43789</v>
      </c>
      <c r="C326" s="4">
        <v>8052789</v>
      </c>
      <c r="D326" s="5">
        <f t="shared" si="17"/>
        <v>4.0403950356973972E-2</v>
      </c>
      <c r="E326" s="4">
        <v>6039592</v>
      </c>
      <c r="F326" s="5">
        <f t="shared" si="18"/>
        <v>4.0403993422962303E-2</v>
      </c>
      <c r="G326" s="4">
        <v>2460574</v>
      </c>
      <c r="H326" s="5">
        <f t="shared" si="19"/>
        <v>4.0403920815824668E-2</v>
      </c>
      <c r="I326" s="4">
        <v>5815903</v>
      </c>
      <c r="J326">
        <f t="shared" si="20"/>
        <v>22368858</v>
      </c>
    </row>
    <row r="327" spans="2:10" x14ac:dyDescent="0.3">
      <c r="B327" s="3">
        <v>43790</v>
      </c>
      <c r="C327" s="4">
        <v>7661877</v>
      </c>
      <c r="D327" s="5">
        <f t="shared" si="17"/>
        <v>2.0833355539235709E-2</v>
      </c>
      <c r="E327" s="4">
        <v>5746408</v>
      </c>
      <c r="F327" s="5">
        <f t="shared" si="18"/>
        <v>2.0833399951040388E-2</v>
      </c>
      <c r="G327" s="4">
        <v>2341129</v>
      </c>
      <c r="H327" s="5">
        <f t="shared" si="19"/>
        <v>2.0833269743706806E-2</v>
      </c>
      <c r="I327" s="4">
        <v>5533578</v>
      </c>
      <c r="J327">
        <f t="shared" si="20"/>
        <v>21282992</v>
      </c>
    </row>
    <row r="328" spans="2:10" x14ac:dyDescent="0.3">
      <c r="B328" s="3">
        <v>43791</v>
      </c>
      <c r="C328" s="4">
        <v>8209154</v>
      </c>
      <c r="D328" s="5">
        <f t="shared" si="17"/>
        <v>4.9999987209400798E-2</v>
      </c>
      <c r="E328" s="4">
        <v>6156866</v>
      </c>
      <c r="F328" s="5">
        <f t="shared" si="18"/>
        <v>5.0000162014270488E-2</v>
      </c>
      <c r="G328" s="4">
        <v>2508352</v>
      </c>
      <c r="H328" s="5">
        <f t="shared" si="19"/>
        <v>4.9999853489482771E-2</v>
      </c>
      <c r="I328" s="4">
        <v>5928833</v>
      </c>
      <c r="J328">
        <f t="shared" si="20"/>
        <v>22803205</v>
      </c>
    </row>
    <row r="329" spans="2:10" x14ac:dyDescent="0.3">
      <c r="B329" s="3">
        <v>43792</v>
      </c>
      <c r="C329" s="4">
        <v>16483516</v>
      </c>
      <c r="D329" s="5">
        <f t="shared" si="17"/>
        <v>-2.8571411733332552E-2</v>
      </c>
      <c r="E329" s="4">
        <v>12362637</v>
      </c>
      <c r="F329" s="5">
        <f t="shared" si="18"/>
        <v>-2.8571430816508037E-2</v>
      </c>
      <c r="G329" s="4">
        <v>5036630</v>
      </c>
      <c r="H329" s="5">
        <f t="shared" si="19"/>
        <v>-2.8571395507531072E-2</v>
      </c>
      <c r="I329" s="4">
        <v>11904761</v>
      </c>
      <c r="J329">
        <f t="shared" si="20"/>
        <v>45787544</v>
      </c>
    </row>
    <row r="330" spans="2:10" x14ac:dyDescent="0.3">
      <c r="B330" s="3">
        <v>43793</v>
      </c>
      <c r="C330" s="4">
        <v>16645119</v>
      </c>
      <c r="D330" s="5">
        <f t="shared" si="17"/>
        <v>5.1020375947521623E-2</v>
      </c>
      <c r="E330" s="4">
        <v>12483839</v>
      </c>
      <c r="F330" s="5">
        <f t="shared" si="18"/>
        <v>5.1020354899902642E-2</v>
      </c>
      <c r="G330" s="4">
        <v>5086008</v>
      </c>
      <c r="H330" s="5">
        <f t="shared" si="19"/>
        <v>5.1020279534584212E-2</v>
      </c>
      <c r="I330" s="4">
        <v>12021475</v>
      </c>
      <c r="J330">
        <f t="shared" si="20"/>
        <v>46236441</v>
      </c>
    </row>
    <row r="331" spans="2:10" x14ac:dyDescent="0.3">
      <c r="B331" s="3">
        <v>43794</v>
      </c>
      <c r="C331" s="4">
        <v>7974607</v>
      </c>
      <c r="D331" s="5">
        <f t="shared" ref="D331:D368" si="21">(C331/C324)-1</f>
        <v>-2.8571397247511787E-2</v>
      </c>
      <c r="E331" s="4">
        <v>5980955</v>
      </c>
      <c r="F331" s="5">
        <f t="shared" ref="F331:F368" si="22">(E331/E324)-1</f>
        <v>-2.8571516742446512E-2</v>
      </c>
      <c r="G331" s="4">
        <v>2436685</v>
      </c>
      <c r="H331" s="5">
        <f t="shared" ref="H331:H368" si="23">(G331/G324)-1</f>
        <v>-2.8571348837802657E-2</v>
      </c>
      <c r="I331" s="4">
        <v>5759438</v>
      </c>
      <c r="J331">
        <f t="shared" si="20"/>
        <v>22151685</v>
      </c>
    </row>
    <row r="332" spans="2:10" x14ac:dyDescent="0.3">
      <c r="B332" s="3">
        <v>43795</v>
      </c>
      <c r="C332" s="4">
        <v>7583695</v>
      </c>
      <c r="D332" s="5">
        <f t="shared" si="21"/>
        <v>-1.0204027028886009E-2</v>
      </c>
      <c r="E332" s="4">
        <v>5687771</v>
      </c>
      <c r="F332" s="5">
        <f t="shared" si="22"/>
        <v>-1.0204113595832398E-2</v>
      </c>
      <c r="G332" s="4">
        <v>2317240</v>
      </c>
      <c r="H332" s="5">
        <f t="shared" si="23"/>
        <v>-1.0204051122343127E-2</v>
      </c>
      <c r="I332" s="4">
        <v>5477113</v>
      </c>
      <c r="J332">
        <f t="shared" si="20"/>
        <v>21065819</v>
      </c>
    </row>
    <row r="333" spans="2:10" x14ac:dyDescent="0.3">
      <c r="B333" s="3">
        <v>43796</v>
      </c>
      <c r="C333" s="4">
        <v>8209154</v>
      </c>
      <c r="D333" s="5">
        <f t="shared" si="21"/>
        <v>1.9417496223979036E-2</v>
      </c>
      <c r="E333" s="4">
        <v>6156866</v>
      </c>
      <c r="F333" s="5">
        <f t="shared" si="22"/>
        <v>1.9417536813745029E-2</v>
      </c>
      <c r="G333" s="4">
        <v>2508352</v>
      </c>
      <c r="H333" s="5">
        <f t="shared" si="23"/>
        <v>1.9417420488065051E-2</v>
      </c>
      <c r="I333" s="4">
        <v>5928833</v>
      </c>
      <c r="J333">
        <f t="shared" si="20"/>
        <v>22803205</v>
      </c>
    </row>
    <row r="334" spans="2:10" x14ac:dyDescent="0.3">
      <c r="B334" s="3">
        <v>43797</v>
      </c>
      <c r="C334" s="4">
        <v>8209154</v>
      </c>
      <c r="D334" s="5">
        <f t="shared" si="21"/>
        <v>7.1428580751165871E-2</v>
      </c>
      <c r="E334" s="4">
        <v>6156866</v>
      </c>
      <c r="F334" s="5">
        <f t="shared" si="22"/>
        <v>7.1428621149072669E-2</v>
      </c>
      <c r="G334" s="4">
        <v>2508352</v>
      </c>
      <c r="H334" s="5">
        <f t="shared" si="23"/>
        <v>7.142835785640167E-2</v>
      </c>
      <c r="I334" s="4">
        <v>5928833</v>
      </c>
      <c r="J334">
        <f t="shared" si="20"/>
        <v>22803205</v>
      </c>
    </row>
    <row r="335" spans="2:10" x14ac:dyDescent="0.3">
      <c r="B335" s="3">
        <v>43798</v>
      </c>
      <c r="C335" s="4">
        <v>7818242</v>
      </c>
      <c r="D335" s="5">
        <f t="shared" si="21"/>
        <v>-4.7619036017596983E-2</v>
      </c>
      <c r="E335" s="4">
        <v>5863681</v>
      </c>
      <c r="F335" s="5">
        <f t="shared" si="22"/>
        <v>-4.7619194570744261E-2</v>
      </c>
      <c r="G335" s="4">
        <v>2388907</v>
      </c>
      <c r="H335" s="5">
        <f t="shared" si="23"/>
        <v>-4.7618914729671169E-2</v>
      </c>
      <c r="I335" s="4">
        <v>5646508</v>
      </c>
      <c r="J335">
        <f t="shared" si="20"/>
        <v>21717338</v>
      </c>
    </row>
    <row r="336" spans="2:10" x14ac:dyDescent="0.3">
      <c r="B336" s="3">
        <v>43799</v>
      </c>
      <c r="C336" s="4">
        <v>16968325</v>
      </c>
      <c r="D336" s="5">
        <f t="shared" si="21"/>
        <v>2.9411746862744614E-2</v>
      </c>
      <c r="E336" s="4">
        <v>12726244</v>
      </c>
      <c r="F336" s="5">
        <f t="shared" si="22"/>
        <v>2.94117670849674E-2</v>
      </c>
      <c r="G336" s="4">
        <v>5184766</v>
      </c>
      <c r="H336" s="5">
        <f t="shared" si="23"/>
        <v>2.9411729668448849E-2</v>
      </c>
      <c r="I336" s="4">
        <v>12254901</v>
      </c>
      <c r="J336">
        <f t="shared" si="20"/>
        <v>47134236</v>
      </c>
    </row>
    <row r="337" spans="2:10" x14ac:dyDescent="0.3">
      <c r="B337" s="3">
        <v>43800</v>
      </c>
      <c r="C337" s="4">
        <v>16806722</v>
      </c>
      <c r="D337" s="5">
        <f t="shared" si="21"/>
        <v>9.7087320312940761E-3</v>
      </c>
      <c r="E337" s="4">
        <v>12605042</v>
      </c>
      <c r="F337" s="5">
        <f t="shared" si="22"/>
        <v>9.7087923033931656E-3</v>
      </c>
      <c r="G337" s="4">
        <v>5135387</v>
      </c>
      <c r="H337" s="5">
        <f t="shared" si="23"/>
        <v>9.708793222503731E-3</v>
      </c>
      <c r="I337" s="4">
        <v>12138188</v>
      </c>
      <c r="J337">
        <f t="shared" si="20"/>
        <v>46685339</v>
      </c>
    </row>
    <row r="338" spans="2:10" x14ac:dyDescent="0.3">
      <c r="B338" s="3">
        <v>43801</v>
      </c>
      <c r="C338" s="4">
        <v>7740060</v>
      </c>
      <c r="D338" s="5">
        <f t="shared" si="21"/>
        <v>-2.9411731512286488E-2</v>
      </c>
      <c r="E338" s="4">
        <v>5805045</v>
      </c>
      <c r="F338" s="5">
        <f t="shared" si="22"/>
        <v>-2.9411690942332758E-2</v>
      </c>
      <c r="G338" s="4">
        <v>2365018</v>
      </c>
      <c r="H338" s="5">
        <f t="shared" si="23"/>
        <v>-2.9411680213076385E-2</v>
      </c>
      <c r="I338" s="4">
        <v>5590043</v>
      </c>
      <c r="J338">
        <f t="shared" si="20"/>
        <v>21500166</v>
      </c>
    </row>
    <row r="339" spans="2:10" x14ac:dyDescent="0.3">
      <c r="B339" s="3">
        <v>43802</v>
      </c>
      <c r="C339" s="4">
        <v>7505512</v>
      </c>
      <c r="D339" s="5">
        <f t="shared" si="21"/>
        <v>-1.0309354476940369E-2</v>
      </c>
      <c r="E339" s="4">
        <v>5629134</v>
      </c>
      <c r="F339" s="5">
        <f t="shared" si="22"/>
        <v>-1.0309310976127528E-2</v>
      </c>
      <c r="G339" s="4">
        <v>2293351</v>
      </c>
      <c r="H339" s="5">
        <f t="shared" si="23"/>
        <v>-1.0309247207885286E-2</v>
      </c>
      <c r="I339" s="4">
        <v>5420648</v>
      </c>
      <c r="J339">
        <f t="shared" si="20"/>
        <v>20848645</v>
      </c>
    </row>
    <row r="340" spans="2:10" x14ac:dyDescent="0.3">
      <c r="B340" s="3">
        <v>43803</v>
      </c>
      <c r="C340" s="4">
        <v>8052789</v>
      </c>
      <c r="D340" s="5">
        <f t="shared" si="21"/>
        <v>-1.9047638770085196E-2</v>
      </c>
      <c r="E340" s="4">
        <v>6039592</v>
      </c>
      <c r="F340" s="5">
        <f t="shared" si="22"/>
        <v>-1.9047677828297749E-2</v>
      </c>
      <c r="G340" s="4">
        <v>2460574</v>
      </c>
      <c r="H340" s="5">
        <f t="shared" si="23"/>
        <v>-1.9047565891868401E-2</v>
      </c>
      <c r="I340" s="4">
        <v>5815903</v>
      </c>
      <c r="J340">
        <f t="shared" si="20"/>
        <v>22368858</v>
      </c>
    </row>
    <row r="341" spans="2:10" x14ac:dyDescent="0.3">
      <c r="B341" s="3">
        <v>43804</v>
      </c>
      <c r="C341" s="4">
        <v>8130972</v>
      </c>
      <c r="D341" s="5">
        <f t="shared" si="21"/>
        <v>-9.5237584774265915E-3</v>
      </c>
      <c r="E341" s="4">
        <v>6098229</v>
      </c>
      <c r="F341" s="5">
        <f t="shared" si="22"/>
        <v>-9.5238389141488744E-3</v>
      </c>
      <c r="G341" s="4">
        <v>2484463</v>
      </c>
      <c r="H341" s="5">
        <f t="shared" si="23"/>
        <v>-9.523782945934256E-3</v>
      </c>
      <c r="I341" s="4">
        <v>5872368</v>
      </c>
      <c r="J341">
        <f t="shared" si="20"/>
        <v>22586032</v>
      </c>
    </row>
    <row r="342" spans="2:10" x14ac:dyDescent="0.3">
      <c r="B342" s="3">
        <v>43805</v>
      </c>
      <c r="C342" s="4">
        <v>7583695</v>
      </c>
      <c r="D342" s="5">
        <f t="shared" si="21"/>
        <v>-2.9999966744442053E-2</v>
      </c>
      <c r="E342" s="4">
        <v>5687771</v>
      </c>
      <c r="F342" s="5">
        <f t="shared" si="22"/>
        <v>-2.9999926667224952E-2</v>
      </c>
      <c r="G342" s="4">
        <v>2317240</v>
      </c>
      <c r="H342" s="5">
        <f t="shared" si="23"/>
        <v>-2.9999912093689685E-2</v>
      </c>
      <c r="I342" s="4">
        <v>5477113</v>
      </c>
      <c r="J342">
        <f t="shared" si="20"/>
        <v>21065819</v>
      </c>
    </row>
    <row r="343" spans="2:10" x14ac:dyDescent="0.3">
      <c r="B343" s="3">
        <v>43806</v>
      </c>
      <c r="C343" s="4">
        <v>15837104</v>
      </c>
      <c r="D343" s="5">
        <f t="shared" si="21"/>
        <v>-6.6666627377775955E-2</v>
      </c>
      <c r="E343" s="4">
        <v>11877828</v>
      </c>
      <c r="F343" s="5">
        <f t="shared" si="22"/>
        <v>-6.6666645712592065E-2</v>
      </c>
      <c r="G343" s="4">
        <v>4839115</v>
      </c>
      <c r="H343" s="5">
        <f t="shared" si="23"/>
        <v>-6.6666653808484355E-2</v>
      </c>
      <c r="I343" s="4">
        <v>11437908</v>
      </c>
      <c r="J343">
        <f t="shared" si="20"/>
        <v>43991955</v>
      </c>
    </row>
    <row r="344" spans="2:10" x14ac:dyDescent="0.3">
      <c r="B344" s="3">
        <v>43807</v>
      </c>
      <c r="C344" s="4">
        <v>15837104</v>
      </c>
      <c r="D344" s="5">
        <f t="shared" si="21"/>
        <v>-5.7692273365383184E-2</v>
      </c>
      <c r="E344" s="4">
        <v>11877828</v>
      </c>
      <c r="F344" s="5">
        <f t="shared" si="22"/>
        <v>-5.7692310743589714E-2</v>
      </c>
      <c r="G344" s="4">
        <v>4839115</v>
      </c>
      <c r="H344" s="5">
        <f t="shared" si="23"/>
        <v>-5.7692244031462447E-2</v>
      </c>
      <c r="I344" s="4">
        <v>11437908</v>
      </c>
      <c r="J344">
        <f t="shared" si="20"/>
        <v>43991955</v>
      </c>
    </row>
    <row r="345" spans="2:10" x14ac:dyDescent="0.3">
      <c r="B345" s="3">
        <v>43808</v>
      </c>
      <c r="C345" s="4">
        <v>8130972</v>
      </c>
      <c r="D345" s="5">
        <f t="shared" si="21"/>
        <v>5.0505034844691155E-2</v>
      </c>
      <c r="E345" s="4">
        <v>6098229</v>
      </c>
      <c r="F345" s="5">
        <f t="shared" si="22"/>
        <v>5.0505034844691155E-2</v>
      </c>
      <c r="G345" s="4">
        <v>2484463</v>
      </c>
      <c r="H345" s="5">
        <f t="shared" si="23"/>
        <v>5.050490101978089E-2</v>
      </c>
      <c r="I345" s="4">
        <v>5872368</v>
      </c>
      <c r="J345">
        <f t="shared" si="20"/>
        <v>22586032</v>
      </c>
    </row>
    <row r="346" spans="2:10" x14ac:dyDescent="0.3">
      <c r="B346" s="3">
        <v>43809</v>
      </c>
      <c r="C346" s="4">
        <v>7740060</v>
      </c>
      <c r="D346" s="5">
        <f t="shared" si="21"/>
        <v>3.1250099926560582E-2</v>
      </c>
      <c r="E346" s="4">
        <v>5805045</v>
      </c>
      <c r="F346" s="5">
        <f t="shared" si="22"/>
        <v>3.1250099926560582E-2</v>
      </c>
      <c r="G346" s="4">
        <v>2365018</v>
      </c>
      <c r="H346" s="5">
        <f t="shared" si="23"/>
        <v>3.124990461556032E-2</v>
      </c>
      <c r="I346" s="4">
        <v>5590043</v>
      </c>
      <c r="J346">
        <f t="shared" si="20"/>
        <v>21500166</v>
      </c>
    </row>
    <row r="347" spans="2:10" x14ac:dyDescent="0.3">
      <c r="B347" s="3">
        <v>43810</v>
      </c>
      <c r="C347" s="4">
        <v>8130972</v>
      </c>
      <c r="D347" s="5">
        <f t="shared" si="21"/>
        <v>9.7088102022790945E-3</v>
      </c>
      <c r="E347" s="4">
        <v>6098229</v>
      </c>
      <c r="F347" s="5">
        <f t="shared" si="22"/>
        <v>9.7087684068726254E-3</v>
      </c>
      <c r="G347" s="4">
        <v>2484463</v>
      </c>
      <c r="H347" s="5">
        <f t="shared" si="23"/>
        <v>9.7087102440325257E-3</v>
      </c>
      <c r="I347" s="4">
        <v>5872368</v>
      </c>
      <c r="J347">
        <f t="shared" si="20"/>
        <v>22586032</v>
      </c>
    </row>
    <row r="348" spans="2:10" x14ac:dyDescent="0.3">
      <c r="B348" s="3">
        <v>43811</v>
      </c>
      <c r="C348" s="4">
        <v>7896424</v>
      </c>
      <c r="D348" s="5">
        <f t="shared" si="21"/>
        <v>-2.8846243720922926E-2</v>
      </c>
      <c r="E348" s="4">
        <v>5922318</v>
      </c>
      <c r="F348" s="5">
        <f t="shared" si="22"/>
        <v>-2.8846243720922926E-2</v>
      </c>
      <c r="G348" s="4">
        <v>2412796</v>
      </c>
      <c r="H348" s="5">
        <f t="shared" si="23"/>
        <v>-2.884607257181937E-2</v>
      </c>
      <c r="I348" s="4">
        <v>5702973</v>
      </c>
      <c r="J348">
        <f t="shared" si="20"/>
        <v>21934511</v>
      </c>
    </row>
    <row r="349" spans="2:10" x14ac:dyDescent="0.3">
      <c r="B349" s="3">
        <v>43812</v>
      </c>
      <c r="C349" s="4">
        <v>8209154</v>
      </c>
      <c r="D349" s="5">
        <f t="shared" si="21"/>
        <v>8.2474176506307284E-2</v>
      </c>
      <c r="E349" s="4">
        <v>6156866</v>
      </c>
      <c r="F349" s="5">
        <f t="shared" si="22"/>
        <v>8.247431199322186E-2</v>
      </c>
      <c r="G349" s="4">
        <v>2508352</v>
      </c>
      <c r="H349" s="5">
        <f t="shared" si="23"/>
        <v>8.2473977663081843E-2</v>
      </c>
      <c r="I349" s="4">
        <v>5928833</v>
      </c>
      <c r="J349">
        <f t="shared" si="20"/>
        <v>22803205</v>
      </c>
    </row>
    <row r="350" spans="2:10" x14ac:dyDescent="0.3">
      <c r="B350" s="3">
        <v>43813</v>
      </c>
      <c r="C350" s="4">
        <v>16483516</v>
      </c>
      <c r="D350" s="5">
        <f t="shared" si="21"/>
        <v>4.0816300758017343E-2</v>
      </c>
      <c r="E350" s="4">
        <v>12362637</v>
      </c>
      <c r="F350" s="5">
        <f t="shared" si="22"/>
        <v>4.0816300758017343E-2</v>
      </c>
      <c r="G350" s="4">
        <v>5036630</v>
      </c>
      <c r="H350" s="5">
        <f t="shared" si="23"/>
        <v>4.0816347617281368E-2</v>
      </c>
      <c r="I350" s="4">
        <v>11904761</v>
      </c>
      <c r="J350">
        <f t="shared" si="20"/>
        <v>45787544</v>
      </c>
    </row>
    <row r="351" spans="2:10" x14ac:dyDescent="0.3">
      <c r="B351" s="3">
        <v>43814</v>
      </c>
      <c r="C351" s="4">
        <v>15513897</v>
      </c>
      <c r="D351" s="5">
        <f t="shared" si="21"/>
        <v>-2.040821352186617E-2</v>
      </c>
      <c r="E351" s="4">
        <v>11635423</v>
      </c>
      <c r="F351" s="5">
        <f t="shared" si="22"/>
        <v>-2.0408192474246967E-2</v>
      </c>
      <c r="G351" s="4">
        <v>4740357</v>
      </c>
      <c r="H351" s="5">
        <f t="shared" si="23"/>
        <v>-2.0408277133318831E-2</v>
      </c>
      <c r="I351" s="4">
        <v>11204481</v>
      </c>
      <c r="J351">
        <f t="shared" si="20"/>
        <v>43094158</v>
      </c>
    </row>
    <row r="352" spans="2:10" x14ac:dyDescent="0.3">
      <c r="B352" s="3">
        <v>43815</v>
      </c>
      <c r="C352" s="4">
        <v>7661877</v>
      </c>
      <c r="D352" s="5">
        <f t="shared" si="21"/>
        <v>-5.7692364455319778E-2</v>
      </c>
      <c r="E352" s="4">
        <v>5746408</v>
      </c>
      <c r="F352" s="5">
        <f t="shared" si="22"/>
        <v>-5.7692323459811012E-2</v>
      </c>
      <c r="G352" s="4">
        <v>2341129</v>
      </c>
      <c r="H352" s="5">
        <f t="shared" si="23"/>
        <v>-5.769214514363874E-2</v>
      </c>
      <c r="I352" s="4">
        <v>5533578</v>
      </c>
      <c r="J352">
        <f t="shared" si="20"/>
        <v>21282992</v>
      </c>
    </row>
    <row r="353" spans="2:10" x14ac:dyDescent="0.3">
      <c r="B353" s="3">
        <v>43816</v>
      </c>
      <c r="C353" s="4">
        <v>7583695</v>
      </c>
      <c r="D353" s="5">
        <f t="shared" si="21"/>
        <v>-2.0202039777469372E-2</v>
      </c>
      <c r="E353" s="4">
        <v>5687771</v>
      </c>
      <c r="F353" s="5">
        <f t="shared" si="22"/>
        <v>-2.0202082843457703E-2</v>
      </c>
      <c r="G353" s="4">
        <v>2317240</v>
      </c>
      <c r="H353" s="5">
        <f t="shared" si="23"/>
        <v>-2.0201960407912334E-2</v>
      </c>
      <c r="I353" s="4">
        <v>5477113</v>
      </c>
      <c r="J353">
        <f t="shared" si="20"/>
        <v>21065819</v>
      </c>
    </row>
    <row r="354" spans="2:10" x14ac:dyDescent="0.3">
      <c r="B354" s="3">
        <v>43817</v>
      </c>
      <c r="C354" s="4">
        <v>8052789</v>
      </c>
      <c r="D354" s="5">
        <f t="shared" si="21"/>
        <v>-9.6154555691496668E-3</v>
      </c>
      <c r="E354" s="4">
        <v>6039592</v>
      </c>
      <c r="F354" s="5">
        <f t="shared" si="22"/>
        <v>-9.6154145736410124E-3</v>
      </c>
      <c r="G354" s="4">
        <v>2460574</v>
      </c>
      <c r="H354" s="5">
        <f t="shared" si="23"/>
        <v>-9.615357523939827E-3</v>
      </c>
      <c r="I354" s="4">
        <v>5815903</v>
      </c>
      <c r="J354">
        <f t="shared" si="20"/>
        <v>22368858</v>
      </c>
    </row>
    <row r="355" spans="2:10" x14ac:dyDescent="0.3">
      <c r="B355" s="3">
        <v>43818</v>
      </c>
      <c r="C355" s="4">
        <v>7583695</v>
      </c>
      <c r="D355" s="5">
        <f t="shared" si="21"/>
        <v>-3.9603876387590109E-2</v>
      </c>
      <c r="E355" s="4">
        <v>5687771</v>
      </c>
      <c r="F355" s="5">
        <f t="shared" si="22"/>
        <v>-3.9603918600791155E-2</v>
      </c>
      <c r="G355" s="4">
        <v>2317240</v>
      </c>
      <c r="H355" s="5">
        <f t="shared" si="23"/>
        <v>-3.9603845497091394E-2</v>
      </c>
      <c r="I355" s="4">
        <v>5477113</v>
      </c>
      <c r="J355">
        <f t="shared" si="20"/>
        <v>21065819</v>
      </c>
    </row>
    <row r="356" spans="2:10" x14ac:dyDescent="0.3">
      <c r="B356" s="3">
        <v>43819</v>
      </c>
      <c r="C356" s="4">
        <v>7974607</v>
      </c>
      <c r="D356" s="5">
        <f t="shared" si="21"/>
        <v>-2.8571397247511787E-2</v>
      </c>
      <c r="E356" s="4">
        <v>5980955</v>
      </c>
      <c r="F356" s="5">
        <f t="shared" si="22"/>
        <v>-2.8571516742446512E-2</v>
      </c>
      <c r="G356" s="4">
        <v>2436685</v>
      </c>
      <c r="H356" s="5">
        <f t="shared" si="23"/>
        <v>-2.8571348837802657E-2</v>
      </c>
      <c r="I356" s="4">
        <v>5759438</v>
      </c>
      <c r="J356">
        <f t="shared" si="20"/>
        <v>22151685</v>
      </c>
    </row>
    <row r="357" spans="2:10" x14ac:dyDescent="0.3">
      <c r="B357" s="3">
        <v>43820</v>
      </c>
      <c r="C357" s="4">
        <v>16645119</v>
      </c>
      <c r="D357" s="5">
        <f t="shared" si="21"/>
        <v>9.8039156209148715E-3</v>
      </c>
      <c r="E357" s="4">
        <v>12483839</v>
      </c>
      <c r="F357" s="5">
        <f t="shared" si="22"/>
        <v>9.8038953986920863E-3</v>
      </c>
      <c r="G357" s="4">
        <v>5086008</v>
      </c>
      <c r="H357" s="5">
        <f t="shared" si="23"/>
        <v>9.8037775258457138E-3</v>
      </c>
      <c r="I357" s="4">
        <v>12021475</v>
      </c>
      <c r="J357">
        <f t="shared" si="20"/>
        <v>46236441</v>
      </c>
    </row>
    <row r="358" spans="2:10" x14ac:dyDescent="0.3">
      <c r="B358" s="3">
        <v>43821</v>
      </c>
      <c r="C358" s="4">
        <v>15513897</v>
      </c>
      <c r="D358" s="5">
        <f t="shared" si="21"/>
        <v>0</v>
      </c>
      <c r="E358" s="4">
        <v>11635423</v>
      </c>
      <c r="F358" s="5">
        <f t="shared" si="22"/>
        <v>0</v>
      </c>
      <c r="G358" s="4">
        <v>4740357</v>
      </c>
      <c r="H358" s="5">
        <f t="shared" si="23"/>
        <v>0</v>
      </c>
      <c r="I358" s="4">
        <v>11204481</v>
      </c>
      <c r="J358">
        <f t="shared" si="20"/>
        <v>43094158</v>
      </c>
    </row>
    <row r="359" spans="2:10" x14ac:dyDescent="0.3">
      <c r="B359" s="3">
        <v>43822</v>
      </c>
      <c r="C359" s="4">
        <v>7740060</v>
      </c>
      <c r="D359" s="5">
        <f t="shared" si="21"/>
        <v>1.0204157545207204E-2</v>
      </c>
      <c r="E359" s="4">
        <v>5805045</v>
      </c>
      <c r="F359" s="5">
        <f t="shared" si="22"/>
        <v>1.0204113595832398E-2</v>
      </c>
      <c r="G359" s="4">
        <v>2365018</v>
      </c>
      <c r="H359" s="5">
        <f t="shared" si="23"/>
        <v>1.0204051122343127E-2</v>
      </c>
      <c r="I359" s="4">
        <v>5590043</v>
      </c>
      <c r="J359">
        <f t="shared" si="20"/>
        <v>21500166</v>
      </c>
    </row>
    <row r="360" spans="2:10" x14ac:dyDescent="0.3">
      <c r="B360" s="3">
        <v>43823</v>
      </c>
      <c r="C360" s="4">
        <v>7661877</v>
      </c>
      <c r="D360" s="5">
        <f t="shared" si="21"/>
        <v>1.0309222615097369E-2</v>
      </c>
      <c r="E360" s="4">
        <v>5746408</v>
      </c>
      <c r="F360" s="5">
        <f t="shared" si="22"/>
        <v>1.0309310976127639E-2</v>
      </c>
      <c r="G360" s="4">
        <v>2341129</v>
      </c>
      <c r="H360" s="5">
        <f t="shared" si="23"/>
        <v>1.0309247207885175E-2</v>
      </c>
      <c r="I360" s="4">
        <v>5533578</v>
      </c>
      <c r="J360">
        <f t="shared" si="20"/>
        <v>21282992</v>
      </c>
    </row>
    <row r="361" spans="2:10" x14ac:dyDescent="0.3">
      <c r="B361" s="3">
        <v>43824</v>
      </c>
      <c r="C361" s="4">
        <v>7427330</v>
      </c>
      <c r="D361" s="5">
        <f t="shared" si="21"/>
        <v>-7.7669860715337213E-2</v>
      </c>
      <c r="E361" s="4">
        <v>5570497</v>
      </c>
      <c r="F361" s="5">
        <f t="shared" si="22"/>
        <v>-7.7669981680881794E-2</v>
      </c>
      <c r="G361" s="4">
        <v>2269462</v>
      </c>
      <c r="H361" s="5">
        <f t="shared" si="23"/>
        <v>-7.7669681952259872E-2</v>
      </c>
      <c r="I361" s="4">
        <v>5364183</v>
      </c>
      <c r="J361">
        <f t="shared" si="20"/>
        <v>20631472</v>
      </c>
    </row>
    <row r="362" spans="2:10" x14ac:dyDescent="0.3">
      <c r="B362" s="3">
        <v>43825</v>
      </c>
      <c r="C362" s="4">
        <v>7427330</v>
      </c>
      <c r="D362" s="5">
        <f t="shared" si="21"/>
        <v>-2.0618577092037627E-2</v>
      </c>
      <c r="E362" s="4">
        <v>5570497</v>
      </c>
      <c r="F362" s="5">
        <f t="shared" si="22"/>
        <v>-2.0618621952255056E-2</v>
      </c>
      <c r="G362" s="4">
        <v>2269462</v>
      </c>
      <c r="H362" s="5">
        <f t="shared" si="23"/>
        <v>-2.0618494415770461E-2</v>
      </c>
      <c r="I362" s="4">
        <v>5364183</v>
      </c>
      <c r="J362">
        <f t="shared" si="20"/>
        <v>20631472</v>
      </c>
    </row>
    <row r="363" spans="2:10" x14ac:dyDescent="0.3">
      <c r="B363" s="3">
        <v>43826</v>
      </c>
      <c r="C363" s="4">
        <v>8052789</v>
      </c>
      <c r="D363" s="5">
        <f t="shared" si="21"/>
        <v>9.803868704752583E-3</v>
      </c>
      <c r="E363" s="4">
        <v>6039592</v>
      </c>
      <c r="F363" s="5">
        <f t="shared" si="22"/>
        <v>9.8039527132371962E-3</v>
      </c>
      <c r="G363" s="4">
        <v>2460574</v>
      </c>
      <c r="H363" s="5">
        <f t="shared" si="23"/>
        <v>9.8038934043587211E-3</v>
      </c>
      <c r="I363" s="4">
        <v>5815903</v>
      </c>
      <c r="J363">
        <f t="shared" si="20"/>
        <v>22368858</v>
      </c>
    </row>
    <row r="364" spans="2:10" x14ac:dyDescent="0.3">
      <c r="B364" s="3">
        <v>43827</v>
      </c>
      <c r="C364" s="4">
        <v>16321913</v>
      </c>
      <c r="D364" s="5">
        <f t="shared" si="21"/>
        <v>-1.941746406258793E-2</v>
      </c>
      <c r="E364" s="4">
        <v>12241435</v>
      </c>
      <c r="F364" s="5">
        <f t="shared" si="22"/>
        <v>-1.9417424399657879E-2</v>
      </c>
      <c r="G364" s="4">
        <v>4987251</v>
      </c>
      <c r="H364" s="5">
        <f t="shared" si="23"/>
        <v>-1.9417389827149356E-2</v>
      </c>
      <c r="I364" s="4">
        <v>11788048</v>
      </c>
      <c r="J364">
        <f t="shared" si="20"/>
        <v>45338647</v>
      </c>
    </row>
    <row r="365" spans="2:10" x14ac:dyDescent="0.3">
      <c r="B365" s="3">
        <v>43828</v>
      </c>
      <c r="C365" s="4">
        <v>15675500</v>
      </c>
      <c r="D365" s="5">
        <f t="shared" si="21"/>
        <v>1.0416660623697505E-2</v>
      </c>
      <c r="E365" s="4">
        <v>11756625</v>
      </c>
      <c r="F365" s="5">
        <f t="shared" si="22"/>
        <v>1.0416638913772092E-2</v>
      </c>
      <c r="G365" s="4">
        <v>4789736</v>
      </c>
      <c r="H365" s="5">
        <f t="shared" si="23"/>
        <v>1.0416725997641096E-2</v>
      </c>
      <c r="I365" s="4">
        <v>11321195</v>
      </c>
      <c r="J365">
        <f t="shared" si="20"/>
        <v>43543056</v>
      </c>
    </row>
    <row r="366" spans="2:10" x14ac:dyDescent="0.3">
      <c r="B366" s="3">
        <v>43829</v>
      </c>
      <c r="C366" s="4">
        <v>7974607</v>
      </c>
      <c r="D366" s="5">
        <f t="shared" si="21"/>
        <v>3.0302995067221783E-2</v>
      </c>
      <c r="E366" s="4">
        <v>5980955</v>
      </c>
      <c r="F366" s="5">
        <f t="shared" si="22"/>
        <v>3.0302952001233452E-2</v>
      </c>
      <c r="G366" s="4">
        <v>2436685</v>
      </c>
      <c r="H366" s="5">
        <f t="shared" si="23"/>
        <v>3.0302940611868445E-2</v>
      </c>
      <c r="I366" s="4">
        <v>5759438</v>
      </c>
      <c r="J366">
        <f t="shared" si="20"/>
        <v>22151685</v>
      </c>
    </row>
    <row r="367" spans="2:10" x14ac:dyDescent="0.3">
      <c r="B367" s="3">
        <v>43830</v>
      </c>
      <c r="C367" s="4">
        <v>7896424</v>
      </c>
      <c r="D367" s="5">
        <f t="shared" si="21"/>
        <v>3.0612211602979222E-2</v>
      </c>
      <c r="E367" s="4">
        <v>5922318</v>
      </c>
      <c r="F367" s="5">
        <f t="shared" si="22"/>
        <v>3.0612166765743076E-2</v>
      </c>
      <c r="G367" s="4">
        <v>2412796</v>
      </c>
      <c r="H367" s="5">
        <f t="shared" si="23"/>
        <v>3.0612153367029382E-2</v>
      </c>
      <c r="I367" s="4">
        <v>5702973</v>
      </c>
      <c r="J367">
        <f t="shared" si="20"/>
        <v>21934511</v>
      </c>
    </row>
    <row r="368" spans="2:10" x14ac:dyDescent="0.3">
      <c r="B368" s="3">
        <v>43831</v>
      </c>
      <c r="C368" s="4">
        <v>7818242</v>
      </c>
      <c r="D368" s="5">
        <f t="shared" si="21"/>
        <v>5.2631564774959561E-2</v>
      </c>
      <c r="E368" s="4">
        <v>5863681</v>
      </c>
      <c r="F368" s="5">
        <f t="shared" si="22"/>
        <v>5.2631569499094866E-2</v>
      </c>
      <c r="G368" s="4">
        <v>2388907</v>
      </c>
      <c r="H368" s="5">
        <f t="shared" si="23"/>
        <v>5.2631416608870385E-2</v>
      </c>
      <c r="I368" s="4">
        <v>5646508</v>
      </c>
      <c r="J368">
        <f t="shared" si="20"/>
        <v>21717338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A351" workbookViewId="0">
      <selection activeCell="H2" sqref="H2:H368"/>
    </sheetView>
  </sheetViews>
  <sheetFormatPr defaultColWidth="10.59765625" defaultRowHeight="15.6" x14ac:dyDescent="0.3"/>
  <cols>
    <col min="2" max="2" width="13" customWidth="1"/>
    <col min="3" max="3" width="18" bestFit="1" customWidth="1"/>
    <col min="4" max="4" width="15.5976562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09765625" bestFit="1" customWidth="1"/>
    <col min="10" max="10" width="23" bestFit="1" customWidth="1"/>
  </cols>
  <sheetData>
    <row r="2" spans="2:10" x14ac:dyDescent="0.3">
      <c r="B2" s="1" t="s">
        <v>8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95DE-193A-422D-BE4D-C4FFD0D9BAA1}">
  <dimension ref="A1:B368"/>
  <sheetViews>
    <sheetView topLeftCell="B2" workbookViewId="0">
      <selection activeCell="B2" sqref="B2:B367"/>
    </sheetView>
  </sheetViews>
  <sheetFormatPr defaultRowHeight="15.6" x14ac:dyDescent="0.3"/>
  <cols>
    <col min="1" max="1" width="12.19921875" bestFit="1" customWidth="1"/>
    <col min="2" max="2" width="16.59765625" bestFit="1" customWidth="1"/>
  </cols>
  <sheetData>
    <row r="1" spans="1:2" x14ac:dyDescent="0.3">
      <c r="A1" s="14" t="s">
        <v>40</v>
      </c>
      <c r="B1" t="s">
        <v>58</v>
      </c>
    </row>
    <row r="2" spans="1:2" x14ac:dyDescent="0.3">
      <c r="A2" s="15">
        <v>43466</v>
      </c>
      <c r="B2" s="17">
        <v>0.41199995771271192</v>
      </c>
    </row>
    <row r="3" spans="1:2" x14ac:dyDescent="0.3">
      <c r="A3" s="15">
        <v>43467</v>
      </c>
      <c r="B3" s="17">
        <v>0.39999985263756649</v>
      </c>
    </row>
    <row r="4" spans="1:2" x14ac:dyDescent="0.3">
      <c r="A4" s="15">
        <v>43468</v>
      </c>
      <c r="B4" s="17">
        <v>0.38400003376718411</v>
      </c>
    </row>
    <row r="5" spans="1:2" x14ac:dyDescent="0.3">
      <c r="A5" s="15">
        <v>43469</v>
      </c>
      <c r="B5" s="17">
        <v>0.40399989404997649</v>
      </c>
    </row>
    <row r="6" spans="1:2" x14ac:dyDescent="0.3">
      <c r="A6" s="15">
        <v>43470</v>
      </c>
      <c r="B6" s="17">
        <v>0.3331999072512119</v>
      </c>
    </row>
    <row r="7" spans="1:2" x14ac:dyDescent="0.3">
      <c r="A7" s="15">
        <v>43471</v>
      </c>
      <c r="B7" s="17">
        <v>0.34339995990102845</v>
      </c>
    </row>
    <row r="8" spans="1:2" x14ac:dyDescent="0.3">
      <c r="A8" s="15">
        <v>43472</v>
      </c>
      <c r="B8" s="17">
        <v>0.3839999586392383</v>
      </c>
    </row>
    <row r="9" spans="1:2" x14ac:dyDescent="0.3">
      <c r="A9" s="15">
        <v>43473</v>
      </c>
      <c r="B9" s="17">
        <v>0.39199995940420407</v>
      </c>
    </row>
    <row r="10" spans="1:2" x14ac:dyDescent="0.3">
      <c r="A10" s="15">
        <v>43474</v>
      </c>
      <c r="B10" s="17">
        <v>0.40400005585481019</v>
      </c>
    </row>
    <row r="11" spans="1:2" x14ac:dyDescent="0.3">
      <c r="A11" s="15">
        <v>43475</v>
      </c>
      <c r="B11" s="17">
        <v>0.3879997153476864</v>
      </c>
    </row>
    <row r="12" spans="1:2" x14ac:dyDescent="0.3">
      <c r="A12" s="15">
        <v>43476</v>
      </c>
      <c r="B12" s="17">
        <v>0.40399991679378167</v>
      </c>
    </row>
    <row r="13" spans="1:2" x14ac:dyDescent="0.3">
      <c r="A13" s="15">
        <v>43477</v>
      </c>
      <c r="B13" s="17">
        <v>0.33999995577696557</v>
      </c>
    </row>
    <row r="14" spans="1:2" x14ac:dyDescent="0.3">
      <c r="A14" s="15">
        <v>43478</v>
      </c>
      <c r="B14" s="17">
        <v>0.33659992725417975</v>
      </c>
    </row>
    <row r="15" spans="1:2" x14ac:dyDescent="0.3">
      <c r="A15" s="15">
        <v>43479</v>
      </c>
      <c r="B15" s="17">
        <v>0.38799996425768424</v>
      </c>
    </row>
    <row r="16" spans="1:2" x14ac:dyDescent="0.3">
      <c r="A16" s="15">
        <v>43480</v>
      </c>
      <c r="B16" s="17">
        <v>0.40400003165364579</v>
      </c>
    </row>
    <row r="17" spans="1:2" x14ac:dyDescent="0.3">
      <c r="A17" s="15">
        <v>43481</v>
      </c>
      <c r="B17" s="17">
        <v>0.41199997757594925</v>
      </c>
    </row>
    <row r="18" spans="1:2" x14ac:dyDescent="0.3">
      <c r="A18" s="15">
        <v>43482</v>
      </c>
      <c r="B18" s="17">
        <v>0.38399989235388587</v>
      </c>
    </row>
    <row r="19" spans="1:2" x14ac:dyDescent="0.3">
      <c r="A19" s="15">
        <v>43483</v>
      </c>
      <c r="B19" s="17">
        <v>0.4159999638853652</v>
      </c>
    </row>
    <row r="20" spans="1:2" x14ac:dyDescent="0.3">
      <c r="A20" s="15">
        <v>43484</v>
      </c>
      <c r="B20" s="17">
        <v>0.33319998986973398</v>
      </c>
    </row>
    <row r="21" spans="1:2" x14ac:dyDescent="0.3">
      <c r="A21" s="15">
        <v>43485</v>
      </c>
      <c r="B21" s="17">
        <v>0.35360001506615307</v>
      </c>
    </row>
    <row r="22" spans="1:2" x14ac:dyDescent="0.3">
      <c r="A22" s="15">
        <v>43486</v>
      </c>
      <c r="B22" s="17">
        <v>0.4159999638853652</v>
      </c>
    </row>
    <row r="23" spans="1:2" x14ac:dyDescent="0.3">
      <c r="A23" s="15">
        <v>43487</v>
      </c>
      <c r="B23" s="17">
        <v>0.38399997379320527</v>
      </c>
    </row>
    <row r="24" spans="1:2" x14ac:dyDescent="0.3">
      <c r="A24" s="15">
        <v>43488</v>
      </c>
      <c r="B24" s="17">
        <v>0.41599991305616424</v>
      </c>
    </row>
    <row r="25" spans="1:2" x14ac:dyDescent="0.3">
      <c r="A25" s="15">
        <v>43489</v>
      </c>
      <c r="B25" s="17">
        <v>0.37999997551007414</v>
      </c>
    </row>
    <row r="26" spans="1:2" x14ac:dyDescent="0.3">
      <c r="A26" s="15">
        <v>43490</v>
      </c>
      <c r="B26" s="17">
        <v>0.4</v>
      </c>
    </row>
    <row r="27" spans="1:2" x14ac:dyDescent="0.3">
      <c r="A27" s="15">
        <v>43491</v>
      </c>
      <c r="B27" s="17">
        <v>0.35699999529866999</v>
      </c>
    </row>
    <row r="28" spans="1:2" x14ac:dyDescent="0.3">
      <c r="A28" s="15">
        <v>43492</v>
      </c>
      <c r="B28" s="17">
        <v>0.35359997637351559</v>
      </c>
    </row>
    <row r="29" spans="1:2" x14ac:dyDescent="0.3">
      <c r="A29" s="15">
        <v>43493</v>
      </c>
      <c r="B29" s="17">
        <v>0.38799990128219247</v>
      </c>
    </row>
    <row r="30" spans="1:2" x14ac:dyDescent="0.3">
      <c r="A30" s="15">
        <v>43494</v>
      </c>
      <c r="B30" s="17">
        <v>0.41599967431927592</v>
      </c>
    </row>
    <row r="31" spans="1:2" x14ac:dyDescent="0.3">
      <c r="A31" s="15">
        <v>43495</v>
      </c>
      <c r="B31" s="17">
        <v>0.41599983960386488</v>
      </c>
    </row>
    <row r="32" spans="1:2" x14ac:dyDescent="0.3">
      <c r="A32" s="15">
        <v>43496</v>
      </c>
      <c r="B32" s="17">
        <v>0.4039999593710335</v>
      </c>
    </row>
    <row r="33" spans="1:2" x14ac:dyDescent="0.3">
      <c r="A33" s="15">
        <v>43497</v>
      </c>
      <c r="B33" s="17">
        <v>0.4119998971256511</v>
      </c>
    </row>
    <row r="34" spans="1:2" x14ac:dyDescent="0.3">
      <c r="A34" s="15">
        <v>43498</v>
      </c>
      <c r="B34" s="17">
        <v>0.32980002101053607</v>
      </c>
    </row>
    <row r="35" spans="1:2" x14ac:dyDescent="0.3">
      <c r="A35" s="15">
        <v>43499</v>
      </c>
      <c r="B35" s="17">
        <v>0.33659997942253961</v>
      </c>
    </row>
    <row r="36" spans="1:2" x14ac:dyDescent="0.3">
      <c r="A36" s="15">
        <v>43500</v>
      </c>
      <c r="B36" s="17">
        <v>0.3959999683463542</v>
      </c>
    </row>
    <row r="37" spans="1:2" x14ac:dyDescent="0.3">
      <c r="A37" s="15">
        <v>43501</v>
      </c>
      <c r="B37" s="17">
        <v>0.40399994890855911</v>
      </c>
    </row>
    <row r="38" spans="1:2" x14ac:dyDescent="0.3">
      <c r="A38" s="15">
        <v>43502</v>
      </c>
      <c r="B38" s="17">
        <v>0.39999996271566424</v>
      </c>
    </row>
    <row r="39" spans="1:2" x14ac:dyDescent="0.3">
      <c r="A39" s="15">
        <v>43503</v>
      </c>
      <c r="B39" s="17">
        <v>0.40000003647942872</v>
      </c>
    </row>
    <row r="40" spans="1:2" x14ac:dyDescent="0.3">
      <c r="A40" s="15">
        <v>43504</v>
      </c>
      <c r="B40" s="17">
        <v>0.40399988712813473</v>
      </c>
    </row>
    <row r="41" spans="1:2" x14ac:dyDescent="0.3">
      <c r="A41" s="15">
        <v>43505</v>
      </c>
      <c r="B41" s="17">
        <v>0.35700000666963555</v>
      </c>
    </row>
    <row r="42" spans="1:2" x14ac:dyDescent="0.3">
      <c r="A42" s="15">
        <v>43506</v>
      </c>
      <c r="B42" s="17">
        <v>0.33659999228072718</v>
      </c>
    </row>
    <row r="43" spans="1:2" x14ac:dyDescent="0.3">
      <c r="A43" s="15">
        <v>43507</v>
      </c>
      <c r="B43" s="17">
        <v>0.39999988706103445</v>
      </c>
    </row>
    <row r="44" spans="1:2" x14ac:dyDescent="0.3">
      <c r="A44" s="15">
        <v>43508</v>
      </c>
      <c r="B44" s="17">
        <v>0.38800000068789781</v>
      </c>
    </row>
    <row r="45" spans="1:2" x14ac:dyDescent="0.3">
      <c r="A45" s="15">
        <v>43509</v>
      </c>
      <c r="B45" s="17">
        <v>0.41199986578228864</v>
      </c>
    </row>
    <row r="46" spans="1:2" x14ac:dyDescent="0.3">
      <c r="A46" s="15">
        <v>43510</v>
      </c>
      <c r="B46" s="17">
        <v>0.37999996164018879</v>
      </c>
    </row>
    <row r="47" spans="1:2" x14ac:dyDescent="0.3">
      <c r="A47" s="15">
        <v>43511</v>
      </c>
      <c r="B47" s="17">
        <v>0.40400000583670859</v>
      </c>
    </row>
    <row r="48" spans="1:2" x14ac:dyDescent="0.3">
      <c r="A48" s="15">
        <v>43512</v>
      </c>
      <c r="B48" s="17">
        <v>0.33999997145097949</v>
      </c>
    </row>
    <row r="49" spans="1:2" x14ac:dyDescent="0.3">
      <c r="A49" s="15">
        <v>43513</v>
      </c>
      <c r="B49" s="17">
        <v>0.32640002585346739</v>
      </c>
    </row>
    <row r="50" spans="1:2" x14ac:dyDescent="0.3">
      <c r="A50" s="15">
        <v>43514</v>
      </c>
      <c r="B50" s="17">
        <v>0.4199999463539939</v>
      </c>
    </row>
    <row r="51" spans="1:2" x14ac:dyDescent="0.3">
      <c r="A51" s="15">
        <v>43515</v>
      </c>
      <c r="B51" s="17">
        <v>0.16799999716720751</v>
      </c>
    </row>
    <row r="52" spans="1:2" x14ac:dyDescent="0.3">
      <c r="A52" s="15">
        <v>43516</v>
      </c>
      <c r="B52" s="17">
        <v>0.38799995504096707</v>
      </c>
    </row>
    <row r="53" spans="1:2" x14ac:dyDescent="0.3">
      <c r="A53" s="15">
        <v>43517</v>
      </c>
      <c r="B53" s="17">
        <v>0.38399996002937842</v>
      </c>
    </row>
    <row r="54" spans="1:2" x14ac:dyDescent="0.3">
      <c r="A54" s="15">
        <v>43518</v>
      </c>
      <c r="B54" s="17">
        <v>0.40400002875145574</v>
      </c>
    </row>
    <row r="55" spans="1:2" x14ac:dyDescent="0.3">
      <c r="A55" s="15">
        <v>43519</v>
      </c>
      <c r="B55" s="17">
        <v>0.32299992497049373</v>
      </c>
    </row>
    <row r="56" spans="1:2" x14ac:dyDescent="0.3">
      <c r="A56" s="15">
        <v>43520</v>
      </c>
      <c r="B56" s="17">
        <v>0.35360000071434344</v>
      </c>
    </row>
    <row r="57" spans="1:2" x14ac:dyDescent="0.3">
      <c r="A57" s="15">
        <v>43521</v>
      </c>
      <c r="B57" s="17">
        <v>0.40399988448901025</v>
      </c>
    </row>
    <row r="58" spans="1:2" x14ac:dyDescent="0.3">
      <c r="A58" s="15">
        <v>43522</v>
      </c>
      <c r="B58" s="17">
        <v>0.41199991971345001</v>
      </c>
    </row>
    <row r="59" spans="1:2" x14ac:dyDescent="0.3">
      <c r="A59" s="15">
        <v>43523</v>
      </c>
      <c r="B59" s="17">
        <v>0.38399997665316565</v>
      </c>
    </row>
    <row r="60" spans="1:2" x14ac:dyDescent="0.3">
      <c r="A60" s="15">
        <v>43524</v>
      </c>
      <c r="B60" s="17">
        <v>0.39599992221463276</v>
      </c>
    </row>
    <row r="61" spans="1:2" x14ac:dyDescent="0.3">
      <c r="A61" s="15">
        <v>43525</v>
      </c>
      <c r="B61" s="17">
        <v>0.41999995529499029</v>
      </c>
    </row>
    <row r="62" spans="1:2" x14ac:dyDescent="0.3">
      <c r="A62" s="15">
        <v>43526</v>
      </c>
      <c r="B62" s="17">
        <v>0.33999998571999918</v>
      </c>
    </row>
    <row r="63" spans="1:2" x14ac:dyDescent="0.3">
      <c r="A63" s="15">
        <v>43527</v>
      </c>
      <c r="B63" s="17">
        <v>0.3264000055349971</v>
      </c>
    </row>
    <row r="64" spans="1:2" x14ac:dyDescent="0.3">
      <c r="A64" s="15">
        <v>43528</v>
      </c>
      <c r="B64" s="17">
        <v>0.4159999621105876</v>
      </c>
    </row>
    <row r="65" spans="1:2" x14ac:dyDescent="0.3">
      <c r="A65" s="15">
        <v>43529</v>
      </c>
      <c r="B65" s="17">
        <v>0.37999982910705588</v>
      </c>
    </row>
    <row r="66" spans="1:2" x14ac:dyDescent="0.3">
      <c r="A66" s="15">
        <v>43530</v>
      </c>
      <c r="B66" s="17">
        <v>0.38799990312189686</v>
      </c>
    </row>
    <row r="67" spans="1:2" x14ac:dyDescent="0.3">
      <c r="A67" s="15">
        <v>43531</v>
      </c>
      <c r="B67" s="17">
        <v>0.3959998588564112</v>
      </c>
    </row>
    <row r="68" spans="1:2" x14ac:dyDescent="0.3">
      <c r="A68" s="15">
        <v>43532</v>
      </c>
      <c r="B68" s="17">
        <v>0.41999992632614258</v>
      </c>
    </row>
    <row r="69" spans="1:2" x14ac:dyDescent="0.3">
      <c r="A69" s="15">
        <v>43533</v>
      </c>
      <c r="B69" s="17">
        <v>0.33660001224000047</v>
      </c>
    </row>
    <row r="70" spans="1:2" x14ac:dyDescent="0.3">
      <c r="A70" s="15">
        <v>43534</v>
      </c>
      <c r="B70" s="17">
        <v>0.34680000740737882</v>
      </c>
    </row>
    <row r="71" spans="1:2" x14ac:dyDescent="0.3">
      <c r="A71" s="15">
        <v>43535</v>
      </c>
      <c r="B71" s="17">
        <v>0.41199995771271192</v>
      </c>
    </row>
    <row r="72" spans="1:2" x14ac:dyDescent="0.3">
      <c r="A72" s="15">
        <v>43536</v>
      </c>
      <c r="B72" s="17">
        <v>0.39599988358367755</v>
      </c>
    </row>
    <row r="73" spans="1:2" x14ac:dyDescent="0.3">
      <c r="A73" s="15">
        <v>43537</v>
      </c>
      <c r="B73" s="17">
        <v>0.37999993334270044</v>
      </c>
    </row>
    <row r="74" spans="1:2" x14ac:dyDescent="0.3">
      <c r="A74" s="15">
        <v>43538</v>
      </c>
      <c r="B74" s="17">
        <v>0.39599993426593233</v>
      </c>
    </row>
    <row r="75" spans="1:2" x14ac:dyDescent="0.3">
      <c r="A75" s="15">
        <v>43539</v>
      </c>
      <c r="B75" s="17">
        <v>0.41599995613252599</v>
      </c>
    </row>
    <row r="76" spans="1:2" x14ac:dyDescent="0.3">
      <c r="A76" s="15">
        <v>43540</v>
      </c>
      <c r="B76" s="17">
        <v>0.35359998282105171</v>
      </c>
    </row>
    <row r="77" spans="1:2" x14ac:dyDescent="0.3">
      <c r="A77" s="15">
        <v>43541</v>
      </c>
      <c r="B77" s="17">
        <v>0.33319998986973398</v>
      </c>
    </row>
    <row r="78" spans="1:2" x14ac:dyDescent="0.3">
      <c r="A78" s="15">
        <v>43542</v>
      </c>
      <c r="B78" s="17">
        <v>0.4160000342738398</v>
      </c>
    </row>
    <row r="79" spans="1:2" x14ac:dyDescent="0.3">
      <c r="A79" s="15">
        <v>43543</v>
      </c>
      <c r="B79" s="17">
        <v>0.42000003820897847</v>
      </c>
    </row>
    <row r="80" spans="1:2" x14ac:dyDescent="0.3">
      <c r="A80" s="15">
        <v>43544</v>
      </c>
      <c r="B80" s="17">
        <v>0.39599989902643423</v>
      </c>
    </row>
    <row r="81" spans="1:2" x14ac:dyDescent="0.3">
      <c r="A81" s="15">
        <v>43545</v>
      </c>
      <c r="B81" s="17">
        <v>0.39199994106092184</v>
      </c>
    </row>
    <row r="82" spans="1:2" x14ac:dyDescent="0.3">
      <c r="A82" s="15">
        <v>43546</v>
      </c>
      <c r="B82" s="17">
        <v>0.38399993345120426</v>
      </c>
    </row>
    <row r="83" spans="1:2" x14ac:dyDescent="0.3">
      <c r="A83" s="15">
        <v>43547</v>
      </c>
      <c r="B83" s="17">
        <v>0.33999999583877588</v>
      </c>
    </row>
    <row r="84" spans="1:2" x14ac:dyDescent="0.3">
      <c r="A84" s="15">
        <v>43548</v>
      </c>
      <c r="B84" s="17">
        <v>0.35019993838256785</v>
      </c>
    </row>
    <row r="85" spans="1:2" x14ac:dyDescent="0.3">
      <c r="A85" s="15">
        <v>43549</v>
      </c>
      <c r="B85" s="17">
        <v>0.40799990173930462</v>
      </c>
    </row>
    <row r="86" spans="1:2" x14ac:dyDescent="0.3">
      <c r="A86" s="15">
        <v>43550</v>
      </c>
      <c r="B86" s="17">
        <v>0.39999996084510364</v>
      </c>
    </row>
    <row r="87" spans="1:2" x14ac:dyDescent="0.3">
      <c r="A87" s="15">
        <v>43551</v>
      </c>
      <c r="B87" s="17">
        <v>0.39999992325639977</v>
      </c>
    </row>
    <row r="88" spans="1:2" x14ac:dyDescent="0.3">
      <c r="A88" s="15">
        <v>43552</v>
      </c>
      <c r="B88" s="17">
        <v>0.39200006074942001</v>
      </c>
    </row>
    <row r="89" spans="1:2" x14ac:dyDescent="0.3">
      <c r="A89" s="15">
        <v>43553</v>
      </c>
      <c r="B89" s="17">
        <v>0.38800001875713486</v>
      </c>
    </row>
    <row r="90" spans="1:2" x14ac:dyDescent="0.3">
      <c r="A90" s="15">
        <v>43554</v>
      </c>
      <c r="B90" s="17">
        <v>0.34339995494125691</v>
      </c>
    </row>
    <row r="91" spans="1:2" x14ac:dyDescent="0.3">
      <c r="A91" s="15">
        <v>43555</v>
      </c>
      <c r="B91" s="17">
        <v>0.32639990415578873</v>
      </c>
    </row>
    <row r="92" spans="1:2" x14ac:dyDescent="0.3">
      <c r="A92" s="15">
        <v>43556</v>
      </c>
      <c r="B92" s="17">
        <v>0.41999997050391119</v>
      </c>
    </row>
    <row r="93" spans="1:2" x14ac:dyDescent="0.3">
      <c r="A93" s="15">
        <v>43557</v>
      </c>
      <c r="B93" s="17">
        <v>0.39599996561886652</v>
      </c>
    </row>
    <row r="94" spans="1:2" x14ac:dyDescent="0.3">
      <c r="A94" s="15">
        <v>43558</v>
      </c>
      <c r="B94" s="17">
        <v>0.41599983960386488</v>
      </c>
    </row>
    <row r="95" spans="1:2" x14ac:dyDescent="0.3">
      <c r="A95" s="15">
        <v>43559</v>
      </c>
      <c r="B95" s="17">
        <v>0.19999993121021695</v>
      </c>
    </row>
    <row r="96" spans="1:2" x14ac:dyDescent="0.3">
      <c r="A96" s="15">
        <v>43560</v>
      </c>
      <c r="B96" s="17">
        <v>0.40800002293874699</v>
      </c>
    </row>
    <row r="97" spans="1:2" x14ac:dyDescent="0.3">
      <c r="A97" s="15">
        <v>43561</v>
      </c>
      <c r="B97" s="17">
        <v>0.34340003434000343</v>
      </c>
    </row>
    <row r="98" spans="1:2" x14ac:dyDescent="0.3">
      <c r="A98" s="15">
        <v>43562</v>
      </c>
      <c r="B98" s="17">
        <v>0.3433999610027047</v>
      </c>
    </row>
    <row r="99" spans="1:2" x14ac:dyDescent="0.3">
      <c r="A99" s="15">
        <v>43563</v>
      </c>
      <c r="B99" s="17">
        <v>0.39199984538390581</v>
      </c>
    </row>
    <row r="100" spans="1:2" x14ac:dyDescent="0.3">
      <c r="A100" s="15">
        <v>43564</v>
      </c>
      <c r="B100" s="17">
        <v>0.39599997496519718</v>
      </c>
    </row>
    <row r="101" spans="1:2" x14ac:dyDescent="0.3">
      <c r="A101" s="15">
        <v>43565</v>
      </c>
      <c r="B101" s="17">
        <v>0.38400004762754369</v>
      </c>
    </row>
    <row r="102" spans="1:2" x14ac:dyDescent="0.3">
      <c r="A102" s="15">
        <v>43566</v>
      </c>
      <c r="B102" s="17">
        <v>0.38799997414952425</v>
      </c>
    </row>
    <row r="103" spans="1:2" x14ac:dyDescent="0.3">
      <c r="A103" s="15">
        <v>43567</v>
      </c>
      <c r="B103" s="17">
        <v>0.38000003956705725</v>
      </c>
    </row>
    <row r="104" spans="1:2" x14ac:dyDescent="0.3">
      <c r="A104" s="15">
        <v>43568</v>
      </c>
      <c r="B104" s="17">
        <v>0.3399999846831675</v>
      </c>
    </row>
    <row r="105" spans="1:2" x14ac:dyDescent="0.3">
      <c r="A105" s="15">
        <v>43569</v>
      </c>
      <c r="B105" s="17">
        <v>0.35359995250879722</v>
      </c>
    </row>
    <row r="106" spans="1:2" x14ac:dyDescent="0.3">
      <c r="A106" s="15">
        <v>43570</v>
      </c>
      <c r="B106" s="17">
        <v>0.41199989848666624</v>
      </c>
    </row>
    <row r="107" spans="1:2" x14ac:dyDescent="0.3">
      <c r="A107" s="15">
        <v>43571</v>
      </c>
      <c r="B107" s="17">
        <v>0.3839999468698147</v>
      </c>
    </row>
    <row r="108" spans="1:2" x14ac:dyDescent="0.3">
      <c r="A108" s="15">
        <v>43572</v>
      </c>
      <c r="B108" s="17">
        <v>0.41199999473597038</v>
      </c>
    </row>
    <row r="109" spans="1:2" x14ac:dyDescent="0.3">
      <c r="A109" s="15">
        <v>43573</v>
      </c>
      <c r="B109" s="17">
        <v>0.67199992761866711</v>
      </c>
    </row>
    <row r="110" spans="1:2" x14ac:dyDescent="0.3">
      <c r="A110" s="15">
        <v>43574</v>
      </c>
      <c r="B110" s="17">
        <v>0.41199991838092309</v>
      </c>
    </row>
    <row r="111" spans="1:2" x14ac:dyDescent="0.3">
      <c r="A111" s="15">
        <v>43575</v>
      </c>
      <c r="B111" s="17">
        <v>0.34339992401604735</v>
      </c>
    </row>
    <row r="112" spans="1:2" x14ac:dyDescent="0.3">
      <c r="A112" s="15">
        <v>43576</v>
      </c>
      <c r="B112" s="17">
        <v>0.35019997447029072</v>
      </c>
    </row>
    <row r="113" spans="1:2" x14ac:dyDescent="0.3">
      <c r="A113" s="15">
        <v>43577</v>
      </c>
      <c r="B113" s="17">
        <v>0.41199986737514172</v>
      </c>
    </row>
    <row r="114" spans="1:2" x14ac:dyDescent="0.3">
      <c r="A114" s="15">
        <v>43578</v>
      </c>
      <c r="B114" s="17">
        <v>0.38399999673467655</v>
      </c>
    </row>
    <row r="115" spans="1:2" x14ac:dyDescent="0.3">
      <c r="A115" s="15">
        <v>43579</v>
      </c>
      <c r="B115" s="17">
        <v>0.40800003367947768</v>
      </c>
    </row>
    <row r="116" spans="1:2" x14ac:dyDescent="0.3">
      <c r="A116" s="15">
        <v>43580</v>
      </c>
      <c r="B116" s="17">
        <v>0.38399989755825542</v>
      </c>
    </row>
    <row r="117" spans="1:2" x14ac:dyDescent="0.3">
      <c r="A117" s="15">
        <v>43581</v>
      </c>
      <c r="B117" s="17">
        <v>0.37999992360365714</v>
      </c>
    </row>
    <row r="118" spans="1:2" x14ac:dyDescent="0.3">
      <c r="A118" s="15">
        <v>43582</v>
      </c>
      <c r="B118" s="17">
        <v>0.32980000042011887</v>
      </c>
    </row>
    <row r="119" spans="1:2" x14ac:dyDescent="0.3">
      <c r="A119" s="15">
        <v>43583</v>
      </c>
      <c r="B119" s="17">
        <v>0.3535999444936509</v>
      </c>
    </row>
    <row r="120" spans="1:2" x14ac:dyDescent="0.3">
      <c r="A120" s="15">
        <v>43584</v>
      </c>
      <c r="B120" s="17">
        <v>0.39599999769649252</v>
      </c>
    </row>
    <row r="121" spans="1:2" x14ac:dyDescent="0.3">
      <c r="A121" s="15">
        <v>43585</v>
      </c>
      <c r="B121" s="17">
        <v>0.40399998571191958</v>
      </c>
    </row>
    <row r="122" spans="1:2" x14ac:dyDescent="0.3">
      <c r="A122" s="15">
        <v>43586</v>
      </c>
      <c r="B122" s="17">
        <v>0.41199997757594925</v>
      </c>
    </row>
    <row r="123" spans="1:2" x14ac:dyDescent="0.3">
      <c r="A123" s="15">
        <v>43587</v>
      </c>
      <c r="B123" s="17">
        <v>0.39199989590821704</v>
      </c>
    </row>
    <row r="124" spans="1:2" x14ac:dyDescent="0.3">
      <c r="A124" s="15">
        <v>43588</v>
      </c>
      <c r="B124" s="17">
        <v>0.40799991185884193</v>
      </c>
    </row>
    <row r="125" spans="1:2" x14ac:dyDescent="0.3">
      <c r="A125" s="15">
        <v>43589</v>
      </c>
      <c r="B125" s="17">
        <v>0.32639997614058003</v>
      </c>
    </row>
    <row r="126" spans="1:2" x14ac:dyDescent="0.3">
      <c r="A126" s="15">
        <v>43590</v>
      </c>
      <c r="B126" s="17">
        <v>0.35360001118530648</v>
      </c>
    </row>
    <row r="127" spans="1:2" x14ac:dyDescent="0.3">
      <c r="A127" s="15">
        <v>43591</v>
      </c>
      <c r="B127" s="17">
        <v>0.37999983714201296</v>
      </c>
    </row>
    <row r="128" spans="1:2" x14ac:dyDescent="0.3">
      <c r="A128" s="15">
        <v>43592</v>
      </c>
      <c r="B128" s="17">
        <v>0.4079999422165822</v>
      </c>
    </row>
    <row r="129" spans="1:2" x14ac:dyDescent="0.3">
      <c r="A129" s="15">
        <v>43593</v>
      </c>
      <c r="B129" s="17">
        <v>0.37999992705558661</v>
      </c>
    </row>
    <row r="130" spans="1:2" x14ac:dyDescent="0.3">
      <c r="A130" s="15">
        <v>43594</v>
      </c>
      <c r="B130" s="17">
        <v>0.40399995223610397</v>
      </c>
    </row>
    <row r="131" spans="1:2" x14ac:dyDescent="0.3">
      <c r="A131" s="15">
        <v>43595</v>
      </c>
      <c r="B131" s="17">
        <v>0.41599987724860416</v>
      </c>
    </row>
    <row r="132" spans="1:2" x14ac:dyDescent="0.3">
      <c r="A132" s="15">
        <v>43596</v>
      </c>
      <c r="B132" s="17">
        <v>0.33659999011504677</v>
      </c>
    </row>
    <row r="133" spans="1:2" x14ac:dyDescent="0.3">
      <c r="A133" s="15">
        <v>43597</v>
      </c>
      <c r="B133" s="17">
        <v>0.35359993657532435</v>
      </c>
    </row>
    <row r="134" spans="1:2" x14ac:dyDescent="0.3">
      <c r="A134" s="15">
        <v>43598</v>
      </c>
      <c r="B134" s="17">
        <v>0.37999995572485062</v>
      </c>
    </row>
    <row r="135" spans="1:2" x14ac:dyDescent="0.3">
      <c r="A135" s="15">
        <v>43599</v>
      </c>
      <c r="B135" s="17">
        <v>0.39999992983442151</v>
      </c>
    </row>
    <row r="136" spans="1:2" x14ac:dyDescent="0.3">
      <c r="A136" s="15">
        <v>43600</v>
      </c>
      <c r="B136" s="17">
        <v>0.41999986140562418</v>
      </c>
    </row>
    <row r="137" spans="1:2" x14ac:dyDescent="0.3">
      <c r="A137" s="15">
        <v>43601</v>
      </c>
      <c r="B137" s="17">
        <v>0.41599993215899572</v>
      </c>
    </row>
    <row r="138" spans="1:2" x14ac:dyDescent="0.3">
      <c r="A138" s="15">
        <v>43602</v>
      </c>
      <c r="B138" s="17">
        <v>0.39199985543812416</v>
      </c>
    </row>
    <row r="139" spans="1:2" x14ac:dyDescent="0.3">
      <c r="A139" s="15">
        <v>43603</v>
      </c>
      <c r="B139" s="17">
        <v>0.35699992467248337</v>
      </c>
    </row>
    <row r="140" spans="1:2" x14ac:dyDescent="0.3">
      <c r="A140" s="15">
        <v>43604</v>
      </c>
      <c r="B140" s="17">
        <v>0.32639993704324449</v>
      </c>
    </row>
    <row r="141" spans="1:2" x14ac:dyDescent="0.3">
      <c r="A141" s="15">
        <v>43605</v>
      </c>
      <c r="B141" s="17">
        <v>0.39199999270122271</v>
      </c>
    </row>
    <row r="142" spans="1:2" x14ac:dyDescent="0.3">
      <c r="A142" s="15">
        <v>43606</v>
      </c>
      <c r="B142" s="17">
        <v>0.39599992478497353</v>
      </c>
    </row>
    <row r="143" spans="1:2" x14ac:dyDescent="0.3">
      <c r="A143" s="15">
        <v>43607</v>
      </c>
      <c r="B143" s="17">
        <v>0.41999990439325391</v>
      </c>
    </row>
    <row r="144" spans="1:2" x14ac:dyDescent="0.3">
      <c r="A144" s="15">
        <v>43608</v>
      </c>
      <c r="B144" s="17">
        <v>0.42000000376002117</v>
      </c>
    </row>
    <row r="145" spans="1:2" x14ac:dyDescent="0.3">
      <c r="A145" s="15">
        <v>43609</v>
      </c>
      <c r="B145" s="17">
        <v>0.39199985543812416</v>
      </c>
    </row>
    <row r="146" spans="1:2" x14ac:dyDescent="0.3">
      <c r="A146" s="15">
        <v>43610</v>
      </c>
      <c r="B146" s="17">
        <v>0.35360000161645716</v>
      </c>
    </row>
    <row r="147" spans="1:2" x14ac:dyDescent="0.3">
      <c r="A147" s="15">
        <v>43611</v>
      </c>
      <c r="B147" s="17">
        <v>0.34339999722426545</v>
      </c>
    </row>
    <row r="148" spans="1:2" x14ac:dyDescent="0.3">
      <c r="A148" s="15">
        <v>43612</v>
      </c>
      <c r="B148" s="17">
        <v>0.383999868665587</v>
      </c>
    </row>
    <row r="149" spans="1:2" x14ac:dyDescent="0.3">
      <c r="A149" s="15">
        <v>43613</v>
      </c>
      <c r="B149" s="17">
        <v>0.38799984590421999</v>
      </c>
    </row>
    <row r="150" spans="1:2" x14ac:dyDescent="0.3">
      <c r="A150" s="15">
        <v>43614</v>
      </c>
      <c r="B150" s="17">
        <v>0.40799996198459426</v>
      </c>
    </row>
    <row r="151" spans="1:2" x14ac:dyDescent="0.3">
      <c r="A151" s="15">
        <v>43615</v>
      </c>
      <c r="B151" s="17">
        <v>0.39199991452978861</v>
      </c>
    </row>
    <row r="152" spans="1:2" x14ac:dyDescent="0.3">
      <c r="A152" s="15">
        <v>43616</v>
      </c>
      <c r="B152" s="17">
        <v>0.41199986737514172</v>
      </c>
    </row>
    <row r="153" spans="1:2" x14ac:dyDescent="0.3">
      <c r="A153" s="15">
        <v>43617</v>
      </c>
      <c r="B153" s="17">
        <v>0.35019994943153632</v>
      </c>
    </row>
    <row r="154" spans="1:2" x14ac:dyDescent="0.3">
      <c r="A154" s="15">
        <v>43618</v>
      </c>
      <c r="B154" s="17">
        <v>0.33319991312375863</v>
      </c>
    </row>
    <row r="155" spans="1:2" x14ac:dyDescent="0.3">
      <c r="A155" s="15">
        <v>43619</v>
      </c>
      <c r="B155" s="17">
        <v>0.39999992558196301</v>
      </c>
    </row>
    <row r="156" spans="1:2" x14ac:dyDescent="0.3">
      <c r="A156" s="15">
        <v>43620</v>
      </c>
      <c r="B156" s="17">
        <v>0.3959999173608385</v>
      </c>
    </row>
    <row r="157" spans="1:2" x14ac:dyDescent="0.3">
      <c r="A157" s="15">
        <v>43621</v>
      </c>
      <c r="B157" s="17">
        <v>0.39199984538390581</v>
      </c>
    </row>
    <row r="158" spans="1:2" x14ac:dyDescent="0.3">
      <c r="A158" s="15">
        <v>43622</v>
      </c>
      <c r="B158" s="17">
        <v>0.39999996561153101</v>
      </c>
    </row>
    <row r="159" spans="1:2" x14ac:dyDescent="0.3">
      <c r="A159" s="15">
        <v>43623</v>
      </c>
      <c r="B159" s="17">
        <v>0.41599999853937647</v>
      </c>
    </row>
    <row r="160" spans="1:2" x14ac:dyDescent="0.3">
      <c r="A160" s="15">
        <v>43624</v>
      </c>
      <c r="B160" s="17">
        <v>0.32299999360263154</v>
      </c>
    </row>
    <row r="161" spans="1:2" x14ac:dyDescent="0.3">
      <c r="A161" s="15">
        <v>43625</v>
      </c>
      <c r="B161" s="17">
        <v>0.33999998571999918</v>
      </c>
    </row>
    <row r="162" spans="1:2" x14ac:dyDescent="0.3">
      <c r="A162" s="15">
        <v>43626</v>
      </c>
      <c r="B162" s="17">
        <v>0.41599990524746672</v>
      </c>
    </row>
    <row r="163" spans="1:2" x14ac:dyDescent="0.3">
      <c r="A163" s="15">
        <v>43627</v>
      </c>
      <c r="B163" s="17">
        <v>0.40799995694430241</v>
      </c>
    </row>
    <row r="164" spans="1:2" x14ac:dyDescent="0.3">
      <c r="A164" s="15">
        <v>43628</v>
      </c>
      <c r="B164" s="17">
        <v>0.42000003820897847</v>
      </c>
    </row>
    <row r="165" spans="1:2" x14ac:dyDescent="0.3">
      <c r="A165" s="15">
        <v>43629</v>
      </c>
      <c r="B165" s="17">
        <v>0.38399997228112481</v>
      </c>
    </row>
    <row r="166" spans="1:2" x14ac:dyDescent="0.3">
      <c r="A166" s="15">
        <v>43630</v>
      </c>
      <c r="B166" s="17">
        <v>0.39200000412661629</v>
      </c>
    </row>
    <row r="167" spans="1:2" x14ac:dyDescent="0.3">
      <c r="A167" s="15">
        <v>43631</v>
      </c>
      <c r="B167" s="17">
        <v>0.3536000090232857</v>
      </c>
    </row>
    <row r="168" spans="1:2" x14ac:dyDescent="0.3">
      <c r="A168" s="15">
        <v>43632</v>
      </c>
      <c r="B168" s="17">
        <v>0.34679992533666482</v>
      </c>
    </row>
    <row r="169" spans="1:2" x14ac:dyDescent="0.3">
      <c r="A169" s="15">
        <v>43633</v>
      </c>
      <c r="B169" s="17">
        <v>0.37999990891968116</v>
      </c>
    </row>
    <row r="170" spans="1:2" x14ac:dyDescent="0.3">
      <c r="A170" s="15">
        <v>43634</v>
      </c>
      <c r="B170" s="17">
        <v>0.37999995298182909</v>
      </c>
    </row>
    <row r="171" spans="1:2" x14ac:dyDescent="0.3">
      <c r="A171" s="15">
        <v>43635</v>
      </c>
      <c r="B171" s="17">
        <v>0.40799996198459426</v>
      </c>
    </row>
    <row r="172" spans="1:2" x14ac:dyDescent="0.3">
      <c r="A172" s="15">
        <v>43636</v>
      </c>
      <c r="B172" s="17">
        <v>0.41200006808459433</v>
      </c>
    </row>
    <row r="173" spans="1:2" x14ac:dyDescent="0.3">
      <c r="A173" s="15">
        <v>43637</v>
      </c>
      <c r="B173" s="17">
        <v>0.41200001331124969</v>
      </c>
    </row>
    <row r="174" spans="1:2" x14ac:dyDescent="0.3">
      <c r="A174" s="15">
        <v>43638</v>
      </c>
      <c r="B174" s="17">
        <v>0.32299999817842423</v>
      </c>
    </row>
    <row r="175" spans="1:2" x14ac:dyDescent="0.3">
      <c r="A175" s="15">
        <v>43639</v>
      </c>
      <c r="B175" s="17">
        <v>0.35360000090194504</v>
      </c>
    </row>
    <row r="176" spans="1:2" x14ac:dyDescent="0.3">
      <c r="A176" s="15">
        <v>43640</v>
      </c>
      <c r="B176" s="17">
        <v>0.40400003165364579</v>
      </c>
    </row>
    <row r="177" spans="1:2" x14ac:dyDescent="0.3">
      <c r="A177" s="15">
        <v>43641</v>
      </c>
      <c r="B177" s="17">
        <v>0.39599997024709788</v>
      </c>
    </row>
    <row r="178" spans="1:2" x14ac:dyDescent="0.3">
      <c r="A178" s="15">
        <v>43642</v>
      </c>
      <c r="B178" s="17">
        <v>0.3879998909718626</v>
      </c>
    </row>
    <row r="179" spans="1:2" x14ac:dyDescent="0.3">
      <c r="A179" s="15">
        <v>43643</v>
      </c>
      <c r="B179" s="17">
        <v>0.3879998909718626</v>
      </c>
    </row>
    <row r="180" spans="1:2" x14ac:dyDescent="0.3">
      <c r="A180" s="15">
        <v>43644</v>
      </c>
      <c r="B180" s="17">
        <v>0.38400005210315308</v>
      </c>
    </row>
    <row r="181" spans="1:2" x14ac:dyDescent="0.3">
      <c r="A181" s="15">
        <v>43645</v>
      </c>
      <c r="B181" s="17">
        <v>0.35020003502000352</v>
      </c>
    </row>
    <row r="182" spans="1:2" x14ac:dyDescent="0.3">
      <c r="A182" s="15">
        <v>43646</v>
      </c>
      <c r="B182" s="17">
        <v>0.35699999829086998</v>
      </c>
    </row>
    <row r="183" spans="1:2" x14ac:dyDescent="0.3">
      <c r="A183" s="15">
        <v>43647</v>
      </c>
      <c r="B183" s="17">
        <v>0.4200000383598112</v>
      </c>
    </row>
    <row r="184" spans="1:2" x14ac:dyDescent="0.3">
      <c r="A184" s="15">
        <v>43648</v>
      </c>
      <c r="B184" s="17">
        <v>0.39999996200812155</v>
      </c>
    </row>
    <row r="185" spans="1:2" x14ac:dyDescent="0.3">
      <c r="A185" s="15">
        <v>43649</v>
      </c>
      <c r="B185" s="17">
        <v>0.39599990850958855</v>
      </c>
    </row>
    <row r="186" spans="1:2" x14ac:dyDescent="0.3">
      <c r="A186" s="15">
        <v>43650</v>
      </c>
      <c r="B186" s="17">
        <v>0.41199997013879036</v>
      </c>
    </row>
    <row r="187" spans="1:2" x14ac:dyDescent="0.3">
      <c r="A187" s="15">
        <v>43651</v>
      </c>
      <c r="B187" s="17">
        <v>0.41599996244878035</v>
      </c>
    </row>
    <row r="188" spans="1:2" x14ac:dyDescent="0.3">
      <c r="A188" s="15">
        <v>43652</v>
      </c>
      <c r="B188" s="17">
        <v>0.34339993264455626</v>
      </c>
    </row>
    <row r="189" spans="1:2" x14ac:dyDescent="0.3">
      <c r="A189" s="15">
        <v>43653</v>
      </c>
      <c r="B189" s="17">
        <v>0.34339999750657313</v>
      </c>
    </row>
    <row r="190" spans="1:2" x14ac:dyDescent="0.3">
      <c r="A190" s="15">
        <v>43654</v>
      </c>
      <c r="B190" s="17">
        <v>0.38399993165690244</v>
      </c>
    </row>
    <row r="191" spans="1:2" x14ac:dyDescent="0.3">
      <c r="A191" s="15">
        <v>43655</v>
      </c>
      <c r="B191" s="17">
        <v>0.39599999503879751</v>
      </c>
    </row>
    <row r="192" spans="1:2" x14ac:dyDescent="0.3">
      <c r="A192" s="15">
        <v>43656</v>
      </c>
      <c r="B192" s="17">
        <v>0.41199989612742755</v>
      </c>
    </row>
    <row r="193" spans="1:2" x14ac:dyDescent="0.3">
      <c r="A193" s="15">
        <v>43657</v>
      </c>
      <c r="B193" s="17">
        <v>0.40399989401068276</v>
      </c>
    </row>
    <row r="194" spans="1:2" x14ac:dyDescent="0.3">
      <c r="A194" s="15">
        <v>43658</v>
      </c>
      <c r="B194" s="17">
        <v>0.4119999069774653</v>
      </c>
    </row>
    <row r="195" spans="1:2" x14ac:dyDescent="0.3">
      <c r="A195" s="15">
        <v>43659</v>
      </c>
      <c r="B195" s="17">
        <v>0.35019998605805708</v>
      </c>
    </row>
    <row r="196" spans="1:2" x14ac:dyDescent="0.3">
      <c r="A196" s="15">
        <v>43660</v>
      </c>
      <c r="B196" s="17">
        <v>0.35019996708833251</v>
      </c>
    </row>
    <row r="197" spans="1:2" x14ac:dyDescent="0.3">
      <c r="A197" s="15">
        <v>43661</v>
      </c>
      <c r="B197" s="17">
        <v>0.39999996422209988</v>
      </c>
    </row>
    <row r="198" spans="1:2" x14ac:dyDescent="0.3">
      <c r="A198" s="15">
        <v>43662</v>
      </c>
      <c r="B198" s="17">
        <v>0.39599989724435536</v>
      </c>
    </row>
    <row r="199" spans="1:2" x14ac:dyDescent="0.3">
      <c r="A199" s="15">
        <v>43663</v>
      </c>
      <c r="B199" s="17">
        <v>0.39200006074942001</v>
      </c>
    </row>
    <row r="200" spans="1:2" x14ac:dyDescent="0.3">
      <c r="A200" s="15">
        <v>43664</v>
      </c>
      <c r="B200" s="17">
        <v>0.38399996666341402</v>
      </c>
    </row>
    <row r="201" spans="1:2" x14ac:dyDescent="0.3">
      <c r="A201" s="15">
        <v>43665</v>
      </c>
      <c r="B201" s="17">
        <v>0.41599998501456315</v>
      </c>
    </row>
    <row r="202" spans="1:2" x14ac:dyDescent="0.3">
      <c r="A202" s="15">
        <v>43666</v>
      </c>
      <c r="B202" s="17">
        <v>0.35699992467248337</v>
      </c>
    </row>
    <row r="203" spans="1:2" x14ac:dyDescent="0.3">
      <c r="A203" s="15">
        <v>43667</v>
      </c>
      <c r="B203" s="17">
        <v>0.3229999293894707</v>
      </c>
    </row>
    <row r="204" spans="1:2" x14ac:dyDescent="0.3">
      <c r="A204" s="15">
        <v>43668</v>
      </c>
      <c r="B204" s="17">
        <v>0.39999992483027147</v>
      </c>
    </row>
    <row r="205" spans="1:2" x14ac:dyDescent="0.3">
      <c r="A205" s="15">
        <v>43669</v>
      </c>
      <c r="B205" s="17">
        <v>0.3959999683463542</v>
      </c>
    </row>
    <row r="206" spans="1:2" x14ac:dyDescent="0.3">
      <c r="A206" s="15">
        <v>43670</v>
      </c>
      <c r="B206" s="17">
        <v>0.39200000143028241</v>
      </c>
    </row>
    <row r="207" spans="1:2" x14ac:dyDescent="0.3">
      <c r="A207" s="15">
        <v>43671</v>
      </c>
      <c r="B207" s="17">
        <v>0.39199994239036767</v>
      </c>
    </row>
    <row r="208" spans="1:2" x14ac:dyDescent="0.3">
      <c r="A208" s="15">
        <v>43672</v>
      </c>
      <c r="B208" s="17">
        <v>0.387999967663818</v>
      </c>
    </row>
    <row r="209" spans="1:2" x14ac:dyDescent="0.3">
      <c r="A209" s="15">
        <v>43673</v>
      </c>
      <c r="B209" s="17">
        <v>0.32979993310719574</v>
      </c>
    </row>
    <row r="210" spans="1:2" x14ac:dyDescent="0.3">
      <c r="A210" s="15">
        <v>43674</v>
      </c>
      <c r="B210" s="17">
        <v>0.35019992527009847</v>
      </c>
    </row>
    <row r="211" spans="1:2" x14ac:dyDescent="0.3">
      <c r="A211" s="15">
        <v>43675</v>
      </c>
      <c r="B211" s="17">
        <v>0.39999996387474435</v>
      </c>
    </row>
    <row r="212" spans="1:2" x14ac:dyDescent="0.3">
      <c r="A212" s="15">
        <v>43676</v>
      </c>
      <c r="B212" s="17">
        <v>0.39199997851179197</v>
      </c>
    </row>
    <row r="213" spans="1:2" x14ac:dyDescent="0.3">
      <c r="A213" s="15">
        <v>43677</v>
      </c>
      <c r="B213" s="17">
        <v>0.39599997496519718</v>
      </c>
    </row>
    <row r="214" spans="1:2" x14ac:dyDescent="0.3">
      <c r="A214" s="15">
        <v>43678</v>
      </c>
      <c r="B214" s="17">
        <v>0.40799998737740967</v>
      </c>
    </row>
    <row r="215" spans="1:2" x14ac:dyDescent="0.3">
      <c r="A215" s="15">
        <v>43679</v>
      </c>
      <c r="B215" s="17">
        <v>0.38800000068789781</v>
      </c>
    </row>
    <row r="216" spans="1:2" x14ac:dyDescent="0.3">
      <c r="A216" s="15">
        <v>43680</v>
      </c>
      <c r="B216" s="17">
        <v>0.35019999867330898</v>
      </c>
    </row>
    <row r="217" spans="1:2" x14ac:dyDescent="0.3">
      <c r="A217" s="15">
        <v>43681</v>
      </c>
      <c r="B217" s="17">
        <v>0.3229999213567637</v>
      </c>
    </row>
    <row r="218" spans="1:2" x14ac:dyDescent="0.3">
      <c r="A218" s="15">
        <v>43682</v>
      </c>
      <c r="B218" s="17">
        <v>0.39599997496519718</v>
      </c>
    </row>
    <row r="219" spans="1:2" x14ac:dyDescent="0.3">
      <c r="A219" s="15">
        <v>43683</v>
      </c>
      <c r="B219" s="17">
        <v>0.39199999704832339</v>
      </c>
    </row>
    <row r="220" spans="1:2" x14ac:dyDescent="0.3">
      <c r="A220" s="15">
        <v>43684</v>
      </c>
      <c r="B220" s="17">
        <v>0.39599991275465435</v>
      </c>
    </row>
    <row r="221" spans="1:2" x14ac:dyDescent="0.3">
      <c r="A221" s="15">
        <v>43685</v>
      </c>
      <c r="B221" s="17">
        <v>0.41199988678420213</v>
      </c>
    </row>
    <row r="222" spans="1:2" x14ac:dyDescent="0.3">
      <c r="A222" s="15">
        <v>43686</v>
      </c>
      <c r="B222" s="17">
        <v>0.37999993917756986</v>
      </c>
    </row>
    <row r="223" spans="1:2" x14ac:dyDescent="0.3">
      <c r="A223" s="15">
        <v>43687</v>
      </c>
      <c r="B223" s="17">
        <v>0.353600026520002</v>
      </c>
    </row>
    <row r="224" spans="1:2" x14ac:dyDescent="0.3">
      <c r="A224" s="15">
        <v>43688</v>
      </c>
      <c r="B224" s="17">
        <v>0.32639992099153153</v>
      </c>
    </row>
    <row r="225" spans="1:2" x14ac:dyDescent="0.3">
      <c r="A225" s="15">
        <v>43689</v>
      </c>
      <c r="B225" s="17">
        <v>0.39999996122428877</v>
      </c>
    </row>
    <row r="226" spans="1:2" x14ac:dyDescent="0.3">
      <c r="A226" s="15">
        <v>43690</v>
      </c>
      <c r="B226" s="17">
        <v>0.41599998796178772</v>
      </c>
    </row>
    <row r="227" spans="1:2" x14ac:dyDescent="0.3">
      <c r="A227" s="15">
        <v>43691</v>
      </c>
      <c r="B227" s="17">
        <v>0.39199994595693022</v>
      </c>
    </row>
    <row r="228" spans="1:2" x14ac:dyDescent="0.3">
      <c r="A228" s="15">
        <v>43692</v>
      </c>
      <c r="B228" s="17">
        <v>0.39199992705559011</v>
      </c>
    </row>
    <row r="229" spans="1:2" x14ac:dyDescent="0.3">
      <c r="A229" s="15">
        <v>43693</v>
      </c>
      <c r="B229" s="17">
        <v>0.41600001459755453</v>
      </c>
    </row>
    <row r="230" spans="1:2" x14ac:dyDescent="0.3">
      <c r="A230" s="15">
        <v>43694</v>
      </c>
      <c r="B230" s="17">
        <v>0.33660000718951472</v>
      </c>
    </row>
    <row r="231" spans="1:2" x14ac:dyDescent="0.3">
      <c r="A231" s="15">
        <v>43695</v>
      </c>
      <c r="B231" s="17">
        <v>0.32979999403431276</v>
      </c>
    </row>
    <row r="232" spans="1:2" x14ac:dyDescent="0.3">
      <c r="A232" s="15">
        <v>43696</v>
      </c>
      <c r="B232" s="17">
        <v>0.40799982890717257</v>
      </c>
    </row>
    <row r="233" spans="1:2" x14ac:dyDescent="0.3">
      <c r="A233" s="15">
        <v>43697</v>
      </c>
      <c r="B233" s="17">
        <v>0.39999989579369516</v>
      </c>
    </row>
    <row r="234" spans="1:2" x14ac:dyDescent="0.3">
      <c r="A234" s="15">
        <v>43698</v>
      </c>
      <c r="B234" s="17">
        <v>0.40399984621478252</v>
      </c>
    </row>
    <row r="235" spans="1:2" x14ac:dyDescent="0.3">
      <c r="A235" s="15">
        <v>43699</v>
      </c>
      <c r="B235" s="17">
        <v>0.39999996352779582</v>
      </c>
    </row>
    <row r="236" spans="1:2" x14ac:dyDescent="0.3">
      <c r="A236" s="15">
        <v>43700</v>
      </c>
      <c r="B236" s="17">
        <v>0.3959998878362882</v>
      </c>
    </row>
    <row r="237" spans="1:2" x14ac:dyDescent="0.3">
      <c r="A237" s="15">
        <v>43701</v>
      </c>
      <c r="B237" s="17">
        <v>0.35019996210815141</v>
      </c>
    </row>
    <row r="238" spans="1:2" x14ac:dyDescent="0.3">
      <c r="A238" s="15">
        <v>43702</v>
      </c>
      <c r="B238" s="17">
        <v>0.35699992467248337</v>
      </c>
    </row>
    <row r="239" spans="1:2" x14ac:dyDescent="0.3">
      <c r="A239" s="15">
        <v>43703</v>
      </c>
      <c r="B239" s="17">
        <v>0.399999963129889</v>
      </c>
    </row>
    <row r="240" spans="1:2" x14ac:dyDescent="0.3">
      <c r="A240" s="15">
        <v>43704</v>
      </c>
      <c r="B240" s="17">
        <v>0.39199988008813524</v>
      </c>
    </row>
    <row r="241" spans="1:2" x14ac:dyDescent="0.3">
      <c r="A241" s="15">
        <v>43705</v>
      </c>
      <c r="B241" s="17">
        <v>0.41199999785457642</v>
      </c>
    </row>
    <row r="242" spans="1:2" x14ac:dyDescent="0.3">
      <c r="A242" s="15">
        <v>43706</v>
      </c>
      <c r="B242" s="17">
        <v>0.39199989720641165</v>
      </c>
    </row>
    <row r="243" spans="1:2" x14ac:dyDescent="0.3">
      <c r="A243" s="15">
        <v>43707</v>
      </c>
      <c r="B243" s="17">
        <v>0.39999988719936513</v>
      </c>
    </row>
    <row r="244" spans="1:2" x14ac:dyDescent="0.3">
      <c r="A244" s="15">
        <v>43708</v>
      </c>
      <c r="B244" s="17">
        <v>0.35359995287739177</v>
      </c>
    </row>
    <row r="245" spans="1:2" x14ac:dyDescent="0.3">
      <c r="A245" s="15">
        <v>43709</v>
      </c>
      <c r="B245" s="17">
        <v>0.3535999444936509</v>
      </c>
    </row>
    <row r="246" spans="1:2" x14ac:dyDescent="0.3">
      <c r="A246" s="15">
        <v>43710</v>
      </c>
      <c r="B246" s="17">
        <v>0.41199997757594925</v>
      </c>
    </row>
    <row r="247" spans="1:2" x14ac:dyDescent="0.3">
      <c r="A247" s="15">
        <v>43711</v>
      </c>
      <c r="B247" s="17">
        <v>0.37999987024311704</v>
      </c>
    </row>
    <row r="248" spans="1:2" x14ac:dyDescent="0.3">
      <c r="A248" s="15">
        <v>43712</v>
      </c>
      <c r="B248" s="17">
        <v>0.40399984621478252</v>
      </c>
    </row>
    <row r="249" spans="1:2" x14ac:dyDescent="0.3">
      <c r="A249" s="15">
        <v>43713</v>
      </c>
      <c r="B249" s="17">
        <v>0.40799996198459426</v>
      </c>
    </row>
    <row r="250" spans="1:2" x14ac:dyDescent="0.3">
      <c r="A250" s="15">
        <v>43714</v>
      </c>
      <c r="B250" s="17">
        <v>0.3959999870827613</v>
      </c>
    </row>
    <row r="251" spans="1:2" x14ac:dyDescent="0.3">
      <c r="A251" s="15">
        <v>43715</v>
      </c>
      <c r="B251" s="17">
        <v>0.3366000177157904</v>
      </c>
    </row>
    <row r="252" spans="1:2" x14ac:dyDescent="0.3">
      <c r="A252" s="15">
        <v>43716</v>
      </c>
      <c r="B252" s="17">
        <v>0.34339999191833315</v>
      </c>
    </row>
    <row r="253" spans="1:2" x14ac:dyDescent="0.3">
      <c r="A253" s="15">
        <v>43717</v>
      </c>
      <c r="B253" s="17">
        <v>0.41999995907007964</v>
      </c>
    </row>
    <row r="254" spans="1:2" x14ac:dyDescent="0.3">
      <c r="A254" s="15">
        <v>43718</v>
      </c>
      <c r="B254" s="17">
        <v>0.38799989781711819</v>
      </c>
    </row>
    <row r="255" spans="1:2" x14ac:dyDescent="0.3">
      <c r="A255" s="15">
        <v>43719</v>
      </c>
      <c r="B255" s="17">
        <v>0.39199999367063071</v>
      </c>
    </row>
    <row r="256" spans="1:2" x14ac:dyDescent="0.3">
      <c r="A256" s="15">
        <v>43720</v>
      </c>
      <c r="B256" s="17">
        <v>0.39199986821807581</v>
      </c>
    </row>
    <row r="257" spans="1:2" x14ac:dyDescent="0.3">
      <c r="A257" s="15">
        <v>43721</v>
      </c>
      <c r="B257" s="17">
        <v>0.387999948545242</v>
      </c>
    </row>
    <row r="258" spans="1:2" x14ac:dyDescent="0.3">
      <c r="A258" s="15">
        <v>43722</v>
      </c>
      <c r="B258" s="17">
        <v>0.14959991230719827</v>
      </c>
    </row>
    <row r="259" spans="1:2" x14ac:dyDescent="0.3">
      <c r="A259" s="15">
        <v>43723</v>
      </c>
      <c r="B259" s="17">
        <v>0.35359993105955989</v>
      </c>
    </row>
    <row r="260" spans="1:2" x14ac:dyDescent="0.3">
      <c r="A260" s="15">
        <v>43724</v>
      </c>
      <c r="B260" s="17">
        <v>0.38400000470008649</v>
      </c>
    </row>
    <row r="261" spans="1:2" x14ac:dyDescent="0.3">
      <c r="A261" s="15">
        <v>43725</v>
      </c>
      <c r="B261" s="17">
        <v>0.41200002861120461</v>
      </c>
    </row>
    <row r="262" spans="1:2" x14ac:dyDescent="0.3">
      <c r="A262" s="15">
        <v>43726</v>
      </c>
      <c r="B262" s="17">
        <v>0.37999993975682667</v>
      </c>
    </row>
    <row r="263" spans="1:2" x14ac:dyDescent="0.3">
      <c r="A263" s="15">
        <v>43727</v>
      </c>
      <c r="B263" s="17">
        <v>0.4080000633072916</v>
      </c>
    </row>
    <row r="264" spans="1:2" x14ac:dyDescent="0.3">
      <c r="A264" s="15">
        <v>43728</v>
      </c>
      <c r="B264" s="17">
        <v>0.39999996084510364</v>
      </c>
    </row>
    <row r="265" spans="1:2" x14ac:dyDescent="0.3">
      <c r="A265" s="15">
        <v>43729</v>
      </c>
      <c r="B265" s="17">
        <v>0.34339995882183544</v>
      </c>
    </row>
    <row r="266" spans="1:2" x14ac:dyDescent="0.3">
      <c r="A266" s="15">
        <v>43730</v>
      </c>
      <c r="B266" s="17">
        <v>0.35699998599183536</v>
      </c>
    </row>
    <row r="267" spans="1:2" x14ac:dyDescent="0.3">
      <c r="A267" s="15">
        <v>43731</v>
      </c>
      <c r="B267" s="17">
        <v>0.41599986170956232</v>
      </c>
    </row>
    <row r="268" spans="1:2" x14ac:dyDescent="0.3">
      <c r="A268" s="15">
        <v>43732</v>
      </c>
      <c r="B268" s="17">
        <v>0.39199992705559011</v>
      </c>
    </row>
    <row r="269" spans="1:2" x14ac:dyDescent="0.3">
      <c r="A269" s="15">
        <v>43733</v>
      </c>
      <c r="B269" s="17">
        <v>0.40799994988172983</v>
      </c>
    </row>
    <row r="270" spans="1:2" x14ac:dyDescent="0.3">
      <c r="A270" s="15">
        <v>43734</v>
      </c>
      <c r="B270" s="17">
        <v>0.40800003981971988</v>
      </c>
    </row>
    <row r="271" spans="1:2" x14ac:dyDescent="0.3">
      <c r="A271" s="15">
        <v>43735</v>
      </c>
      <c r="B271" s="17">
        <v>0.38800003006450418</v>
      </c>
    </row>
    <row r="272" spans="1:2" x14ac:dyDescent="0.3">
      <c r="A272" s="15">
        <v>43736</v>
      </c>
      <c r="B272" s="17">
        <v>0.33999995670203748</v>
      </c>
    </row>
    <row r="273" spans="1:2" x14ac:dyDescent="0.3">
      <c r="A273" s="15">
        <v>43737</v>
      </c>
      <c r="B273" s="17">
        <v>0.33659991315087495</v>
      </c>
    </row>
    <row r="274" spans="1:2" x14ac:dyDescent="0.3">
      <c r="A274" s="15">
        <v>43738</v>
      </c>
      <c r="B274" s="17">
        <v>0.39999992558196301</v>
      </c>
    </row>
    <row r="275" spans="1:2" x14ac:dyDescent="0.3">
      <c r="A275" s="15">
        <v>43739</v>
      </c>
      <c r="B275" s="17">
        <v>0.3919998781753144</v>
      </c>
    </row>
    <row r="276" spans="1:2" x14ac:dyDescent="0.3">
      <c r="A276" s="15">
        <v>43740</v>
      </c>
      <c r="B276" s="17">
        <v>0.39600003037471004</v>
      </c>
    </row>
    <row r="277" spans="1:2" x14ac:dyDescent="0.3">
      <c r="A277" s="15">
        <v>43741</v>
      </c>
      <c r="B277" s="17">
        <v>0.38799989781711819</v>
      </c>
    </row>
    <row r="278" spans="1:2" x14ac:dyDescent="0.3">
      <c r="A278" s="15">
        <v>43742</v>
      </c>
      <c r="B278" s="17">
        <v>0.39600003068784895</v>
      </c>
    </row>
    <row r="279" spans="1:2" x14ac:dyDescent="0.3">
      <c r="A279" s="15">
        <v>43743</v>
      </c>
      <c r="B279" s="17">
        <v>0.33659996363090111</v>
      </c>
    </row>
    <row r="280" spans="1:2" x14ac:dyDescent="0.3">
      <c r="A280" s="15">
        <v>43744</v>
      </c>
      <c r="B280" s="17">
        <v>0.34339999750657313</v>
      </c>
    </row>
    <row r="281" spans="1:2" x14ac:dyDescent="0.3">
      <c r="A281" s="15">
        <v>43745</v>
      </c>
      <c r="B281" s="17">
        <v>0.39599999503879751</v>
      </c>
    </row>
    <row r="282" spans="1:2" x14ac:dyDescent="0.3">
      <c r="A282" s="15">
        <v>43746</v>
      </c>
      <c r="B282" s="17">
        <v>0.41599983960386488</v>
      </c>
    </row>
    <row r="283" spans="1:2" x14ac:dyDescent="0.3">
      <c r="A283" s="15">
        <v>43747</v>
      </c>
      <c r="B283" s="17">
        <v>0.39999992614149699</v>
      </c>
    </row>
    <row r="284" spans="1:2" x14ac:dyDescent="0.3">
      <c r="A284" s="15">
        <v>43748</v>
      </c>
      <c r="B284" s="17">
        <v>0.38399993165690244</v>
      </c>
    </row>
    <row r="285" spans="1:2" x14ac:dyDescent="0.3">
      <c r="A285" s="15">
        <v>43749</v>
      </c>
      <c r="B285" s="17">
        <v>0.38799990128219247</v>
      </c>
    </row>
    <row r="286" spans="1:2" x14ac:dyDescent="0.3">
      <c r="A286" s="15">
        <v>43750</v>
      </c>
      <c r="B286" s="17">
        <v>0.3297999128806221</v>
      </c>
    </row>
    <row r="287" spans="1:2" x14ac:dyDescent="0.3">
      <c r="A287" s="15">
        <v>43751</v>
      </c>
      <c r="B287" s="17">
        <v>0.32640003163051851</v>
      </c>
    </row>
    <row r="288" spans="1:2" x14ac:dyDescent="0.3">
      <c r="A288" s="15">
        <v>43752</v>
      </c>
      <c r="B288" s="17">
        <v>0.38799996397749531</v>
      </c>
    </row>
    <row r="289" spans="1:2" x14ac:dyDescent="0.3">
      <c r="A289" s="15">
        <v>43753</v>
      </c>
      <c r="B289" s="17">
        <v>0.38399987561059745</v>
      </c>
    </row>
    <row r="290" spans="1:2" x14ac:dyDescent="0.3">
      <c r="A290" s="15">
        <v>43754</v>
      </c>
      <c r="B290" s="17">
        <v>0.41999983967735627</v>
      </c>
    </row>
    <row r="291" spans="1:2" x14ac:dyDescent="0.3">
      <c r="A291" s="15">
        <v>43755</v>
      </c>
      <c r="B291" s="17">
        <v>0.37999992918699588</v>
      </c>
    </row>
    <row r="292" spans="1:2" x14ac:dyDescent="0.3">
      <c r="A292" s="15">
        <v>43756</v>
      </c>
      <c r="B292" s="17">
        <v>0.41199991573251393</v>
      </c>
    </row>
    <row r="293" spans="1:2" x14ac:dyDescent="0.3">
      <c r="A293" s="15">
        <v>43757</v>
      </c>
      <c r="B293" s="17">
        <v>0.33999995540626327</v>
      </c>
    </row>
    <row r="294" spans="1:2" x14ac:dyDescent="0.3">
      <c r="A294" s="15">
        <v>43758</v>
      </c>
      <c r="B294" s="17">
        <v>0.34680000188178228</v>
      </c>
    </row>
    <row r="295" spans="1:2" x14ac:dyDescent="0.3">
      <c r="A295" s="15">
        <v>43759</v>
      </c>
      <c r="B295" s="17">
        <v>0.4159999621105876</v>
      </c>
    </row>
    <row r="296" spans="1:2" x14ac:dyDescent="0.3">
      <c r="A296" s="15">
        <v>43760</v>
      </c>
      <c r="B296" s="17">
        <v>0.38800000368369236</v>
      </c>
    </row>
    <row r="297" spans="1:2" x14ac:dyDescent="0.3">
      <c r="A297" s="15">
        <v>43761</v>
      </c>
      <c r="B297" s="17">
        <v>0.39199995940420407</v>
      </c>
    </row>
    <row r="298" spans="1:2" x14ac:dyDescent="0.3">
      <c r="A298" s="15">
        <v>43762</v>
      </c>
      <c r="B298" s="17">
        <v>0.42000000376002117</v>
      </c>
    </row>
    <row r="299" spans="1:2" x14ac:dyDescent="0.3">
      <c r="A299" s="15">
        <v>43763</v>
      </c>
      <c r="B299" s="17">
        <v>0.39599995564986018</v>
      </c>
    </row>
    <row r="300" spans="1:2" x14ac:dyDescent="0.3">
      <c r="A300" s="15">
        <v>43764</v>
      </c>
      <c r="B300" s="17">
        <v>0.34340000255072156</v>
      </c>
    </row>
    <row r="301" spans="1:2" x14ac:dyDescent="0.3">
      <c r="A301" s="15">
        <v>43765</v>
      </c>
      <c r="B301" s="17">
        <v>0.33659998545261982</v>
      </c>
    </row>
    <row r="302" spans="1:2" x14ac:dyDescent="0.3">
      <c r="A302" s="15">
        <v>43766</v>
      </c>
      <c r="B302" s="17">
        <v>0.3880000324456977</v>
      </c>
    </row>
    <row r="303" spans="1:2" x14ac:dyDescent="0.3">
      <c r="A303" s="15">
        <v>43767</v>
      </c>
      <c r="B303" s="17">
        <v>0.38399988595378276</v>
      </c>
    </row>
    <row r="304" spans="1:2" x14ac:dyDescent="0.3">
      <c r="A304" s="15">
        <v>43768</v>
      </c>
      <c r="B304" s="17">
        <v>0.41200005032076831</v>
      </c>
    </row>
    <row r="305" spans="1:2" x14ac:dyDescent="0.3">
      <c r="A305" s="15">
        <v>43769</v>
      </c>
      <c r="B305" s="17">
        <v>0.38399986248613871</v>
      </c>
    </row>
    <row r="306" spans="1:2" x14ac:dyDescent="0.3">
      <c r="A306" s="15">
        <v>43770</v>
      </c>
      <c r="B306" s="17">
        <v>0.41599997310018044</v>
      </c>
    </row>
    <row r="307" spans="1:2" x14ac:dyDescent="0.3">
      <c r="A307" s="15">
        <v>43771</v>
      </c>
      <c r="B307" s="17">
        <v>0.32639996321684056</v>
      </c>
    </row>
    <row r="308" spans="1:2" x14ac:dyDescent="0.3">
      <c r="A308" s="15">
        <v>43772</v>
      </c>
      <c r="B308" s="17">
        <v>0.33659992886811541</v>
      </c>
    </row>
    <row r="309" spans="1:2" x14ac:dyDescent="0.3">
      <c r="A309" s="15">
        <v>43773</v>
      </c>
      <c r="B309" s="17">
        <v>0.38000003132391708</v>
      </c>
    </row>
    <row r="310" spans="1:2" x14ac:dyDescent="0.3">
      <c r="A310" s="15">
        <v>43774</v>
      </c>
      <c r="B310" s="17">
        <v>0.39999996310404218</v>
      </c>
    </row>
    <row r="311" spans="1:2" x14ac:dyDescent="0.3">
      <c r="A311" s="15">
        <v>43775</v>
      </c>
      <c r="B311" s="17">
        <v>0.39599991304839971</v>
      </c>
    </row>
    <row r="312" spans="1:2" x14ac:dyDescent="0.3">
      <c r="A312" s="15">
        <v>43776</v>
      </c>
      <c r="B312" s="17">
        <v>0.37999989742192813</v>
      </c>
    </row>
    <row r="313" spans="1:2" x14ac:dyDescent="0.3">
      <c r="A313" s="15">
        <v>43777</v>
      </c>
      <c r="B313" s="17">
        <v>0.40799998277367683</v>
      </c>
    </row>
    <row r="314" spans="1:2" x14ac:dyDescent="0.3">
      <c r="A314" s="15">
        <v>43778</v>
      </c>
      <c r="B314" s="17">
        <v>0.34679996103603777</v>
      </c>
    </row>
    <row r="315" spans="1:2" x14ac:dyDescent="0.3">
      <c r="A315" s="15">
        <v>43779</v>
      </c>
      <c r="B315" s="17">
        <v>0.32299995849904412</v>
      </c>
    </row>
    <row r="316" spans="1:2" x14ac:dyDescent="0.3">
      <c r="A316" s="15">
        <v>43780</v>
      </c>
      <c r="B316" s="17">
        <v>0.38000000729588573</v>
      </c>
    </row>
    <row r="317" spans="1:2" x14ac:dyDescent="0.3">
      <c r="A317" s="15">
        <v>43781</v>
      </c>
      <c r="B317" s="17">
        <v>0.41199994122417793</v>
      </c>
    </row>
    <row r="318" spans="1:2" x14ac:dyDescent="0.3">
      <c r="A318" s="15">
        <v>43782</v>
      </c>
      <c r="B318" s="17">
        <v>0.40799990361092264</v>
      </c>
    </row>
    <row r="319" spans="1:2" x14ac:dyDescent="0.3">
      <c r="A319" s="15">
        <v>43783</v>
      </c>
      <c r="B319" s="17">
        <v>0.4119999069774653</v>
      </c>
    </row>
    <row r="320" spans="1:2" x14ac:dyDescent="0.3">
      <c r="A320" s="15">
        <v>43784</v>
      </c>
      <c r="B320" s="17">
        <v>0.40799986800100763</v>
      </c>
    </row>
    <row r="321" spans="1:2" x14ac:dyDescent="0.3">
      <c r="A321" s="15">
        <v>43785</v>
      </c>
      <c r="B321" s="17">
        <v>0.32299995320781683</v>
      </c>
    </row>
    <row r="322" spans="1:2" x14ac:dyDescent="0.3">
      <c r="A322" s="15">
        <v>43786</v>
      </c>
      <c r="B322" s="17">
        <v>0.13599997342105244</v>
      </c>
    </row>
    <row r="323" spans="1:2" x14ac:dyDescent="0.3">
      <c r="A323" s="15">
        <v>43787</v>
      </c>
      <c r="B323" s="17">
        <v>0.38400000935541057</v>
      </c>
    </row>
    <row r="324" spans="1:2" x14ac:dyDescent="0.3">
      <c r="A324" s="15">
        <v>43788</v>
      </c>
      <c r="B324" s="17">
        <v>0.4</v>
      </c>
    </row>
    <row r="325" spans="1:2" x14ac:dyDescent="0.3">
      <c r="A325" s="15">
        <v>43789</v>
      </c>
      <c r="B325" s="17">
        <v>0.40399993838676362</v>
      </c>
    </row>
    <row r="326" spans="1:2" x14ac:dyDescent="0.3">
      <c r="A326" s="15">
        <v>43790</v>
      </c>
      <c r="B326" s="17">
        <v>0.41599992877929692</v>
      </c>
    </row>
    <row r="327" spans="1:2" x14ac:dyDescent="0.3">
      <c r="A327" s="15">
        <v>43791</v>
      </c>
      <c r="B327" s="17">
        <v>0.41599995804532441</v>
      </c>
    </row>
    <row r="328" spans="1:2" x14ac:dyDescent="0.3">
      <c r="A328" s="15">
        <v>43792</v>
      </c>
      <c r="B328" s="17">
        <v>0.34339993886060111</v>
      </c>
    </row>
    <row r="329" spans="1:2" x14ac:dyDescent="0.3">
      <c r="A329" s="15">
        <v>43793</v>
      </c>
      <c r="B329" s="17">
        <v>0.33999999794019414</v>
      </c>
    </row>
    <row r="330" spans="1:2" x14ac:dyDescent="0.3">
      <c r="A330" s="15">
        <v>43794</v>
      </c>
      <c r="B330" s="17">
        <v>0.39999992848587979</v>
      </c>
    </row>
    <row r="331" spans="1:2" x14ac:dyDescent="0.3">
      <c r="A331" s="15">
        <v>43795</v>
      </c>
      <c r="B331" s="17">
        <v>0.40400000147480442</v>
      </c>
    </row>
    <row r="332" spans="1:2" x14ac:dyDescent="0.3">
      <c r="A332" s="15">
        <v>43796</v>
      </c>
      <c r="B332" s="17">
        <v>0.40799997861620446</v>
      </c>
    </row>
    <row r="333" spans="1:2" x14ac:dyDescent="0.3">
      <c r="A333" s="15">
        <v>43797</v>
      </c>
      <c r="B333" s="17">
        <v>0.38799993202709632</v>
      </c>
    </row>
    <row r="334" spans="1:2" x14ac:dyDescent="0.3">
      <c r="A334" s="15">
        <v>43798</v>
      </c>
      <c r="B334" s="17">
        <v>0.39199999422165827</v>
      </c>
    </row>
    <row r="335" spans="1:2" x14ac:dyDescent="0.3">
      <c r="A335" s="15">
        <v>43799</v>
      </c>
      <c r="B335" s="17">
        <v>0.32639999372249606</v>
      </c>
    </row>
    <row r="336" spans="1:2" x14ac:dyDescent="0.3">
      <c r="A336" s="15">
        <v>43800</v>
      </c>
      <c r="B336" s="17">
        <v>0.34339998183615306</v>
      </c>
    </row>
    <row r="337" spans="1:2" x14ac:dyDescent="0.3">
      <c r="A337" s="15">
        <v>43801</v>
      </c>
      <c r="B337" s="17">
        <v>0.39200002551475577</v>
      </c>
    </row>
    <row r="338" spans="1:2" x14ac:dyDescent="0.3">
      <c r="A338" s="15">
        <v>43802</v>
      </c>
      <c r="B338" s="17">
        <v>0.41599989521547975</v>
      </c>
    </row>
    <row r="339" spans="1:2" x14ac:dyDescent="0.3">
      <c r="A339" s="15">
        <v>43803</v>
      </c>
      <c r="B339" s="17">
        <v>0.3959999173608385</v>
      </c>
    </row>
    <row r="340" spans="1:2" x14ac:dyDescent="0.3">
      <c r="A340" s="15">
        <v>43804</v>
      </c>
      <c r="B340" s="17">
        <v>0.41599988858136044</v>
      </c>
    </row>
    <row r="341" spans="1:2" x14ac:dyDescent="0.3">
      <c r="A341" s="15">
        <v>43805</v>
      </c>
      <c r="B341" s="17">
        <v>0.41599984809515039</v>
      </c>
    </row>
    <row r="342" spans="1:2" x14ac:dyDescent="0.3">
      <c r="A342" s="15">
        <v>43806</v>
      </c>
      <c r="B342" s="17">
        <v>0.34339996372155607</v>
      </c>
    </row>
    <row r="343" spans="1:2" x14ac:dyDescent="0.3">
      <c r="A343" s="15">
        <v>43807</v>
      </c>
      <c r="B343" s="17">
        <v>0.33320001169044988</v>
      </c>
    </row>
    <row r="344" spans="1:2" x14ac:dyDescent="0.3">
      <c r="A344" s="15">
        <v>43808</v>
      </c>
      <c r="B344" s="17">
        <v>0.40799985109092163</v>
      </c>
    </row>
    <row r="345" spans="1:2" x14ac:dyDescent="0.3">
      <c r="A345" s="15">
        <v>43809</v>
      </c>
      <c r="B345" s="17">
        <v>0.40399996931215104</v>
      </c>
    </row>
    <row r="346" spans="1:2" x14ac:dyDescent="0.3">
      <c r="A346" s="15">
        <v>43810</v>
      </c>
      <c r="B346" s="17">
        <v>0.40399988095918415</v>
      </c>
    </row>
    <row r="347" spans="1:2" x14ac:dyDescent="0.3">
      <c r="A347" s="15">
        <v>43811</v>
      </c>
      <c r="B347" s="17">
        <v>0.39999985836037616</v>
      </c>
    </row>
    <row r="348" spans="1:2" x14ac:dyDescent="0.3">
      <c r="A348" s="15">
        <v>43812</v>
      </c>
      <c r="B348" s="17">
        <v>0.38400002158940894</v>
      </c>
    </row>
    <row r="349" spans="1:2" x14ac:dyDescent="0.3">
      <c r="A349" s="15">
        <v>43813</v>
      </c>
      <c r="B349" s="17">
        <v>0.35019996708833251</v>
      </c>
    </row>
    <row r="350" spans="1:2" x14ac:dyDescent="0.3">
      <c r="A350" s="15">
        <v>43814</v>
      </c>
      <c r="B350" s="17">
        <v>0.3229999325489521</v>
      </c>
    </row>
    <row r="351" spans="1:2" x14ac:dyDescent="0.3">
      <c r="A351" s="15">
        <v>43815</v>
      </c>
      <c r="B351" s="17">
        <v>0.40799990713380085</v>
      </c>
    </row>
    <row r="352" spans="1:2" x14ac:dyDescent="0.3">
      <c r="A352" s="15">
        <v>43816</v>
      </c>
      <c r="B352" s="17">
        <v>0.39599989116095824</v>
      </c>
    </row>
    <row r="353" spans="1:2" x14ac:dyDescent="0.3">
      <c r="A353" s="15">
        <v>43817</v>
      </c>
      <c r="B353" s="17">
        <v>0.3880000324456977</v>
      </c>
    </row>
    <row r="354" spans="1:2" x14ac:dyDescent="0.3">
      <c r="A354" s="15">
        <v>43818</v>
      </c>
      <c r="B354" s="17">
        <v>0.39600003068784895</v>
      </c>
    </row>
    <row r="355" spans="1:2" x14ac:dyDescent="0.3">
      <c r="A355" s="15">
        <v>43819</v>
      </c>
      <c r="B355" s="17">
        <v>0.39200003801540573</v>
      </c>
    </row>
    <row r="356" spans="1:2" x14ac:dyDescent="0.3">
      <c r="A356" s="15">
        <v>43820</v>
      </c>
      <c r="B356" s="17">
        <v>0.32639997614058003</v>
      </c>
    </row>
    <row r="357" spans="1:2" x14ac:dyDescent="0.3">
      <c r="A357" s="15">
        <v>43821</v>
      </c>
      <c r="B357" s="17">
        <v>0.35699991827375799</v>
      </c>
    </row>
    <row r="358" spans="1:2" x14ac:dyDescent="0.3">
      <c r="A358" s="15">
        <v>43822</v>
      </c>
      <c r="B358" s="17">
        <v>0.38000003525064874</v>
      </c>
    </row>
    <row r="359" spans="1:2" x14ac:dyDescent="0.3">
      <c r="A359" s="15">
        <v>43823</v>
      </c>
      <c r="B359" s="17">
        <v>0.39599996090775208</v>
      </c>
    </row>
    <row r="360" spans="1:2" x14ac:dyDescent="0.3">
      <c r="A360" s="15">
        <v>43824</v>
      </c>
      <c r="B360" s="17">
        <v>0.41199994297689141</v>
      </c>
    </row>
    <row r="361" spans="1:2" x14ac:dyDescent="0.3">
      <c r="A361" s="15">
        <v>43825</v>
      </c>
      <c r="B361" s="17">
        <v>0.41199996851873144</v>
      </c>
    </row>
    <row r="362" spans="1:2" x14ac:dyDescent="0.3">
      <c r="A362" s="15">
        <v>43826</v>
      </c>
      <c r="B362" s="17">
        <v>0.41600000141639626</v>
      </c>
    </row>
    <row r="363" spans="1:2" x14ac:dyDescent="0.3">
      <c r="A363" s="15">
        <v>43827</v>
      </c>
      <c r="B363" s="17">
        <v>0.34339997538103728</v>
      </c>
    </row>
    <row r="364" spans="1:2" x14ac:dyDescent="0.3">
      <c r="A364" s="15">
        <v>43828</v>
      </c>
      <c r="B364" s="17">
        <v>0.35700000455670133</v>
      </c>
    </row>
    <row r="365" spans="1:2" x14ac:dyDescent="0.3">
      <c r="A365" s="15">
        <v>43829</v>
      </c>
      <c r="B365" s="17">
        <v>0.38399997441879885</v>
      </c>
    </row>
    <row r="366" spans="1:2" x14ac:dyDescent="0.3">
      <c r="A366" s="15">
        <v>43830</v>
      </c>
      <c r="B366" s="17">
        <v>0.39599997668786879</v>
      </c>
    </row>
    <row r="367" spans="1:2" x14ac:dyDescent="0.3">
      <c r="A367" s="15">
        <v>43831</v>
      </c>
      <c r="B367" s="17">
        <v>0.37999989209384638</v>
      </c>
    </row>
    <row r="368" spans="1:2" x14ac:dyDescent="0.3">
      <c r="A368" s="15" t="s">
        <v>41</v>
      </c>
      <c r="B368" s="17">
        <v>139.59978263859867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6B53B1A0-694E-4DF1-9B53-718AA6CE0C0A}">
            <x14:iconSet iconSet="3Stars">
              <x14:cfvo type="percent">
                <xm:f>0</xm:f>
              </x14:cfvo>
              <x14:cfvo type="percent">
                <xm:f>30</xm:f>
              </x14:cfvo>
              <x14:cfvo type="percent">
                <xm:f>50</xm:f>
              </x14:cfvo>
            </x14:iconSet>
          </x14:cfRule>
          <xm:sqref>B2:B367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02D3-E530-4248-B881-03E3B02D8F14}">
  <dimension ref="A1:B368"/>
  <sheetViews>
    <sheetView topLeftCell="J497" workbookViewId="0">
      <selection sqref="A1:D513"/>
    </sheetView>
  </sheetViews>
  <sheetFormatPr defaultRowHeight="15.6" x14ac:dyDescent="0.3"/>
  <cols>
    <col min="1" max="1" width="12.19921875" bestFit="1" customWidth="1"/>
    <col min="2" max="2" width="15.8984375" bestFit="1" customWidth="1"/>
  </cols>
  <sheetData>
    <row r="1" spans="1:2" x14ac:dyDescent="0.3">
      <c r="A1" s="14" t="s">
        <v>40</v>
      </c>
      <c r="B1" t="s">
        <v>59</v>
      </c>
    </row>
    <row r="2" spans="1:2" x14ac:dyDescent="0.3">
      <c r="A2" s="15">
        <v>43466</v>
      </c>
      <c r="B2" s="17">
        <v>0.71539994544924068</v>
      </c>
    </row>
    <row r="3" spans="1:2" x14ac:dyDescent="0.3">
      <c r="A3" s="15">
        <v>43467</v>
      </c>
      <c r="B3" s="17">
        <v>0.72270017812440712</v>
      </c>
    </row>
    <row r="4" spans="1:2" x14ac:dyDescent="0.3">
      <c r="A4" s="15">
        <v>43468</v>
      </c>
      <c r="B4" s="17">
        <v>0.70079991206463255</v>
      </c>
    </row>
    <row r="5" spans="1:2" x14ac:dyDescent="0.3">
      <c r="A5" s="15">
        <v>43469</v>
      </c>
      <c r="B5" s="17">
        <v>0.69350008662151352</v>
      </c>
    </row>
    <row r="6" spans="1:2" x14ac:dyDescent="0.3">
      <c r="A6" s="15">
        <v>43470</v>
      </c>
      <c r="B6" s="17">
        <v>0.714000028724882</v>
      </c>
    </row>
    <row r="7" spans="1:2" x14ac:dyDescent="0.3">
      <c r="A7" s="15">
        <v>43471</v>
      </c>
      <c r="B7" s="17">
        <v>0.67999984076755349</v>
      </c>
    </row>
    <row r="8" spans="1:2" x14ac:dyDescent="0.3">
      <c r="A8" s="15">
        <v>43472</v>
      </c>
      <c r="B8" s="17">
        <v>0.69350016252719204</v>
      </c>
    </row>
    <row r="9" spans="1:2" x14ac:dyDescent="0.3">
      <c r="A9" s="15">
        <v>43473</v>
      </c>
      <c r="B9" s="17">
        <v>0.75919976334458916</v>
      </c>
    </row>
    <row r="10" spans="1:2" x14ac:dyDescent="0.3">
      <c r="A10" s="15">
        <v>43474</v>
      </c>
      <c r="B10" s="17">
        <v>0.74459975122627076</v>
      </c>
    </row>
    <row r="11" spans="1:2" x14ac:dyDescent="0.3">
      <c r="A11" s="15">
        <v>43475</v>
      </c>
      <c r="B11" s="17">
        <v>0.71540014917357275</v>
      </c>
    </row>
    <row r="12" spans="1:2" x14ac:dyDescent="0.3">
      <c r="A12" s="15">
        <v>43476</v>
      </c>
      <c r="B12" s="17">
        <v>0.71539976215078083</v>
      </c>
    </row>
    <row r="13" spans="1:2" x14ac:dyDescent="0.3">
      <c r="A13" s="15">
        <v>43477</v>
      </c>
      <c r="B13" s="17">
        <v>0.69360001560813178</v>
      </c>
    </row>
    <row r="14" spans="1:2" x14ac:dyDescent="0.3">
      <c r="A14" s="15">
        <v>43478</v>
      </c>
      <c r="B14" s="17">
        <v>0.66640007682634494</v>
      </c>
    </row>
    <row r="15" spans="1:2" x14ac:dyDescent="0.3">
      <c r="A15" s="15">
        <v>43479</v>
      </c>
      <c r="B15" s="17">
        <v>0.69349963440121443</v>
      </c>
    </row>
    <row r="16" spans="1:2" x14ac:dyDescent="0.3">
      <c r="A16" s="15">
        <v>43480</v>
      </c>
      <c r="B16" s="17">
        <v>0.72270007928101565</v>
      </c>
    </row>
    <row r="17" spans="1:2" x14ac:dyDescent="0.3">
      <c r="A17" s="15">
        <v>43481</v>
      </c>
      <c r="B17" s="17">
        <v>0.72999971908484862</v>
      </c>
    </row>
    <row r="18" spans="1:2" x14ac:dyDescent="0.3">
      <c r="A18" s="15">
        <v>43482</v>
      </c>
      <c r="B18" s="17">
        <v>0.70810011047156052</v>
      </c>
    </row>
    <row r="19" spans="1:2" x14ac:dyDescent="0.3">
      <c r="A19" s="15">
        <v>43483</v>
      </c>
      <c r="B19" s="17">
        <v>0.69350013314267633</v>
      </c>
    </row>
    <row r="20" spans="1:2" x14ac:dyDescent="0.3">
      <c r="A20" s="15">
        <v>43484</v>
      </c>
      <c r="B20" s="17">
        <v>0.7071998009988063</v>
      </c>
    </row>
    <row r="21" spans="1:2" x14ac:dyDescent="0.3">
      <c r="A21" s="15">
        <v>43485</v>
      </c>
      <c r="B21" s="17">
        <v>0.70719987756351388</v>
      </c>
    </row>
    <row r="22" spans="1:2" x14ac:dyDescent="0.3">
      <c r="A22" s="15">
        <v>43486</v>
      </c>
      <c r="B22" s="17">
        <v>0.75919999198639687</v>
      </c>
    </row>
    <row r="23" spans="1:2" x14ac:dyDescent="0.3">
      <c r="A23" s="15">
        <v>43487</v>
      </c>
      <c r="B23" s="17">
        <v>0.70809988995192863</v>
      </c>
    </row>
    <row r="24" spans="1:2" x14ac:dyDescent="0.3">
      <c r="A24" s="15">
        <v>43488</v>
      </c>
      <c r="B24" s="17">
        <v>0.7299999070128681</v>
      </c>
    </row>
    <row r="25" spans="1:2" x14ac:dyDescent="0.3">
      <c r="A25" s="15">
        <v>43489</v>
      </c>
      <c r="B25" s="17">
        <v>0.71539965305936126</v>
      </c>
    </row>
    <row r="26" spans="1:2" x14ac:dyDescent="0.3">
      <c r="A26" s="15">
        <v>43490</v>
      </c>
      <c r="B26" s="17">
        <v>0.75189971333667016</v>
      </c>
    </row>
    <row r="27" spans="1:2" x14ac:dyDescent="0.3">
      <c r="A27" s="15">
        <v>43491</v>
      </c>
      <c r="B27" s="17">
        <v>0.66640001793224413</v>
      </c>
    </row>
    <row r="28" spans="1:2" x14ac:dyDescent="0.3">
      <c r="A28" s="15">
        <v>43492</v>
      </c>
      <c r="B28" s="17">
        <v>0.69360000917557196</v>
      </c>
    </row>
    <row r="29" spans="1:2" x14ac:dyDescent="0.3">
      <c r="A29" s="15">
        <v>43493</v>
      </c>
      <c r="B29" s="17">
        <v>0.75190001003031115</v>
      </c>
    </row>
    <row r="30" spans="1:2" x14ac:dyDescent="0.3">
      <c r="A30" s="15">
        <v>43494</v>
      </c>
      <c r="B30" s="17">
        <v>0.72269978937048018</v>
      </c>
    </row>
    <row r="31" spans="1:2" x14ac:dyDescent="0.3">
      <c r="A31" s="15">
        <v>43495</v>
      </c>
      <c r="B31" s="17">
        <v>0.70080027024480518</v>
      </c>
    </row>
    <row r="32" spans="1:2" x14ac:dyDescent="0.3">
      <c r="A32" s="15">
        <v>43496</v>
      </c>
      <c r="B32" s="17">
        <v>0.70809986092920896</v>
      </c>
    </row>
    <row r="33" spans="1:2" x14ac:dyDescent="0.3">
      <c r="A33" s="15">
        <v>43497</v>
      </c>
      <c r="B33" s="17">
        <v>0.75190008355181648</v>
      </c>
    </row>
    <row r="34" spans="1:2" x14ac:dyDescent="0.3">
      <c r="A34" s="15">
        <v>43498</v>
      </c>
      <c r="B34" s="17">
        <v>0.6935999689169291</v>
      </c>
    </row>
    <row r="35" spans="1:2" x14ac:dyDescent="0.3">
      <c r="A35" s="15">
        <v>43499</v>
      </c>
      <c r="B35" s="17">
        <v>0.71399997980582386</v>
      </c>
    </row>
    <row r="36" spans="1:2" x14ac:dyDescent="0.3">
      <c r="A36" s="15">
        <v>43500</v>
      </c>
      <c r="B36" s="17">
        <v>0.73730019758551002</v>
      </c>
    </row>
    <row r="37" spans="1:2" x14ac:dyDescent="0.3">
      <c r="A37" s="15">
        <v>43501</v>
      </c>
      <c r="B37" s="17">
        <v>0.7081000599860805</v>
      </c>
    </row>
    <row r="38" spans="1:2" x14ac:dyDescent="0.3">
      <c r="A38" s="15">
        <v>43502</v>
      </c>
      <c r="B38" s="17">
        <v>0.69349989490476882</v>
      </c>
    </row>
    <row r="39" spans="1:2" x14ac:dyDescent="0.3">
      <c r="A39" s="15">
        <v>43503</v>
      </c>
      <c r="B39" s="17">
        <v>0.73729980205351808</v>
      </c>
    </row>
    <row r="40" spans="1:2" x14ac:dyDescent="0.3">
      <c r="A40" s="15">
        <v>43504</v>
      </c>
      <c r="B40" s="17">
        <v>0.70810019499994303</v>
      </c>
    </row>
    <row r="41" spans="1:2" x14ac:dyDescent="0.3">
      <c r="A41" s="15">
        <v>43505</v>
      </c>
      <c r="B41" s="17">
        <v>0.70039992698530151</v>
      </c>
    </row>
    <row r="42" spans="1:2" x14ac:dyDescent="0.3">
      <c r="A42" s="15">
        <v>43506</v>
      </c>
      <c r="B42" s="17">
        <v>0.65279978088813384</v>
      </c>
    </row>
    <row r="43" spans="1:2" x14ac:dyDescent="0.3">
      <c r="A43" s="15">
        <v>43507</v>
      </c>
      <c r="B43" s="17">
        <v>0.74460022183101404</v>
      </c>
    </row>
    <row r="44" spans="1:2" x14ac:dyDescent="0.3">
      <c r="A44" s="15">
        <v>43508</v>
      </c>
      <c r="B44" s="17">
        <v>0.75919985781080945</v>
      </c>
    </row>
    <row r="45" spans="1:2" x14ac:dyDescent="0.3">
      <c r="A45" s="15">
        <v>43509</v>
      </c>
      <c r="B45" s="17">
        <v>0.74460020874146948</v>
      </c>
    </row>
    <row r="46" spans="1:2" x14ac:dyDescent="0.3">
      <c r="A46" s="15">
        <v>43510</v>
      </c>
      <c r="B46" s="17">
        <v>0.70809997779168599</v>
      </c>
    </row>
    <row r="47" spans="1:2" x14ac:dyDescent="0.3">
      <c r="A47" s="15">
        <v>43511</v>
      </c>
      <c r="B47" s="17">
        <v>0.73729980897962799</v>
      </c>
    </row>
    <row r="48" spans="1:2" x14ac:dyDescent="0.3">
      <c r="A48" s="15">
        <v>43512</v>
      </c>
      <c r="B48" s="17">
        <v>0.68679982546710794</v>
      </c>
    </row>
    <row r="49" spans="1:2" x14ac:dyDescent="0.3">
      <c r="A49" s="15">
        <v>43513</v>
      </c>
      <c r="B49" s="17">
        <v>0.64600000000000002</v>
      </c>
    </row>
    <row r="50" spans="1:2" x14ac:dyDescent="0.3">
      <c r="A50" s="15">
        <v>43514</v>
      </c>
      <c r="B50" s="17">
        <v>0.76649976795970587</v>
      </c>
    </row>
    <row r="51" spans="1:2" x14ac:dyDescent="0.3">
      <c r="A51" s="15">
        <v>43515</v>
      </c>
      <c r="B51" s="17">
        <v>0.76649906680142099</v>
      </c>
    </row>
    <row r="52" spans="1:2" x14ac:dyDescent="0.3">
      <c r="A52" s="15">
        <v>43516</v>
      </c>
      <c r="B52" s="17">
        <v>0.7299997768004487</v>
      </c>
    </row>
    <row r="53" spans="1:2" x14ac:dyDescent="0.3">
      <c r="A53" s="15">
        <v>43517</v>
      </c>
      <c r="B53" s="17">
        <v>0.75190003596315413</v>
      </c>
    </row>
    <row r="54" spans="1:2" x14ac:dyDescent="0.3">
      <c r="A54" s="15">
        <v>43518</v>
      </c>
      <c r="B54" s="17">
        <v>0.75919963201471941</v>
      </c>
    </row>
    <row r="55" spans="1:2" x14ac:dyDescent="0.3">
      <c r="A55" s="15">
        <v>43519</v>
      </c>
      <c r="B55" s="17">
        <v>0.65279999562105129</v>
      </c>
    </row>
    <row r="56" spans="1:2" x14ac:dyDescent="0.3">
      <c r="A56" s="15">
        <v>43520</v>
      </c>
      <c r="B56" s="17">
        <v>0.64600000000000002</v>
      </c>
    </row>
    <row r="57" spans="1:2" x14ac:dyDescent="0.3">
      <c r="A57" s="15">
        <v>43521</v>
      </c>
      <c r="B57" s="17">
        <v>0.73730025492756324</v>
      </c>
    </row>
    <row r="58" spans="1:2" x14ac:dyDescent="0.3">
      <c r="A58" s="15">
        <v>43522</v>
      </c>
      <c r="B58" s="17">
        <v>0.74459987811748196</v>
      </c>
    </row>
    <row r="59" spans="1:2" x14ac:dyDescent="0.3">
      <c r="A59" s="15">
        <v>43523</v>
      </c>
      <c r="B59" s="17">
        <v>0.76649981760284536</v>
      </c>
    </row>
    <row r="60" spans="1:2" x14ac:dyDescent="0.3">
      <c r="A60" s="15">
        <v>43524</v>
      </c>
      <c r="B60" s="17">
        <v>0.72270016227210765</v>
      </c>
    </row>
    <row r="61" spans="1:2" x14ac:dyDescent="0.3">
      <c r="A61" s="15">
        <v>43525</v>
      </c>
      <c r="B61" s="17">
        <v>0.76649981434318626</v>
      </c>
    </row>
    <row r="62" spans="1:2" x14ac:dyDescent="0.3">
      <c r="A62" s="15">
        <v>43526</v>
      </c>
      <c r="B62" s="17">
        <v>0.33319983331998332</v>
      </c>
    </row>
    <row r="63" spans="1:2" x14ac:dyDescent="0.3">
      <c r="A63" s="15">
        <v>43527</v>
      </c>
      <c r="B63" s="17">
        <v>0.71399999247843449</v>
      </c>
    </row>
    <row r="64" spans="1:2" x14ac:dyDescent="0.3">
      <c r="A64" s="15">
        <v>43528</v>
      </c>
      <c r="B64" s="17">
        <v>0.74459980105695345</v>
      </c>
    </row>
    <row r="65" spans="1:2" x14ac:dyDescent="0.3">
      <c r="A65" s="15">
        <v>43529</v>
      </c>
      <c r="B65" s="17">
        <v>0.74459988047482273</v>
      </c>
    </row>
    <row r="66" spans="1:2" x14ac:dyDescent="0.3">
      <c r="A66" s="15">
        <v>43530</v>
      </c>
      <c r="B66" s="17">
        <v>0.70810020993590062</v>
      </c>
    </row>
    <row r="67" spans="1:2" x14ac:dyDescent="0.3">
      <c r="A67" s="15">
        <v>43531</v>
      </c>
      <c r="B67" s="17">
        <v>0.70810006291263472</v>
      </c>
    </row>
    <row r="68" spans="1:2" x14ac:dyDescent="0.3">
      <c r="A68" s="15">
        <v>43532</v>
      </c>
      <c r="B68" s="17">
        <v>0.72270015570078716</v>
      </c>
    </row>
    <row r="69" spans="1:2" x14ac:dyDescent="0.3">
      <c r="A69" s="15">
        <v>43533</v>
      </c>
      <c r="B69" s="17">
        <v>0.70719987756351388</v>
      </c>
    </row>
    <row r="70" spans="1:2" x14ac:dyDescent="0.3">
      <c r="A70" s="15">
        <v>43534</v>
      </c>
      <c r="B70" s="17">
        <v>0.64600000000000002</v>
      </c>
    </row>
    <row r="71" spans="1:2" x14ac:dyDescent="0.3">
      <c r="A71" s="15">
        <v>43535</v>
      </c>
      <c r="B71" s="17">
        <v>0.69349981135321048</v>
      </c>
    </row>
    <row r="72" spans="1:2" x14ac:dyDescent="0.3">
      <c r="A72" s="15">
        <v>43536</v>
      </c>
      <c r="B72" s="17">
        <v>0.74460008158894708</v>
      </c>
    </row>
    <row r="73" spans="1:2" x14ac:dyDescent="0.3">
      <c r="A73" s="15">
        <v>43537</v>
      </c>
      <c r="B73" s="17">
        <v>0.70810006351832433</v>
      </c>
    </row>
    <row r="74" spans="1:2" x14ac:dyDescent="0.3">
      <c r="A74" s="15">
        <v>43538</v>
      </c>
      <c r="B74" s="17">
        <v>0.75919979148025241</v>
      </c>
    </row>
    <row r="75" spans="1:2" x14ac:dyDescent="0.3">
      <c r="A75" s="15">
        <v>43539</v>
      </c>
      <c r="B75" s="17">
        <v>0.71539994049569344</v>
      </c>
    </row>
    <row r="76" spans="1:2" x14ac:dyDescent="0.3">
      <c r="A76" s="15">
        <v>43540</v>
      </c>
      <c r="B76" s="17">
        <v>0.67320006813765876</v>
      </c>
    </row>
    <row r="77" spans="1:2" x14ac:dyDescent="0.3">
      <c r="A77" s="15">
        <v>43541</v>
      </c>
      <c r="B77" s="17">
        <v>0.6799998618047266</v>
      </c>
    </row>
    <row r="78" spans="1:2" x14ac:dyDescent="0.3">
      <c r="A78" s="15">
        <v>43542</v>
      </c>
      <c r="B78" s="17">
        <v>0.72270001392553729</v>
      </c>
    </row>
    <row r="79" spans="1:2" x14ac:dyDescent="0.3">
      <c r="A79" s="15">
        <v>43543</v>
      </c>
      <c r="B79" s="17">
        <v>0.75919992722100005</v>
      </c>
    </row>
    <row r="80" spans="1:2" x14ac:dyDescent="0.3">
      <c r="A80" s="15">
        <v>43544</v>
      </c>
      <c r="B80" s="17">
        <v>0.74460020584824926</v>
      </c>
    </row>
    <row r="81" spans="1:2" x14ac:dyDescent="0.3">
      <c r="A81" s="15">
        <v>43545</v>
      </c>
      <c r="B81" s="17">
        <v>0.6934998324953402</v>
      </c>
    </row>
    <row r="82" spans="1:2" x14ac:dyDescent="0.3">
      <c r="A82" s="15">
        <v>43546</v>
      </c>
      <c r="B82" s="17">
        <v>0.75919995629720538</v>
      </c>
    </row>
    <row r="83" spans="1:2" x14ac:dyDescent="0.3">
      <c r="A83" s="15">
        <v>43547</v>
      </c>
      <c r="B83" s="17">
        <v>0.70039981409119012</v>
      </c>
    </row>
    <row r="84" spans="1:2" x14ac:dyDescent="0.3">
      <c r="A84" s="15">
        <v>43548</v>
      </c>
      <c r="B84" s="17">
        <v>0.69360011705717539</v>
      </c>
    </row>
    <row r="85" spans="1:2" x14ac:dyDescent="0.3">
      <c r="A85" s="15">
        <v>43549</v>
      </c>
      <c r="B85" s="17">
        <v>0.72270008017506582</v>
      </c>
    </row>
    <row r="86" spans="1:2" x14ac:dyDescent="0.3">
      <c r="A86" s="15">
        <v>43550</v>
      </c>
      <c r="B86" s="17">
        <v>0.72270010234112048</v>
      </c>
    </row>
    <row r="87" spans="1:2" x14ac:dyDescent="0.3">
      <c r="A87" s="15">
        <v>43551</v>
      </c>
      <c r="B87" s="17">
        <v>0.70809990483791752</v>
      </c>
    </row>
    <row r="88" spans="1:2" x14ac:dyDescent="0.3">
      <c r="A88" s="15">
        <v>43552</v>
      </c>
      <c r="B88" s="17">
        <v>0.75189987195357011</v>
      </c>
    </row>
    <row r="89" spans="1:2" x14ac:dyDescent="0.3">
      <c r="A89" s="15">
        <v>43553</v>
      </c>
      <c r="B89" s="17">
        <v>0.76650000223810777</v>
      </c>
    </row>
    <row r="90" spans="1:2" x14ac:dyDescent="0.3">
      <c r="A90" s="15">
        <v>43554</v>
      </c>
      <c r="B90" s="17">
        <v>0.68000004707214212</v>
      </c>
    </row>
    <row r="91" spans="1:2" x14ac:dyDescent="0.3">
      <c r="A91" s="15">
        <v>43555</v>
      </c>
      <c r="B91" s="17">
        <v>0.71399991376093885</v>
      </c>
    </row>
    <row r="92" spans="1:2" x14ac:dyDescent="0.3">
      <c r="A92" s="15">
        <v>43556</v>
      </c>
      <c r="B92" s="17">
        <v>0.71540003195409851</v>
      </c>
    </row>
    <row r="93" spans="1:2" x14ac:dyDescent="0.3">
      <c r="A93" s="15">
        <v>43557</v>
      </c>
      <c r="B93" s="17">
        <v>0.69349998250290035</v>
      </c>
    </row>
    <row r="94" spans="1:2" x14ac:dyDescent="0.3">
      <c r="A94" s="15">
        <v>43558</v>
      </c>
      <c r="B94" s="17">
        <v>0.69350010008262786</v>
      </c>
    </row>
    <row r="95" spans="1:2" x14ac:dyDescent="0.3">
      <c r="A95" s="15">
        <v>43559</v>
      </c>
      <c r="B95" s="17">
        <v>0.69350013714967718</v>
      </c>
    </row>
    <row r="96" spans="1:2" x14ac:dyDescent="0.3">
      <c r="A96" s="15">
        <v>43560</v>
      </c>
      <c r="B96" s="17">
        <v>0.76650003885961093</v>
      </c>
    </row>
    <row r="97" spans="1:2" x14ac:dyDescent="0.3">
      <c r="A97" s="15">
        <v>43561</v>
      </c>
      <c r="B97" s="17">
        <v>0.66639982527664532</v>
      </c>
    </row>
    <row r="98" spans="1:2" x14ac:dyDescent="0.3">
      <c r="A98" s="15">
        <v>43562</v>
      </c>
      <c r="B98" s="17">
        <v>0.6527999747937242</v>
      </c>
    </row>
    <row r="99" spans="1:2" x14ac:dyDescent="0.3">
      <c r="A99" s="15">
        <v>43563</v>
      </c>
      <c r="B99" s="17">
        <v>0.70079982453440337</v>
      </c>
    </row>
    <row r="100" spans="1:2" x14ac:dyDescent="0.3">
      <c r="A100" s="15">
        <v>43564</v>
      </c>
      <c r="B100" s="17">
        <v>0.69349975638028516</v>
      </c>
    </row>
    <row r="101" spans="1:2" x14ac:dyDescent="0.3">
      <c r="A101" s="15">
        <v>43565</v>
      </c>
      <c r="B101" s="17">
        <v>0.73730000155037556</v>
      </c>
    </row>
    <row r="102" spans="1:2" x14ac:dyDescent="0.3">
      <c r="A102" s="15">
        <v>43566</v>
      </c>
      <c r="B102" s="17">
        <v>0.75919979406836124</v>
      </c>
    </row>
    <row r="103" spans="1:2" x14ac:dyDescent="0.3">
      <c r="A103" s="15">
        <v>43567</v>
      </c>
      <c r="B103" s="17">
        <v>0.72999963556661585</v>
      </c>
    </row>
    <row r="104" spans="1:2" x14ac:dyDescent="0.3">
      <c r="A104" s="15">
        <v>43568</v>
      </c>
      <c r="B104" s="17">
        <v>0.67999981980196234</v>
      </c>
    </row>
    <row r="105" spans="1:2" x14ac:dyDescent="0.3">
      <c r="A105" s="15">
        <v>43569</v>
      </c>
      <c r="B105" s="17">
        <v>0.68000003461539127</v>
      </c>
    </row>
    <row r="106" spans="1:2" x14ac:dyDescent="0.3">
      <c r="A106" s="15">
        <v>43570</v>
      </c>
      <c r="B106" s="17">
        <v>0.76650004209929223</v>
      </c>
    </row>
    <row r="107" spans="1:2" x14ac:dyDescent="0.3">
      <c r="A107" s="15">
        <v>43571</v>
      </c>
      <c r="B107" s="17">
        <v>0.70810012820461654</v>
      </c>
    </row>
    <row r="108" spans="1:2" x14ac:dyDescent="0.3">
      <c r="A108" s="15">
        <v>43572</v>
      </c>
      <c r="B108" s="17">
        <v>0.70810006219549648</v>
      </c>
    </row>
    <row r="109" spans="1:2" x14ac:dyDescent="0.3">
      <c r="A109" s="15">
        <v>43573</v>
      </c>
      <c r="B109" s="17">
        <v>0.73000015661961026</v>
      </c>
    </row>
    <row r="110" spans="1:2" x14ac:dyDescent="0.3">
      <c r="A110" s="15">
        <v>43574</v>
      </c>
      <c r="B110" s="17">
        <v>0.76649998707060718</v>
      </c>
    </row>
    <row r="111" spans="1:2" x14ac:dyDescent="0.3">
      <c r="A111" s="15">
        <v>43575</v>
      </c>
      <c r="B111" s="17">
        <v>0.64599989518172185</v>
      </c>
    </row>
    <row r="112" spans="1:2" x14ac:dyDescent="0.3">
      <c r="A112" s="15">
        <v>43576</v>
      </c>
      <c r="B112" s="17">
        <v>0.66639991199923765</v>
      </c>
    </row>
    <row r="113" spans="1:2" x14ac:dyDescent="0.3">
      <c r="A113" s="15">
        <v>43577</v>
      </c>
      <c r="B113" s="17">
        <v>0.76649989691802989</v>
      </c>
    </row>
    <row r="114" spans="1:2" x14ac:dyDescent="0.3">
      <c r="A114" s="15">
        <v>43578</v>
      </c>
      <c r="B114" s="17">
        <v>0.75189972310652164</v>
      </c>
    </row>
    <row r="115" spans="1:2" x14ac:dyDescent="0.3">
      <c r="A115" s="15">
        <v>43579</v>
      </c>
      <c r="B115" s="17">
        <v>0.7591996653377342</v>
      </c>
    </row>
    <row r="116" spans="1:2" x14ac:dyDescent="0.3">
      <c r="A116" s="15">
        <v>43580</v>
      </c>
      <c r="B116" s="17">
        <v>0.69350013498654928</v>
      </c>
    </row>
    <row r="117" spans="1:2" x14ac:dyDescent="0.3">
      <c r="A117" s="15">
        <v>43581</v>
      </c>
      <c r="B117" s="17">
        <v>0.70079996856417792</v>
      </c>
    </row>
    <row r="118" spans="1:2" x14ac:dyDescent="0.3">
      <c r="A118" s="15">
        <v>43582</v>
      </c>
      <c r="B118" s="17">
        <v>0.71400004913457926</v>
      </c>
    </row>
    <row r="119" spans="1:2" x14ac:dyDescent="0.3">
      <c r="A119" s="15">
        <v>43583</v>
      </c>
      <c r="B119" s="17">
        <v>0.65960003262136591</v>
      </c>
    </row>
    <row r="120" spans="1:2" x14ac:dyDescent="0.3">
      <c r="A120" s="15">
        <v>43584</v>
      </c>
      <c r="B120" s="17">
        <v>0.71540000416880556</v>
      </c>
    </row>
    <row r="121" spans="1:2" x14ac:dyDescent="0.3">
      <c r="A121" s="15">
        <v>43585</v>
      </c>
      <c r="B121" s="17">
        <v>0.69350009586192907</v>
      </c>
    </row>
    <row r="122" spans="1:2" x14ac:dyDescent="0.3">
      <c r="A122" s="15">
        <v>43586</v>
      </c>
      <c r="B122" s="17">
        <v>0.7445998451455228</v>
      </c>
    </row>
    <row r="123" spans="1:2" x14ac:dyDescent="0.3">
      <c r="A123" s="15">
        <v>43587</v>
      </c>
      <c r="B123" s="17">
        <v>0.74459998838261043</v>
      </c>
    </row>
    <row r="124" spans="1:2" x14ac:dyDescent="0.3">
      <c r="A124" s="15">
        <v>43588</v>
      </c>
      <c r="B124" s="17">
        <v>0.72270019885214221</v>
      </c>
    </row>
    <row r="125" spans="1:2" x14ac:dyDescent="0.3">
      <c r="A125" s="15">
        <v>43589</v>
      </c>
      <c r="B125" s="17">
        <v>0.65279982224915944</v>
      </c>
    </row>
    <row r="126" spans="1:2" x14ac:dyDescent="0.3">
      <c r="A126" s="15">
        <v>43590</v>
      </c>
      <c r="B126" s="17">
        <v>0.65959980867346935</v>
      </c>
    </row>
    <row r="127" spans="1:2" x14ac:dyDescent="0.3">
      <c r="A127" s="15">
        <v>43591</v>
      </c>
      <c r="B127" s="17">
        <v>0.73000001530620839</v>
      </c>
    </row>
    <row r="128" spans="1:2" x14ac:dyDescent="0.3">
      <c r="A128" s="15">
        <v>43592</v>
      </c>
      <c r="B128" s="17">
        <v>0.70809987165139765</v>
      </c>
    </row>
    <row r="129" spans="1:2" x14ac:dyDescent="0.3">
      <c r="A129" s="15">
        <v>43593</v>
      </c>
      <c r="B129" s="17">
        <v>0.71540018656588511</v>
      </c>
    </row>
    <row r="130" spans="1:2" x14ac:dyDescent="0.3">
      <c r="A130" s="15">
        <v>43594</v>
      </c>
      <c r="B130" s="17">
        <v>0.72999993216456105</v>
      </c>
    </row>
    <row r="131" spans="1:2" x14ac:dyDescent="0.3">
      <c r="A131" s="15">
        <v>43595</v>
      </c>
      <c r="B131" s="17">
        <v>0.72999987090444352</v>
      </c>
    </row>
    <row r="132" spans="1:2" x14ac:dyDescent="0.3">
      <c r="A132" s="15">
        <v>43596</v>
      </c>
      <c r="B132" s="17">
        <v>0.6527998022578505</v>
      </c>
    </row>
    <row r="133" spans="1:2" x14ac:dyDescent="0.3">
      <c r="A133" s="15">
        <v>43597</v>
      </c>
      <c r="B133" s="17">
        <v>0.65960003360000707</v>
      </c>
    </row>
    <row r="134" spans="1:2" x14ac:dyDescent="0.3">
      <c r="A134" s="15">
        <v>43598</v>
      </c>
      <c r="B134" s="17">
        <v>0.69349990241988968</v>
      </c>
    </row>
    <row r="135" spans="1:2" x14ac:dyDescent="0.3">
      <c r="A135" s="15">
        <v>43599</v>
      </c>
      <c r="B135" s="17">
        <v>0.75920002455795677</v>
      </c>
    </row>
    <row r="136" spans="1:2" x14ac:dyDescent="0.3">
      <c r="A136" s="15">
        <v>43600</v>
      </c>
      <c r="B136" s="17">
        <v>0.71539991567970973</v>
      </c>
    </row>
    <row r="137" spans="1:2" x14ac:dyDescent="0.3">
      <c r="A137" s="15">
        <v>43601</v>
      </c>
      <c r="B137" s="17">
        <v>0.74459999025069024</v>
      </c>
    </row>
    <row r="138" spans="1:2" x14ac:dyDescent="0.3">
      <c r="A138" s="15">
        <v>43602</v>
      </c>
      <c r="B138" s="17">
        <v>0.71539994429878895</v>
      </c>
    </row>
    <row r="139" spans="1:2" x14ac:dyDescent="0.3">
      <c r="A139" s="15">
        <v>43603</v>
      </c>
      <c r="B139" s="17">
        <v>0.64600012606063517</v>
      </c>
    </row>
    <row r="140" spans="1:2" x14ac:dyDescent="0.3">
      <c r="A140" s="15">
        <v>43604</v>
      </c>
      <c r="B140" s="17">
        <v>0.67320011859652096</v>
      </c>
    </row>
    <row r="141" spans="1:2" x14ac:dyDescent="0.3">
      <c r="A141" s="15">
        <v>43605</v>
      </c>
      <c r="B141" s="17">
        <v>0.71539981520314855</v>
      </c>
    </row>
    <row r="142" spans="1:2" x14ac:dyDescent="0.3">
      <c r="A142" s="15">
        <v>43606</v>
      </c>
      <c r="B142" s="17">
        <v>0.7080999273304871</v>
      </c>
    </row>
    <row r="143" spans="1:2" x14ac:dyDescent="0.3">
      <c r="A143" s="15">
        <v>43607</v>
      </c>
      <c r="B143" s="17">
        <v>0.76649986067885023</v>
      </c>
    </row>
    <row r="144" spans="1:2" x14ac:dyDescent="0.3">
      <c r="A144" s="15">
        <v>43608</v>
      </c>
      <c r="B144" s="17">
        <v>0.72269978469402829</v>
      </c>
    </row>
    <row r="145" spans="1:2" x14ac:dyDescent="0.3">
      <c r="A145" s="15">
        <v>43609</v>
      </c>
      <c r="B145" s="17">
        <v>0.72270016422253591</v>
      </c>
    </row>
    <row r="146" spans="1:2" x14ac:dyDescent="0.3">
      <c r="A146" s="15">
        <v>43610</v>
      </c>
      <c r="B146" s="17">
        <v>0.70720000000000005</v>
      </c>
    </row>
    <row r="147" spans="1:2" x14ac:dyDescent="0.3">
      <c r="A147" s="15">
        <v>43611</v>
      </c>
      <c r="B147" s="17">
        <v>0.67999980980954799</v>
      </c>
    </row>
    <row r="148" spans="1:2" x14ac:dyDescent="0.3">
      <c r="A148" s="15">
        <v>43612</v>
      </c>
      <c r="B148" s="17">
        <v>0.74459997167029368</v>
      </c>
    </row>
    <row r="149" spans="1:2" x14ac:dyDescent="0.3">
      <c r="A149" s="15">
        <v>43613</v>
      </c>
      <c r="B149" s="17">
        <v>0.74460018474259559</v>
      </c>
    </row>
    <row r="150" spans="1:2" x14ac:dyDescent="0.3">
      <c r="A150" s="15">
        <v>43614</v>
      </c>
      <c r="B150" s="17">
        <v>0.71540015411148761</v>
      </c>
    </row>
    <row r="151" spans="1:2" x14ac:dyDescent="0.3">
      <c r="A151" s="15">
        <v>43615</v>
      </c>
      <c r="B151" s="17">
        <v>0.73730009031589894</v>
      </c>
    </row>
    <row r="152" spans="1:2" x14ac:dyDescent="0.3">
      <c r="A152" s="15">
        <v>43616</v>
      </c>
      <c r="B152" s="17">
        <v>0.72270000614874907</v>
      </c>
    </row>
    <row r="153" spans="1:2" x14ac:dyDescent="0.3">
      <c r="A153" s="15">
        <v>43617</v>
      </c>
      <c r="B153" s="17">
        <v>0.65959991777444316</v>
      </c>
    </row>
    <row r="154" spans="1:2" x14ac:dyDescent="0.3">
      <c r="A154" s="15">
        <v>43618</v>
      </c>
      <c r="B154" s="17">
        <v>0.71400002756996372</v>
      </c>
    </row>
    <row r="155" spans="1:2" x14ac:dyDescent="0.3">
      <c r="A155" s="15">
        <v>43619</v>
      </c>
      <c r="B155" s="17">
        <v>0.70079990102399237</v>
      </c>
    </row>
    <row r="156" spans="1:2" x14ac:dyDescent="0.3">
      <c r="A156" s="15">
        <v>43620</v>
      </c>
      <c r="B156" s="17">
        <v>0.75190008382464868</v>
      </c>
    </row>
    <row r="157" spans="1:2" x14ac:dyDescent="0.3">
      <c r="A157" s="15">
        <v>43621</v>
      </c>
      <c r="B157" s="17">
        <v>0.70809998590008594</v>
      </c>
    </row>
    <row r="158" spans="1:2" x14ac:dyDescent="0.3">
      <c r="A158" s="15">
        <v>43622</v>
      </c>
      <c r="B158" s="17">
        <v>0.75919988342308009</v>
      </c>
    </row>
    <row r="159" spans="1:2" x14ac:dyDescent="0.3">
      <c r="A159" s="15">
        <v>43623</v>
      </c>
      <c r="B159" s="17">
        <v>0.7007999634844122</v>
      </c>
    </row>
    <row r="160" spans="1:2" x14ac:dyDescent="0.3">
      <c r="A160" s="15">
        <v>43624</v>
      </c>
      <c r="B160" s="17">
        <v>0.69359971450414726</v>
      </c>
    </row>
    <row r="161" spans="1:2" x14ac:dyDescent="0.3">
      <c r="A161" s="15">
        <v>43625</v>
      </c>
      <c r="B161" s="17">
        <v>0.64599996459999642</v>
      </c>
    </row>
    <row r="162" spans="1:2" x14ac:dyDescent="0.3">
      <c r="A162" s="15">
        <v>43626</v>
      </c>
      <c r="B162" s="17">
        <v>0.74460005251376904</v>
      </c>
    </row>
    <row r="163" spans="1:2" x14ac:dyDescent="0.3">
      <c r="A163" s="15">
        <v>43627</v>
      </c>
      <c r="B163" s="17">
        <v>0.71539978349599498</v>
      </c>
    </row>
    <row r="164" spans="1:2" x14ac:dyDescent="0.3">
      <c r="A164" s="15">
        <v>43628</v>
      </c>
      <c r="B164" s="17">
        <v>0.76649974361943196</v>
      </c>
    </row>
    <row r="165" spans="1:2" x14ac:dyDescent="0.3">
      <c r="A165" s="15">
        <v>43629</v>
      </c>
      <c r="B165" s="17">
        <v>0.75189971282886126</v>
      </c>
    </row>
    <row r="166" spans="1:2" x14ac:dyDescent="0.3">
      <c r="A166" s="15">
        <v>43630</v>
      </c>
      <c r="B166" s="17">
        <v>0.72269998605161601</v>
      </c>
    </row>
    <row r="167" spans="1:2" x14ac:dyDescent="0.3">
      <c r="A167" s="15">
        <v>43631</v>
      </c>
      <c r="B167" s="17">
        <v>0.67320000000000002</v>
      </c>
    </row>
    <row r="168" spans="1:2" x14ac:dyDescent="0.3">
      <c r="A168" s="15">
        <v>43632</v>
      </c>
      <c r="B168" s="17">
        <v>0.66640010246061665</v>
      </c>
    </row>
    <row r="169" spans="1:2" x14ac:dyDescent="0.3">
      <c r="A169" s="15">
        <v>43633</v>
      </c>
      <c r="B169" s="17">
        <v>0.71540012321589952</v>
      </c>
    </row>
    <row r="170" spans="1:2" x14ac:dyDescent="0.3">
      <c r="A170" s="15">
        <v>43634</v>
      </c>
      <c r="B170" s="17">
        <v>0.75190011968695791</v>
      </c>
    </row>
    <row r="171" spans="1:2" x14ac:dyDescent="0.3">
      <c r="A171" s="15">
        <v>43635</v>
      </c>
      <c r="B171" s="17">
        <v>0.70809989107839844</v>
      </c>
    </row>
    <row r="172" spans="1:2" x14ac:dyDescent="0.3">
      <c r="A172" s="15">
        <v>43636</v>
      </c>
      <c r="B172" s="17">
        <v>0.70079927134584841</v>
      </c>
    </row>
    <row r="173" spans="1:2" x14ac:dyDescent="0.3">
      <c r="A173" s="15">
        <v>43637</v>
      </c>
      <c r="B173" s="17">
        <v>0.76649961086831953</v>
      </c>
    </row>
    <row r="174" spans="1:2" x14ac:dyDescent="0.3">
      <c r="A174" s="15">
        <v>43638</v>
      </c>
      <c r="B174" s="17">
        <v>0.7072000180465714</v>
      </c>
    </row>
    <row r="175" spans="1:2" x14ac:dyDescent="0.3">
      <c r="A175" s="15">
        <v>43639</v>
      </c>
      <c r="B175" s="17">
        <v>0.65959992130937628</v>
      </c>
    </row>
    <row r="176" spans="1:2" x14ac:dyDescent="0.3">
      <c r="A176" s="15">
        <v>43640</v>
      </c>
      <c r="B176" s="17">
        <v>0.7153997619121073</v>
      </c>
    </row>
    <row r="177" spans="1:2" x14ac:dyDescent="0.3">
      <c r="A177" s="15">
        <v>43641</v>
      </c>
      <c r="B177" s="17">
        <v>0.72999981663824565</v>
      </c>
    </row>
    <row r="178" spans="1:2" x14ac:dyDescent="0.3">
      <c r="A178" s="15">
        <v>43642</v>
      </c>
      <c r="B178" s="17">
        <v>0.72270000250573629</v>
      </c>
    </row>
    <row r="179" spans="1:2" x14ac:dyDescent="0.3">
      <c r="A179" s="15">
        <v>43643</v>
      </c>
      <c r="B179" s="17">
        <v>0.75189988509409045</v>
      </c>
    </row>
    <row r="180" spans="1:2" x14ac:dyDescent="0.3">
      <c r="A180" s="15">
        <v>43644</v>
      </c>
      <c r="B180" s="17">
        <v>0.70809978101365623</v>
      </c>
    </row>
    <row r="181" spans="1:2" x14ac:dyDescent="0.3">
      <c r="A181" s="15">
        <v>43645</v>
      </c>
      <c r="B181" s="17">
        <v>0.65279982866933184</v>
      </c>
    </row>
    <row r="182" spans="1:2" x14ac:dyDescent="0.3">
      <c r="A182" s="15">
        <v>43646</v>
      </c>
      <c r="B182" s="17">
        <v>0.65959970930427403</v>
      </c>
    </row>
    <row r="183" spans="1:2" x14ac:dyDescent="0.3">
      <c r="A183" s="15">
        <v>43647</v>
      </c>
      <c r="B183" s="17">
        <v>0.72269969019888647</v>
      </c>
    </row>
    <row r="184" spans="1:2" x14ac:dyDescent="0.3">
      <c r="A184" s="15">
        <v>43648</v>
      </c>
      <c r="B184" s="17">
        <v>0.75189971282886126</v>
      </c>
    </row>
    <row r="185" spans="1:2" x14ac:dyDescent="0.3">
      <c r="A185" s="15">
        <v>43649</v>
      </c>
      <c r="B185" s="17">
        <v>0.75189986220326255</v>
      </c>
    </row>
    <row r="186" spans="1:2" x14ac:dyDescent="0.3">
      <c r="A186" s="15">
        <v>43650</v>
      </c>
      <c r="B186" s="17">
        <v>0.69349992752133061</v>
      </c>
    </row>
    <row r="187" spans="1:2" x14ac:dyDescent="0.3">
      <c r="A187" s="15">
        <v>43651</v>
      </c>
      <c r="B187" s="17">
        <v>0.7664999173366811</v>
      </c>
    </row>
    <row r="188" spans="1:2" x14ac:dyDescent="0.3">
      <c r="A188" s="15">
        <v>43652</v>
      </c>
      <c r="B188" s="17">
        <v>0.68000007488750491</v>
      </c>
    </row>
    <row r="189" spans="1:2" x14ac:dyDescent="0.3">
      <c r="A189" s="15">
        <v>43653</v>
      </c>
      <c r="B189" s="17">
        <v>0.67999983439827982</v>
      </c>
    </row>
    <row r="190" spans="1:2" x14ac:dyDescent="0.3">
      <c r="A190" s="15">
        <v>43654</v>
      </c>
      <c r="B190" s="17">
        <v>0.75919979631538481</v>
      </c>
    </row>
    <row r="191" spans="1:2" x14ac:dyDescent="0.3">
      <c r="A191" s="15">
        <v>43655</v>
      </c>
      <c r="B191" s="17">
        <v>0.73730011785540739</v>
      </c>
    </row>
    <row r="192" spans="1:2" x14ac:dyDescent="0.3">
      <c r="A192" s="15">
        <v>43656</v>
      </c>
      <c r="B192" s="17">
        <v>0.75920021839091978</v>
      </c>
    </row>
    <row r="193" spans="1:2" x14ac:dyDescent="0.3">
      <c r="A193" s="15">
        <v>43657</v>
      </c>
      <c r="B193" s="17">
        <v>0.74460008158894708</v>
      </c>
    </row>
    <row r="194" spans="1:2" x14ac:dyDescent="0.3">
      <c r="A194" s="15">
        <v>43658</v>
      </c>
      <c r="B194" s="17">
        <v>0.75189986904591677</v>
      </c>
    </row>
    <row r="195" spans="1:2" x14ac:dyDescent="0.3">
      <c r="A195" s="15">
        <v>43659</v>
      </c>
      <c r="B195" s="17">
        <v>0.6935998310612963</v>
      </c>
    </row>
    <row r="196" spans="1:2" x14ac:dyDescent="0.3">
      <c r="A196" s="15">
        <v>43660</v>
      </c>
      <c r="B196" s="17">
        <v>0.70039983109649617</v>
      </c>
    </row>
    <row r="197" spans="1:2" x14ac:dyDescent="0.3">
      <c r="A197" s="15">
        <v>43661</v>
      </c>
      <c r="B197" s="17">
        <v>0.71539974874967405</v>
      </c>
    </row>
    <row r="198" spans="1:2" x14ac:dyDescent="0.3">
      <c r="A198" s="15">
        <v>43662</v>
      </c>
      <c r="B198" s="17">
        <v>0.72999953488713665</v>
      </c>
    </row>
    <row r="199" spans="1:2" x14ac:dyDescent="0.3">
      <c r="A199" s="15">
        <v>43663</v>
      </c>
      <c r="B199" s="17">
        <v>0.75189987195357011</v>
      </c>
    </row>
    <row r="200" spans="1:2" x14ac:dyDescent="0.3">
      <c r="A200" s="15">
        <v>43664</v>
      </c>
      <c r="B200" s="17">
        <v>0.76650009223991056</v>
      </c>
    </row>
    <row r="201" spans="1:2" x14ac:dyDescent="0.3">
      <c r="A201" s="15">
        <v>43665</v>
      </c>
      <c r="B201" s="17">
        <v>0.72999973392334128</v>
      </c>
    </row>
    <row r="202" spans="1:2" x14ac:dyDescent="0.3">
      <c r="A202" s="15">
        <v>43666</v>
      </c>
      <c r="B202" s="17">
        <v>0.64600012606063517</v>
      </c>
    </row>
    <row r="203" spans="1:2" x14ac:dyDescent="0.3">
      <c r="A203" s="15">
        <v>43667</v>
      </c>
      <c r="B203" s="17">
        <v>0.65279988340880124</v>
      </c>
    </row>
    <row r="204" spans="1:2" x14ac:dyDescent="0.3">
      <c r="A204" s="15">
        <v>43668</v>
      </c>
      <c r="B204" s="17">
        <v>0.7300001503394854</v>
      </c>
    </row>
    <row r="205" spans="1:2" x14ac:dyDescent="0.3">
      <c r="A205" s="15">
        <v>43669</v>
      </c>
      <c r="B205" s="17">
        <v>0.75190004321402437</v>
      </c>
    </row>
    <row r="206" spans="1:2" x14ac:dyDescent="0.3">
      <c r="A206" s="15">
        <v>43670</v>
      </c>
      <c r="B206" s="17">
        <v>0.70079960813181219</v>
      </c>
    </row>
    <row r="207" spans="1:2" x14ac:dyDescent="0.3">
      <c r="A207" s="15">
        <v>43671</v>
      </c>
      <c r="B207" s="17">
        <v>0.74459980272993875</v>
      </c>
    </row>
    <row r="208" spans="1:2" x14ac:dyDescent="0.3">
      <c r="A208" s="15">
        <v>43672</v>
      </c>
      <c r="B208" s="17">
        <v>0.75919969687249556</v>
      </c>
    </row>
    <row r="209" spans="1:2" x14ac:dyDescent="0.3">
      <c r="A209" s="15">
        <v>43673</v>
      </c>
      <c r="B209" s="17">
        <v>0.6799999873862913</v>
      </c>
    </row>
    <row r="210" spans="1:2" x14ac:dyDescent="0.3">
      <c r="A210" s="15">
        <v>43674</v>
      </c>
      <c r="B210" s="17">
        <v>0.65959989629663851</v>
      </c>
    </row>
    <row r="211" spans="1:2" x14ac:dyDescent="0.3">
      <c r="A211" s="15">
        <v>43675</v>
      </c>
      <c r="B211" s="17">
        <v>0.70079976807583777</v>
      </c>
    </row>
    <row r="212" spans="1:2" x14ac:dyDescent="0.3">
      <c r="A212" s="15">
        <v>43676</v>
      </c>
      <c r="B212" s="17">
        <v>0.69349984607229853</v>
      </c>
    </row>
    <row r="213" spans="1:2" x14ac:dyDescent="0.3">
      <c r="A213" s="15">
        <v>43677</v>
      </c>
      <c r="B213" s="17">
        <v>0.69349975638028516</v>
      </c>
    </row>
    <row r="214" spans="1:2" x14ac:dyDescent="0.3">
      <c r="A214" s="15">
        <v>43678</v>
      </c>
      <c r="B214" s="17">
        <v>0.75189966209132131</v>
      </c>
    </row>
    <row r="215" spans="1:2" x14ac:dyDescent="0.3">
      <c r="A215" s="15">
        <v>43679</v>
      </c>
      <c r="B215" s="17">
        <v>0.7007999028432963</v>
      </c>
    </row>
    <row r="216" spans="1:2" x14ac:dyDescent="0.3">
      <c r="A216" s="15">
        <v>43680</v>
      </c>
      <c r="B216" s="17">
        <v>0.70719981815771027</v>
      </c>
    </row>
    <row r="217" spans="1:2" x14ac:dyDescent="0.3">
      <c r="A217" s="15">
        <v>43681</v>
      </c>
      <c r="B217" s="17">
        <v>0.70720009684388774</v>
      </c>
    </row>
    <row r="218" spans="1:2" x14ac:dyDescent="0.3">
      <c r="A218" s="15">
        <v>43682</v>
      </c>
      <c r="B218" s="17">
        <v>0.70079976807583777</v>
      </c>
    </row>
    <row r="219" spans="1:2" x14ac:dyDescent="0.3">
      <c r="A219" s="15">
        <v>43683</v>
      </c>
      <c r="B219" s="17">
        <v>0.72269957936725315</v>
      </c>
    </row>
    <row r="220" spans="1:2" x14ac:dyDescent="0.3">
      <c r="A220" s="15">
        <v>43684</v>
      </c>
      <c r="B220" s="17">
        <v>0.70079973034757292</v>
      </c>
    </row>
    <row r="221" spans="1:2" x14ac:dyDescent="0.3">
      <c r="A221" s="15">
        <v>43685</v>
      </c>
      <c r="B221" s="17">
        <v>0.70080004278698171</v>
      </c>
    </row>
    <row r="222" spans="1:2" x14ac:dyDescent="0.3">
      <c r="A222" s="15">
        <v>43686</v>
      </c>
      <c r="B222" s="17">
        <v>0.7372997849559555</v>
      </c>
    </row>
    <row r="223" spans="1:2" x14ac:dyDescent="0.3">
      <c r="A223" s="15">
        <v>43687</v>
      </c>
      <c r="B223" s="17">
        <v>0.70039993990384619</v>
      </c>
    </row>
    <row r="224" spans="1:2" x14ac:dyDescent="0.3">
      <c r="A224" s="15">
        <v>43688</v>
      </c>
      <c r="B224" s="17">
        <v>0.32639989286683241</v>
      </c>
    </row>
    <row r="225" spans="1:2" x14ac:dyDescent="0.3">
      <c r="A225" s="15">
        <v>43689</v>
      </c>
      <c r="B225" s="17">
        <v>0.70079979759076794</v>
      </c>
    </row>
    <row r="226" spans="1:2" x14ac:dyDescent="0.3">
      <c r="A226" s="15">
        <v>43690</v>
      </c>
      <c r="B226" s="17">
        <v>0.70079995514608273</v>
      </c>
    </row>
    <row r="227" spans="1:2" x14ac:dyDescent="0.3">
      <c r="A227" s="15">
        <v>43691</v>
      </c>
      <c r="B227" s="17">
        <v>0.72269993684292888</v>
      </c>
    </row>
    <row r="228" spans="1:2" x14ac:dyDescent="0.3">
      <c r="A228" s="15">
        <v>43692</v>
      </c>
      <c r="B228" s="17">
        <v>0.7227000780563303</v>
      </c>
    </row>
    <row r="229" spans="1:2" x14ac:dyDescent="0.3">
      <c r="A229" s="15">
        <v>43693</v>
      </c>
      <c r="B229" s="17">
        <v>0.69350005307403961</v>
      </c>
    </row>
    <row r="230" spans="1:2" x14ac:dyDescent="0.3">
      <c r="A230" s="15">
        <v>43694</v>
      </c>
      <c r="B230" s="17">
        <v>0.69359988231832892</v>
      </c>
    </row>
    <row r="231" spans="1:2" x14ac:dyDescent="0.3">
      <c r="A231" s="15">
        <v>43695</v>
      </c>
      <c r="B231" s="17">
        <v>0.64599989044809281</v>
      </c>
    </row>
    <row r="232" spans="1:2" x14ac:dyDescent="0.3">
      <c r="A232" s="15">
        <v>43696</v>
      </c>
      <c r="B232" s="17">
        <v>0.75189991363249575</v>
      </c>
    </row>
    <row r="233" spans="1:2" x14ac:dyDescent="0.3">
      <c r="A233" s="15">
        <v>43697</v>
      </c>
      <c r="B233" s="17">
        <v>0.74460026668137136</v>
      </c>
    </row>
    <row r="234" spans="1:2" x14ac:dyDescent="0.3">
      <c r="A234" s="15">
        <v>43698</v>
      </c>
      <c r="B234" s="17">
        <v>0.70810010738057783</v>
      </c>
    </row>
    <row r="235" spans="1:2" x14ac:dyDescent="0.3">
      <c r="A235" s="15">
        <v>43699</v>
      </c>
      <c r="B235" s="17">
        <v>0.7372998074723347</v>
      </c>
    </row>
    <row r="236" spans="1:2" x14ac:dyDescent="0.3">
      <c r="A236" s="15">
        <v>43700</v>
      </c>
      <c r="B236" s="17">
        <v>0.70809978309642896</v>
      </c>
    </row>
    <row r="237" spans="1:2" x14ac:dyDescent="0.3">
      <c r="A237" s="15">
        <v>43701</v>
      </c>
      <c r="B237" s="17">
        <v>0.64599990135731722</v>
      </c>
    </row>
    <row r="238" spans="1:2" x14ac:dyDescent="0.3">
      <c r="A238" s="15">
        <v>43702</v>
      </c>
      <c r="B238" s="17">
        <v>0.68679995077632339</v>
      </c>
    </row>
    <row r="239" spans="1:2" x14ac:dyDescent="0.3">
      <c r="A239" s="15">
        <v>43703</v>
      </c>
      <c r="B239" s="17">
        <v>0.72269986943370734</v>
      </c>
    </row>
    <row r="240" spans="1:2" x14ac:dyDescent="0.3">
      <c r="A240" s="15">
        <v>43704</v>
      </c>
      <c r="B240" s="17">
        <v>0.73730014683089973</v>
      </c>
    </row>
    <row r="241" spans="1:2" x14ac:dyDescent="0.3">
      <c r="A241" s="15">
        <v>43705</v>
      </c>
      <c r="B241" s="17">
        <v>0.73729973442571728</v>
      </c>
    </row>
    <row r="242" spans="1:2" x14ac:dyDescent="0.3">
      <c r="A242" s="15">
        <v>43706</v>
      </c>
      <c r="B242" s="17">
        <v>0.76650009931419394</v>
      </c>
    </row>
    <row r="243" spans="1:2" x14ac:dyDescent="0.3">
      <c r="A243" s="15">
        <v>43707</v>
      </c>
      <c r="B243" s="17">
        <v>0.71540015801493384</v>
      </c>
    </row>
    <row r="244" spans="1:2" x14ac:dyDescent="0.3">
      <c r="A244" s="15">
        <v>43708</v>
      </c>
      <c r="B244" s="17">
        <v>0.66640005438400618</v>
      </c>
    </row>
    <row r="245" spans="1:2" x14ac:dyDescent="0.3">
      <c r="A245" s="15">
        <v>43709</v>
      </c>
      <c r="B245" s="17">
        <v>0.68000003679101417</v>
      </c>
    </row>
    <row r="246" spans="1:2" x14ac:dyDescent="0.3">
      <c r="A246" s="15">
        <v>43710</v>
      </c>
      <c r="B246" s="17">
        <v>0.7445998451455228</v>
      </c>
    </row>
    <row r="247" spans="1:2" x14ac:dyDescent="0.3">
      <c r="A247" s="15">
        <v>43711</v>
      </c>
      <c r="B247" s="17">
        <v>0.6935000177654399</v>
      </c>
    </row>
    <row r="248" spans="1:2" x14ac:dyDescent="0.3">
      <c r="A248" s="15">
        <v>43712</v>
      </c>
      <c r="B248" s="17">
        <v>0.69350015536101739</v>
      </c>
    </row>
    <row r="249" spans="1:2" x14ac:dyDescent="0.3">
      <c r="A249" s="15">
        <v>43713</v>
      </c>
      <c r="B249" s="17">
        <v>0.74459980861850328</v>
      </c>
    </row>
    <row r="250" spans="1:2" x14ac:dyDescent="0.3">
      <c r="A250" s="15">
        <v>43714</v>
      </c>
      <c r="B250" s="17">
        <v>0.70080003607309793</v>
      </c>
    </row>
    <row r="251" spans="1:2" x14ac:dyDescent="0.3">
      <c r="A251" s="15">
        <v>43715</v>
      </c>
      <c r="B251" s="17">
        <v>0.64600000000000002</v>
      </c>
    </row>
    <row r="252" spans="1:2" x14ac:dyDescent="0.3">
      <c r="A252" s="15">
        <v>43716</v>
      </c>
      <c r="B252" s="17">
        <v>0.67319989677731973</v>
      </c>
    </row>
    <row r="253" spans="1:2" x14ac:dyDescent="0.3">
      <c r="A253" s="15">
        <v>43717</v>
      </c>
      <c r="B253" s="17">
        <v>0.75189998569224503</v>
      </c>
    </row>
    <row r="254" spans="1:2" x14ac:dyDescent="0.3">
      <c r="A254" s="15">
        <v>43718</v>
      </c>
      <c r="B254" s="17">
        <v>0.70810009297478393</v>
      </c>
    </row>
    <row r="255" spans="1:2" x14ac:dyDescent="0.3">
      <c r="A255" s="15">
        <v>43719</v>
      </c>
      <c r="B255" s="17">
        <v>0.75919988778286385</v>
      </c>
    </row>
    <row r="256" spans="1:2" x14ac:dyDescent="0.3">
      <c r="A256" s="15">
        <v>43720</v>
      </c>
      <c r="B256" s="17">
        <v>0.75919979631538481</v>
      </c>
    </row>
    <row r="257" spans="1:2" x14ac:dyDescent="0.3">
      <c r="A257" s="15">
        <v>43721</v>
      </c>
      <c r="B257" s="17">
        <v>0.69350003832067608</v>
      </c>
    </row>
    <row r="258" spans="1:2" x14ac:dyDescent="0.3">
      <c r="A258" s="15">
        <v>43722</v>
      </c>
      <c r="B258" s="17">
        <v>0.67319985703572605</v>
      </c>
    </row>
    <row r="259" spans="1:2" x14ac:dyDescent="0.3">
      <c r="A259" s="15">
        <v>43723</v>
      </c>
      <c r="B259" s="17">
        <v>0.69359989966314639</v>
      </c>
    </row>
    <row r="260" spans="1:2" x14ac:dyDescent="0.3">
      <c r="A260" s="15">
        <v>43724</v>
      </c>
      <c r="B260" s="17">
        <v>0.73730005125419784</v>
      </c>
    </row>
    <row r="261" spans="1:2" x14ac:dyDescent="0.3">
      <c r="A261" s="15">
        <v>43725</v>
      </c>
      <c r="B261" s="17">
        <v>0.72269967968647564</v>
      </c>
    </row>
    <row r="262" spans="1:2" x14ac:dyDescent="0.3">
      <c r="A262" s="15">
        <v>43726</v>
      </c>
      <c r="B262" s="17">
        <v>0.70079980752023296</v>
      </c>
    </row>
    <row r="263" spans="1:2" x14ac:dyDescent="0.3">
      <c r="A263" s="15">
        <v>43727</v>
      </c>
      <c r="B263" s="17">
        <v>0.74460001881374493</v>
      </c>
    </row>
    <row r="264" spans="1:2" x14ac:dyDescent="0.3">
      <c r="A264" s="15">
        <v>43728</v>
      </c>
      <c r="B264" s="17">
        <v>0.73729998575740507</v>
      </c>
    </row>
    <row r="265" spans="1:2" x14ac:dyDescent="0.3">
      <c r="A265" s="15">
        <v>43729</v>
      </c>
      <c r="B265" s="17">
        <v>0.6459998200646323</v>
      </c>
    </row>
    <row r="266" spans="1:2" x14ac:dyDescent="0.3">
      <c r="A266" s="15">
        <v>43730</v>
      </c>
      <c r="B266" s="17">
        <v>0.71399996076144201</v>
      </c>
    </row>
    <row r="267" spans="1:2" x14ac:dyDescent="0.3">
      <c r="A267" s="15">
        <v>43731</v>
      </c>
      <c r="B267" s="17">
        <v>0.69349996187111895</v>
      </c>
    </row>
    <row r="268" spans="1:2" x14ac:dyDescent="0.3">
      <c r="A268" s="15">
        <v>43732</v>
      </c>
      <c r="B268" s="17">
        <v>0.7227000780563303</v>
      </c>
    </row>
    <row r="269" spans="1:2" x14ac:dyDescent="0.3">
      <c r="A269" s="15">
        <v>43733</v>
      </c>
      <c r="B269" s="17">
        <v>0.76649989821918674</v>
      </c>
    </row>
    <row r="270" spans="1:2" x14ac:dyDescent="0.3">
      <c r="A270" s="15">
        <v>43734</v>
      </c>
      <c r="B270" s="17">
        <v>0.74459995255684708</v>
      </c>
    </row>
    <row r="271" spans="1:2" x14ac:dyDescent="0.3">
      <c r="A271" s="15">
        <v>43735</v>
      </c>
      <c r="B271" s="17">
        <v>0.75190005959272022</v>
      </c>
    </row>
    <row r="272" spans="1:2" x14ac:dyDescent="0.3">
      <c r="A272" s="15">
        <v>43736</v>
      </c>
      <c r="B272" s="17">
        <v>0.68</v>
      </c>
    </row>
    <row r="273" spans="1:2" x14ac:dyDescent="0.3">
      <c r="A273" s="15">
        <v>43737</v>
      </c>
      <c r="B273" s="17">
        <v>0.65280010776475916</v>
      </c>
    </row>
    <row r="274" spans="1:2" x14ac:dyDescent="0.3">
      <c r="A274" s="15">
        <v>43738</v>
      </c>
      <c r="B274" s="17">
        <v>0.72270020316127881</v>
      </c>
    </row>
    <row r="275" spans="1:2" x14ac:dyDescent="0.3">
      <c r="A275" s="15">
        <v>43739</v>
      </c>
      <c r="B275" s="17">
        <v>0.70809997055288632</v>
      </c>
    </row>
    <row r="276" spans="1:2" x14ac:dyDescent="0.3">
      <c r="A276" s="15">
        <v>43740</v>
      </c>
      <c r="B276" s="17">
        <v>0.700800020710028</v>
      </c>
    </row>
    <row r="277" spans="1:2" x14ac:dyDescent="0.3">
      <c r="A277" s="15">
        <v>43741</v>
      </c>
      <c r="B277" s="17">
        <v>0.73729991257454564</v>
      </c>
    </row>
    <row r="278" spans="1:2" x14ac:dyDescent="0.3">
      <c r="A278" s="15">
        <v>43742</v>
      </c>
      <c r="B278" s="17">
        <v>0.69349980456840132</v>
      </c>
    </row>
    <row r="279" spans="1:2" x14ac:dyDescent="0.3">
      <c r="A279" s="15">
        <v>43743</v>
      </c>
      <c r="B279" s="17">
        <v>0.67319984695198953</v>
      </c>
    </row>
    <row r="280" spans="1:2" x14ac:dyDescent="0.3">
      <c r="A280" s="15">
        <v>43744</v>
      </c>
      <c r="B280" s="17">
        <v>0.67999983439827982</v>
      </c>
    </row>
    <row r="281" spans="1:2" x14ac:dyDescent="0.3">
      <c r="A281" s="15">
        <v>43745</v>
      </c>
      <c r="B281" s="17">
        <v>0.72999970469032305</v>
      </c>
    </row>
    <row r="282" spans="1:2" x14ac:dyDescent="0.3">
      <c r="A282" s="15">
        <v>43746</v>
      </c>
      <c r="B282" s="17">
        <v>0.70810000620903069</v>
      </c>
    </row>
    <row r="283" spans="1:2" x14ac:dyDescent="0.3">
      <c r="A283" s="15">
        <v>43747</v>
      </c>
      <c r="B283" s="17">
        <v>0.76649999261414836</v>
      </c>
    </row>
    <row r="284" spans="1:2" x14ac:dyDescent="0.3">
      <c r="A284" s="15">
        <v>43748</v>
      </c>
      <c r="B284" s="17">
        <v>0.69350013719048709</v>
      </c>
    </row>
    <row r="285" spans="1:2" x14ac:dyDescent="0.3">
      <c r="A285" s="15">
        <v>43749</v>
      </c>
      <c r="B285" s="17">
        <v>0.75190001003031115</v>
      </c>
    </row>
    <row r="286" spans="1:2" x14ac:dyDescent="0.3">
      <c r="A286" s="15">
        <v>43750</v>
      </c>
      <c r="B286" s="17">
        <v>0.68000006704524885</v>
      </c>
    </row>
    <row r="287" spans="1:2" x14ac:dyDescent="0.3">
      <c r="A287" s="15">
        <v>43751</v>
      </c>
      <c r="B287" s="17">
        <v>0.67319974226804125</v>
      </c>
    </row>
    <row r="288" spans="1:2" x14ac:dyDescent="0.3">
      <c r="A288" s="15">
        <v>43752</v>
      </c>
      <c r="B288" s="17">
        <v>0.70809971582423081</v>
      </c>
    </row>
    <row r="289" spans="1:2" x14ac:dyDescent="0.3">
      <c r="A289" s="15">
        <v>43753</v>
      </c>
      <c r="B289" s="17">
        <v>0.70809982068828303</v>
      </c>
    </row>
    <row r="290" spans="1:2" x14ac:dyDescent="0.3">
      <c r="A290" s="15">
        <v>43754</v>
      </c>
      <c r="B290" s="17">
        <v>0.73000005326335715</v>
      </c>
    </row>
    <row r="291" spans="1:2" x14ac:dyDescent="0.3">
      <c r="A291" s="15">
        <v>43755</v>
      </c>
      <c r="B291" s="17">
        <v>0.70080009392042297</v>
      </c>
    </row>
    <row r="292" spans="1:2" x14ac:dyDescent="0.3">
      <c r="A292" s="15">
        <v>43756</v>
      </c>
      <c r="B292" s="17">
        <v>0.7153999483189506</v>
      </c>
    </row>
    <row r="293" spans="1:2" x14ac:dyDescent="0.3">
      <c r="A293" s="15">
        <v>43757</v>
      </c>
      <c r="B293" s="17">
        <v>0.69360007969413939</v>
      </c>
    </row>
    <row r="294" spans="1:2" x14ac:dyDescent="0.3">
      <c r="A294" s="15">
        <v>43758</v>
      </c>
      <c r="B294" s="17">
        <v>0.65279985210637992</v>
      </c>
    </row>
    <row r="295" spans="1:2" x14ac:dyDescent="0.3">
      <c r="A295" s="15">
        <v>43759</v>
      </c>
      <c r="B295" s="17">
        <v>0.73729988155340875</v>
      </c>
    </row>
    <row r="296" spans="1:2" x14ac:dyDescent="0.3">
      <c r="A296" s="15">
        <v>43760</v>
      </c>
      <c r="B296" s="17">
        <v>0.74459954561464969</v>
      </c>
    </row>
    <row r="297" spans="1:2" x14ac:dyDescent="0.3">
      <c r="A297" s="15">
        <v>43761</v>
      </c>
      <c r="B297" s="17">
        <v>0.75189969185892924</v>
      </c>
    </row>
    <row r="298" spans="1:2" x14ac:dyDescent="0.3">
      <c r="A298" s="15">
        <v>43762</v>
      </c>
      <c r="B298" s="17">
        <v>0.74459966965528668</v>
      </c>
    </row>
    <row r="299" spans="1:2" x14ac:dyDescent="0.3">
      <c r="A299" s="15">
        <v>43763</v>
      </c>
      <c r="B299" s="17">
        <v>0.71539997276046152</v>
      </c>
    </row>
    <row r="300" spans="1:2" x14ac:dyDescent="0.3">
      <c r="A300" s="15">
        <v>43764</v>
      </c>
      <c r="B300" s="17">
        <v>0.64599988764606009</v>
      </c>
    </row>
    <row r="301" spans="1:2" x14ac:dyDescent="0.3">
      <c r="A301" s="15">
        <v>43765</v>
      </c>
      <c r="B301" s="17">
        <v>0.68679996863782999</v>
      </c>
    </row>
    <row r="302" spans="1:2" x14ac:dyDescent="0.3">
      <c r="A302" s="15">
        <v>43766</v>
      </c>
      <c r="B302" s="17">
        <v>0.70809992559460178</v>
      </c>
    </row>
    <row r="303" spans="1:2" x14ac:dyDescent="0.3">
      <c r="A303" s="15">
        <v>43767</v>
      </c>
      <c r="B303" s="17">
        <v>0.70810000628640357</v>
      </c>
    </row>
    <row r="304" spans="1:2" x14ac:dyDescent="0.3">
      <c r="A304" s="15">
        <v>43768</v>
      </c>
      <c r="B304" s="17">
        <v>0.70079987338957694</v>
      </c>
    </row>
    <row r="305" spans="1:2" x14ac:dyDescent="0.3">
      <c r="A305" s="15">
        <v>43769</v>
      </c>
      <c r="B305" s="17">
        <v>0.6935002149695868</v>
      </c>
    </row>
    <row r="306" spans="1:2" x14ac:dyDescent="0.3">
      <c r="A306" s="15">
        <v>43770</v>
      </c>
      <c r="B306" s="17">
        <v>0.75189983315986841</v>
      </c>
    </row>
    <row r="307" spans="1:2" x14ac:dyDescent="0.3">
      <c r="A307" s="15">
        <v>43771</v>
      </c>
      <c r="B307" s="17">
        <v>0.64599981620224189</v>
      </c>
    </row>
    <row r="308" spans="1:2" x14ac:dyDescent="0.3">
      <c r="A308" s="15">
        <v>43772</v>
      </c>
      <c r="B308" s="17">
        <v>0.65959987188362579</v>
      </c>
    </row>
    <row r="309" spans="1:2" x14ac:dyDescent="0.3">
      <c r="A309" s="15">
        <v>43773</v>
      </c>
      <c r="B309" s="17">
        <v>0.70079994477099283</v>
      </c>
    </row>
    <row r="310" spans="1:2" x14ac:dyDescent="0.3">
      <c r="A310" s="15">
        <v>43774</v>
      </c>
      <c r="B310" s="17">
        <v>0.7226996405872177</v>
      </c>
    </row>
    <row r="311" spans="1:2" x14ac:dyDescent="0.3">
      <c r="A311" s="15">
        <v>43775</v>
      </c>
      <c r="B311" s="17">
        <v>0.72269978091974141</v>
      </c>
    </row>
    <row r="312" spans="1:2" x14ac:dyDescent="0.3">
      <c r="A312" s="15">
        <v>43776</v>
      </c>
      <c r="B312" s="17">
        <v>0.74460002789404467</v>
      </c>
    </row>
    <row r="313" spans="1:2" x14ac:dyDescent="0.3">
      <c r="A313" s="15">
        <v>43777</v>
      </c>
      <c r="B313" s="17">
        <v>0.69349963440121443</v>
      </c>
    </row>
    <row r="314" spans="1:2" x14ac:dyDescent="0.3">
      <c r="A314" s="15">
        <v>43778</v>
      </c>
      <c r="B314" s="17">
        <v>0.67999985748053493</v>
      </c>
    </row>
    <row r="315" spans="1:2" x14ac:dyDescent="0.3">
      <c r="A315" s="15">
        <v>43779</v>
      </c>
      <c r="B315" s="17">
        <v>0.66639988200144917</v>
      </c>
    </row>
    <row r="316" spans="1:2" x14ac:dyDescent="0.3">
      <c r="A316" s="15">
        <v>43780</v>
      </c>
      <c r="B316" s="17">
        <v>0.75190005020721273</v>
      </c>
    </row>
    <row r="317" spans="1:2" x14ac:dyDescent="0.3">
      <c r="A317" s="15">
        <v>43781</v>
      </c>
      <c r="B317" s="17">
        <v>0.76650011467270729</v>
      </c>
    </row>
    <row r="318" spans="1:2" x14ac:dyDescent="0.3">
      <c r="A318" s="15">
        <v>43782</v>
      </c>
      <c r="B318" s="17">
        <v>0.75920009276200162</v>
      </c>
    </row>
    <row r="319" spans="1:2" x14ac:dyDescent="0.3">
      <c r="A319" s="15">
        <v>43783</v>
      </c>
      <c r="B319" s="17">
        <v>0.76650002634133863</v>
      </c>
    </row>
    <row r="320" spans="1:2" x14ac:dyDescent="0.3">
      <c r="A320" s="15">
        <v>43784</v>
      </c>
      <c r="B320" s="17">
        <v>0.73730027024853739</v>
      </c>
    </row>
    <row r="321" spans="1:2" x14ac:dyDescent="0.3">
      <c r="A321" s="15">
        <v>43785</v>
      </c>
      <c r="B321" s="17">
        <v>0.65959998801551001</v>
      </c>
    </row>
    <row r="322" spans="1:2" x14ac:dyDescent="0.3">
      <c r="A322" s="15">
        <v>43786</v>
      </c>
      <c r="B322" s="17">
        <v>0.71399965641534024</v>
      </c>
    </row>
    <row r="323" spans="1:2" x14ac:dyDescent="0.3">
      <c r="A323" s="15">
        <v>43787</v>
      </c>
      <c r="B323" s="17">
        <v>0.76649976528813868</v>
      </c>
    </row>
    <row r="324" spans="1:2" x14ac:dyDescent="0.3">
      <c r="A324" s="15">
        <v>43788</v>
      </c>
      <c r="B324" s="17">
        <v>0.71540001730569014</v>
      </c>
    </row>
    <row r="325" spans="1:2" x14ac:dyDescent="0.3">
      <c r="A325" s="15">
        <v>43789</v>
      </c>
      <c r="B325" s="17">
        <v>0.72270007585959972</v>
      </c>
    </row>
    <row r="326" spans="1:2" x14ac:dyDescent="0.3">
      <c r="A326" s="15">
        <v>43790</v>
      </c>
      <c r="B326" s="17">
        <v>0.73729989979831256</v>
      </c>
    </row>
    <row r="327" spans="1:2" x14ac:dyDescent="0.3">
      <c r="A327" s="15">
        <v>43791</v>
      </c>
      <c r="B327" s="17">
        <v>0.76650015845159969</v>
      </c>
    </row>
    <row r="328" spans="1:2" x14ac:dyDescent="0.3">
      <c r="A328" s="15">
        <v>43792</v>
      </c>
      <c r="B328" s="17">
        <v>0.65280003719902369</v>
      </c>
    </row>
    <row r="329" spans="1:2" x14ac:dyDescent="0.3">
      <c r="A329" s="15">
        <v>43793</v>
      </c>
      <c r="B329" s="17">
        <v>0.65959981607145346</v>
      </c>
    </row>
    <row r="330" spans="1:2" x14ac:dyDescent="0.3">
      <c r="A330" s="15">
        <v>43794</v>
      </c>
      <c r="B330" s="17">
        <v>0.75919984624461412</v>
      </c>
    </row>
    <row r="331" spans="1:2" x14ac:dyDescent="0.3">
      <c r="A331" s="15">
        <v>43795</v>
      </c>
      <c r="B331" s="17">
        <v>0.69349986333418057</v>
      </c>
    </row>
    <row r="332" spans="1:2" x14ac:dyDescent="0.3">
      <c r="A332" s="15">
        <v>43796</v>
      </c>
      <c r="B332" s="17">
        <v>0.70809995647408119</v>
      </c>
    </row>
    <row r="333" spans="1:2" x14ac:dyDescent="0.3">
      <c r="A333" s="15">
        <v>43797</v>
      </c>
      <c r="B333" s="17">
        <v>0.71540014900392479</v>
      </c>
    </row>
    <row r="334" spans="1:2" x14ac:dyDescent="0.3">
      <c r="A334" s="15">
        <v>43798</v>
      </c>
      <c r="B334" s="17">
        <v>0.72999979270935778</v>
      </c>
    </row>
    <row r="335" spans="1:2" x14ac:dyDescent="0.3">
      <c r="A335" s="15">
        <v>43799</v>
      </c>
      <c r="B335" s="17">
        <v>0.69359994855293094</v>
      </c>
    </row>
    <row r="336" spans="1:2" x14ac:dyDescent="0.3">
      <c r="A336" s="15">
        <v>43800</v>
      </c>
      <c r="B336" s="17">
        <v>0.7003998191545906</v>
      </c>
    </row>
    <row r="337" spans="1:2" x14ac:dyDescent="0.3">
      <c r="A337" s="15">
        <v>43801</v>
      </c>
      <c r="B337" s="17">
        <v>0.71539984098479137</v>
      </c>
    </row>
    <row r="338" spans="1:2" x14ac:dyDescent="0.3">
      <c r="A338" s="15">
        <v>43802</v>
      </c>
      <c r="B338" s="17">
        <v>0.7007998708641151</v>
      </c>
    </row>
    <row r="339" spans="1:2" x14ac:dyDescent="0.3">
      <c r="A339" s="15">
        <v>43803</v>
      </c>
      <c r="B339" s="17">
        <v>0.69349990705635189</v>
      </c>
    </row>
    <row r="340" spans="1:2" x14ac:dyDescent="0.3">
      <c r="A340" s="15">
        <v>43804</v>
      </c>
      <c r="B340" s="17">
        <v>0.73730013247003923</v>
      </c>
    </row>
    <row r="341" spans="1:2" x14ac:dyDescent="0.3">
      <c r="A341" s="15">
        <v>43805</v>
      </c>
      <c r="B341" s="17">
        <v>0.74460018474259559</v>
      </c>
    </row>
    <row r="342" spans="1:2" x14ac:dyDescent="0.3">
      <c r="A342" s="15">
        <v>43806</v>
      </c>
      <c r="B342" s="17">
        <v>0.68679989976791878</v>
      </c>
    </row>
    <row r="343" spans="1:2" x14ac:dyDescent="0.3">
      <c r="A343" s="15">
        <v>43807</v>
      </c>
      <c r="B343" s="17">
        <v>0.67999987005413864</v>
      </c>
    </row>
    <row r="344" spans="1:2" x14ac:dyDescent="0.3">
      <c r="A344" s="15">
        <v>43808</v>
      </c>
      <c r="B344" s="17">
        <v>0.70080023953591686</v>
      </c>
    </row>
    <row r="345" spans="1:2" x14ac:dyDescent="0.3">
      <c r="A345" s="15">
        <v>43809</v>
      </c>
      <c r="B345" s="17">
        <v>0.72269984727286884</v>
      </c>
    </row>
    <row r="346" spans="1:2" x14ac:dyDescent="0.3">
      <c r="A346" s="15">
        <v>43810</v>
      </c>
      <c r="B346" s="17">
        <v>0.70809981954605872</v>
      </c>
    </row>
    <row r="347" spans="1:2" x14ac:dyDescent="0.3">
      <c r="A347" s="15">
        <v>43811</v>
      </c>
      <c r="B347" s="17">
        <v>0.74460020874146948</v>
      </c>
    </row>
    <row r="348" spans="1:2" x14ac:dyDescent="0.3">
      <c r="A348" s="15">
        <v>43812</v>
      </c>
      <c r="B348" s="17">
        <v>0.72999975402693051</v>
      </c>
    </row>
    <row r="349" spans="1:2" x14ac:dyDescent="0.3">
      <c r="A349" s="15">
        <v>43813</v>
      </c>
      <c r="B349" s="17">
        <v>0.68680000556824738</v>
      </c>
    </row>
    <row r="350" spans="1:2" x14ac:dyDescent="0.3">
      <c r="A350" s="15">
        <v>43814</v>
      </c>
      <c r="B350" s="17">
        <v>0.64600005773028057</v>
      </c>
    </row>
    <row r="351" spans="1:2" x14ac:dyDescent="0.3">
      <c r="A351" s="15">
        <v>43815</v>
      </c>
      <c r="B351" s="17">
        <v>0.71539984518683708</v>
      </c>
    </row>
    <row r="352" spans="1:2" x14ac:dyDescent="0.3">
      <c r="A352" s="15">
        <v>43816</v>
      </c>
      <c r="B352" s="17">
        <v>0.69350008650732842</v>
      </c>
    </row>
    <row r="353" spans="1:2" x14ac:dyDescent="0.3">
      <c r="A353" s="15">
        <v>43817</v>
      </c>
      <c r="B353" s="17">
        <v>0.75919970960038696</v>
      </c>
    </row>
    <row r="354" spans="1:2" x14ac:dyDescent="0.3">
      <c r="A354" s="15">
        <v>43818</v>
      </c>
      <c r="B354" s="17">
        <v>0.7299997432992632</v>
      </c>
    </row>
    <row r="355" spans="1:2" x14ac:dyDescent="0.3">
      <c r="A355" s="15">
        <v>43819</v>
      </c>
      <c r="B355" s="17">
        <v>0.69349985113866797</v>
      </c>
    </row>
    <row r="356" spans="1:2" x14ac:dyDescent="0.3">
      <c r="A356" s="15">
        <v>43820</v>
      </c>
      <c r="B356" s="17">
        <v>0.64600006376416985</v>
      </c>
    </row>
    <row r="357" spans="1:2" x14ac:dyDescent="0.3">
      <c r="A357" s="15">
        <v>43821</v>
      </c>
      <c r="B357" s="17">
        <v>0.64599997057990677</v>
      </c>
    </row>
    <row r="358" spans="1:2" x14ac:dyDescent="0.3">
      <c r="A358" s="15">
        <v>43822</v>
      </c>
      <c r="B358" s="17">
        <v>0.73729971809790817</v>
      </c>
    </row>
    <row r="359" spans="1:2" x14ac:dyDescent="0.3">
      <c r="A359" s="15">
        <v>43823</v>
      </c>
      <c r="B359" s="17">
        <v>0.74459994608488977</v>
      </c>
    </row>
    <row r="360" spans="1:2" x14ac:dyDescent="0.3">
      <c r="A360" s="15">
        <v>43824</v>
      </c>
      <c r="B360" s="17">
        <v>0.73000015685970565</v>
      </c>
    </row>
    <row r="361" spans="1:2" x14ac:dyDescent="0.3">
      <c r="A361" s="15">
        <v>43825</v>
      </c>
      <c r="B361" s="17">
        <v>0.76649961887758045</v>
      </c>
    </row>
    <row r="362" spans="1:2" x14ac:dyDescent="0.3">
      <c r="A362" s="15">
        <v>43826</v>
      </c>
      <c r="B362" s="17">
        <v>0.69350002659998933</v>
      </c>
    </row>
    <row r="363" spans="1:2" x14ac:dyDescent="0.3">
      <c r="A363" s="15">
        <v>43827</v>
      </c>
      <c r="B363" s="17">
        <v>0.6731997757490249</v>
      </c>
    </row>
    <row r="364" spans="1:2" x14ac:dyDescent="0.3">
      <c r="A364" s="15">
        <v>43828</v>
      </c>
      <c r="B364" s="17">
        <v>0.67319995941089639</v>
      </c>
    </row>
    <row r="365" spans="1:2" x14ac:dyDescent="0.3">
      <c r="A365" s="15">
        <v>43829</v>
      </c>
      <c r="B365" s="17">
        <v>0.69349972740618537</v>
      </c>
    </row>
    <row r="366" spans="1:2" x14ac:dyDescent="0.3">
      <c r="A366" s="15">
        <v>43830</v>
      </c>
      <c r="B366" s="17">
        <v>0.70809985515372176</v>
      </c>
    </row>
    <row r="367" spans="1:2" x14ac:dyDescent="0.3">
      <c r="A367" s="15">
        <v>43831</v>
      </c>
      <c r="B367" s="17">
        <v>0.74460016205511348</v>
      </c>
    </row>
    <row r="368" spans="1:2" x14ac:dyDescent="0.3">
      <c r="A368" s="15" t="s">
        <v>41</v>
      </c>
      <c r="B368" s="17">
        <v>260.24627539105472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D6F2-429C-4069-9CFC-080BB30AEA9C}">
  <dimension ref="A1:B368"/>
  <sheetViews>
    <sheetView topLeftCell="B486" workbookViewId="0">
      <selection sqref="A1:F502"/>
    </sheetView>
  </sheetViews>
  <sheetFormatPr defaultRowHeight="15.6" x14ac:dyDescent="0.3"/>
  <cols>
    <col min="1" max="1" width="12.19921875" bestFit="1" customWidth="1"/>
    <col min="2" max="2" width="69.296875" bestFit="1" customWidth="1"/>
  </cols>
  <sheetData>
    <row r="1" spans="1:2" x14ac:dyDescent="0.3">
      <c r="A1" s="14" t="s">
        <v>40</v>
      </c>
      <c r="B1" t="s">
        <v>60</v>
      </c>
    </row>
    <row r="2" spans="1:2" x14ac:dyDescent="0.3">
      <c r="A2" s="15">
        <v>43466</v>
      </c>
      <c r="B2" s="17"/>
    </row>
    <row r="3" spans="1:2" x14ac:dyDescent="0.3">
      <c r="A3" s="15">
        <v>43467</v>
      </c>
      <c r="B3" s="17"/>
    </row>
    <row r="4" spans="1:2" x14ac:dyDescent="0.3">
      <c r="A4" s="15">
        <v>43468</v>
      </c>
      <c r="B4" s="17"/>
    </row>
    <row r="5" spans="1:2" x14ac:dyDescent="0.3">
      <c r="A5" s="15">
        <v>43469</v>
      </c>
      <c r="B5" s="17"/>
    </row>
    <row r="6" spans="1:2" x14ac:dyDescent="0.3">
      <c r="A6" s="15">
        <v>43470</v>
      </c>
      <c r="B6" s="17"/>
    </row>
    <row r="7" spans="1:2" x14ac:dyDescent="0.3">
      <c r="A7" s="15">
        <v>43471</v>
      </c>
      <c r="B7" s="17"/>
    </row>
    <row r="8" spans="1:2" x14ac:dyDescent="0.3">
      <c r="A8" s="15">
        <v>43472</v>
      </c>
      <c r="B8" s="17"/>
    </row>
    <row r="9" spans="1:2" x14ac:dyDescent="0.3">
      <c r="A9" s="15">
        <v>43473</v>
      </c>
      <c r="B9" s="17">
        <v>-9.8975840699184747E-3</v>
      </c>
    </row>
    <row r="10" spans="1:2" x14ac:dyDescent="0.3">
      <c r="A10" s="15">
        <v>43474</v>
      </c>
      <c r="B10" s="17">
        <v>0.16009068776474278</v>
      </c>
    </row>
    <row r="11" spans="1:2" x14ac:dyDescent="0.3">
      <c r="A11" s="15">
        <v>43475</v>
      </c>
      <c r="B11" s="17">
        <v>7.3142421741578811E-2</v>
      </c>
    </row>
    <row r="12" spans="1:2" x14ac:dyDescent="0.3">
      <c r="A12" s="15">
        <v>43476</v>
      </c>
      <c r="B12" s="17">
        <v>-8.5422909280729042E-2</v>
      </c>
    </row>
    <row r="13" spans="1:2" x14ac:dyDescent="0.3">
      <c r="A13" s="15">
        <v>43477</v>
      </c>
      <c r="B13" s="17">
        <v>5.2871319138911188E-2</v>
      </c>
    </row>
    <row r="14" spans="1:2" x14ac:dyDescent="0.3">
      <c r="A14" s="15">
        <v>43478</v>
      </c>
      <c r="B14" s="17">
        <v>-3.0208490451984704E-2</v>
      </c>
    </row>
    <row r="15" spans="1:2" x14ac:dyDescent="0.3">
      <c r="A15" s="15">
        <v>43479</v>
      </c>
      <c r="B15" s="17">
        <v>0.15338638269325777</v>
      </c>
    </row>
    <row r="16" spans="1:2" x14ac:dyDescent="0.3">
      <c r="A16" s="15">
        <v>43480</v>
      </c>
      <c r="B16" s="17">
        <v>-6.7801118225535251E-2</v>
      </c>
    </row>
    <row r="17" spans="1:2" x14ac:dyDescent="0.3">
      <c r="A17" s="15">
        <v>43481</v>
      </c>
      <c r="B17" s="17">
        <v>-9.992947065385005E-3</v>
      </c>
    </row>
    <row r="18" spans="1:2" x14ac:dyDescent="0.3">
      <c r="A18" s="15">
        <v>43482</v>
      </c>
      <c r="B18" s="17">
        <v>-2.0218102601444077E-2</v>
      </c>
    </row>
    <row r="19" spans="1:2" x14ac:dyDescent="0.3">
      <c r="A19" s="15">
        <v>43483</v>
      </c>
      <c r="B19" s="17">
        <v>8.136309880269077E-2</v>
      </c>
    </row>
    <row r="20" spans="1:2" x14ac:dyDescent="0.3">
      <c r="A20" s="15">
        <v>43484</v>
      </c>
      <c r="B20" s="17">
        <v>-4.0356817681399204E-2</v>
      </c>
    </row>
    <row r="21" spans="1:2" x14ac:dyDescent="0.3">
      <c r="A21" s="15">
        <v>43485</v>
      </c>
      <c r="B21" s="17">
        <v>0.16176175666511861</v>
      </c>
    </row>
    <row r="22" spans="1:2" x14ac:dyDescent="0.3">
      <c r="A22" s="15">
        <v>43486</v>
      </c>
      <c r="B22" s="17">
        <v>0.17305434588235169</v>
      </c>
    </row>
    <row r="23" spans="1:2" x14ac:dyDescent="0.3">
      <c r="A23" s="15">
        <v>43487</v>
      </c>
      <c r="B23" s="17">
        <v>5.041546377221362E-2</v>
      </c>
    </row>
    <row r="24" spans="1:2" x14ac:dyDescent="0.3">
      <c r="A24" s="15">
        <v>43488</v>
      </c>
      <c r="B24" s="17">
        <v>-1.9234237688042999E-2</v>
      </c>
    </row>
    <row r="25" spans="1:2" x14ac:dyDescent="0.3">
      <c r="A25" s="15">
        <v>43489</v>
      </c>
      <c r="B25" s="17">
        <v>-0.10570602224444781</v>
      </c>
    </row>
    <row r="26" spans="1:2" x14ac:dyDescent="0.3">
      <c r="A26" s="15">
        <v>43490</v>
      </c>
      <c r="B26" s="17">
        <v>1.3064150220491788E-2</v>
      </c>
    </row>
    <row r="27" spans="1:2" x14ac:dyDescent="0.3">
      <c r="A27" s="15">
        <v>43491</v>
      </c>
      <c r="B27" s="17">
        <v>-1.120141309767364E-2</v>
      </c>
    </row>
    <row r="28" spans="1:2" x14ac:dyDescent="0.3">
      <c r="A28" s="15">
        <v>43492</v>
      </c>
      <c r="B28" s="17">
        <v>-3.9044050937170782E-2</v>
      </c>
    </row>
    <row r="29" spans="1:2" x14ac:dyDescent="0.3">
      <c r="A29" s="15">
        <v>43493</v>
      </c>
      <c r="B29" s="17">
        <v>-7.6275872039646142E-2</v>
      </c>
    </row>
    <row r="30" spans="1:2" x14ac:dyDescent="0.3">
      <c r="A30" s="15">
        <v>43494</v>
      </c>
      <c r="B30" s="17">
        <v>-0.52481642115115479</v>
      </c>
    </row>
    <row r="31" spans="1:2" x14ac:dyDescent="0.3">
      <c r="A31" s="15">
        <v>43495</v>
      </c>
      <c r="B31" s="17">
        <v>-0.11382460416483964</v>
      </c>
    </row>
    <row r="32" spans="1:2" x14ac:dyDescent="0.3">
      <c r="A32" s="15">
        <v>43496</v>
      </c>
      <c r="B32" s="17">
        <v>0.18808824770202981</v>
      </c>
    </row>
    <row r="33" spans="1:2" x14ac:dyDescent="0.3">
      <c r="A33" s="15">
        <v>43497</v>
      </c>
      <c r="B33" s="17">
        <v>7.1616556279585408E-2</v>
      </c>
    </row>
    <row r="34" spans="1:2" x14ac:dyDescent="0.3">
      <c r="A34" s="15">
        <v>43498</v>
      </c>
      <c r="B34" s="17">
        <v>-3.7682418004241769E-2</v>
      </c>
    </row>
    <row r="35" spans="1:2" x14ac:dyDescent="0.3">
      <c r="A35" s="15">
        <v>43499</v>
      </c>
      <c r="B35" s="17">
        <v>7.1441590279339273E-2</v>
      </c>
    </row>
    <row r="36" spans="1:2" x14ac:dyDescent="0.3">
      <c r="A36" s="15">
        <v>43500</v>
      </c>
      <c r="B36" s="17">
        <v>-8.5806571239552931E-2</v>
      </c>
    </row>
    <row r="37" spans="1:2" x14ac:dyDescent="0.3">
      <c r="A37" s="15">
        <v>43501</v>
      </c>
      <c r="B37" s="17">
        <v>1.1476852728398028</v>
      </c>
    </row>
    <row r="38" spans="1:2" x14ac:dyDescent="0.3">
      <c r="A38" s="15">
        <v>43502</v>
      </c>
      <c r="B38" s="17">
        <v>8.2018928090899168E-2</v>
      </c>
    </row>
    <row r="39" spans="1:2" x14ac:dyDescent="0.3">
      <c r="A39" s="15">
        <v>43503</v>
      </c>
      <c r="B39" s="17">
        <v>2.0226294989381444E-2</v>
      </c>
    </row>
    <row r="40" spans="1:2" x14ac:dyDescent="0.3">
      <c r="A40" s="15">
        <v>43504</v>
      </c>
      <c r="B40" s="17">
        <v>-0.11349911342902064</v>
      </c>
    </row>
    <row r="41" spans="1:2" x14ac:dyDescent="0.3">
      <c r="A41" s="15">
        <v>43505</v>
      </c>
      <c r="B41" s="17">
        <v>0.1719690371610445</v>
      </c>
    </row>
    <row r="42" spans="1:2" x14ac:dyDescent="0.3">
      <c r="A42" s="15">
        <v>43506</v>
      </c>
      <c r="B42" s="17">
        <v>-7.6923385166750902E-2</v>
      </c>
    </row>
    <row r="43" spans="1:2" x14ac:dyDescent="0.3">
      <c r="A43" s="15">
        <v>43507</v>
      </c>
      <c r="B43" s="17">
        <v>3.0406225507084272E-2</v>
      </c>
    </row>
    <row r="44" spans="1:2" x14ac:dyDescent="0.3">
      <c r="A44" s="15">
        <v>43508</v>
      </c>
      <c r="B44" s="17">
        <v>2.0696661547025652E-2</v>
      </c>
    </row>
    <row r="45" spans="1:2" x14ac:dyDescent="0.3">
      <c r="A45" s="15">
        <v>43509</v>
      </c>
      <c r="B45" s="17">
        <v>3.3079740772048449E-2</v>
      </c>
    </row>
    <row r="46" spans="1:2" x14ac:dyDescent="0.3">
      <c r="A46" s="15">
        <v>43510</v>
      </c>
      <c r="B46" s="17">
        <v>-0.1146512661343102</v>
      </c>
    </row>
    <row r="47" spans="1:2" x14ac:dyDescent="0.3">
      <c r="A47" s="15">
        <v>43511</v>
      </c>
      <c r="B47" s="17">
        <v>5.2197752992891644E-2</v>
      </c>
    </row>
    <row r="48" spans="1:2" x14ac:dyDescent="0.3">
      <c r="A48" s="15">
        <v>43512</v>
      </c>
      <c r="B48" s="17">
        <v>-8.4071011828148912E-2</v>
      </c>
    </row>
    <row r="49" spans="1:2" x14ac:dyDescent="0.3">
      <c r="A49" s="15">
        <v>43513</v>
      </c>
      <c r="B49" s="17">
        <v>-0.10490968822811508</v>
      </c>
    </row>
    <row r="50" spans="1:2" x14ac:dyDescent="0.3">
      <c r="A50" s="15">
        <v>43514</v>
      </c>
      <c r="B50" s="17">
        <v>0.13674683432312817</v>
      </c>
    </row>
    <row r="51" spans="1:2" x14ac:dyDescent="0.3">
      <c r="A51" s="15">
        <v>43515</v>
      </c>
      <c r="B51" s="17">
        <v>-0.54090360183579034</v>
      </c>
    </row>
    <row r="52" spans="1:2" x14ac:dyDescent="0.3">
      <c r="A52" s="15">
        <v>43516</v>
      </c>
      <c r="B52" s="17">
        <v>-0.13962220826808736</v>
      </c>
    </row>
    <row r="53" spans="1:2" x14ac:dyDescent="0.3">
      <c r="A53" s="15">
        <v>43517</v>
      </c>
      <c r="B53" s="17">
        <v>1.0808988820465437E-4</v>
      </c>
    </row>
    <row r="54" spans="1:2" x14ac:dyDescent="0.3">
      <c r="A54" s="15">
        <v>43518</v>
      </c>
      <c r="B54" s="17">
        <v>3.9797604387794561E-2</v>
      </c>
    </row>
    <row r="55" spans="1:2" x14ac:dyDescent="0.3">
      <c r="A55" s="15">
        <v>43519</v>
      </c>
      <c r="B55" s="17">
        <v>-0.13261936790607654</v>
      </c>
    </row>
    <row r="56" spans="1:2" x14ac:dyDescent="0.3">
      <c r="A56" s="15">
        <v>43520</v>
      </c>
      <c r="B56" s="17">
        <v>6.1855927551318857E-2</v>
      </c>
    </row>
    <row r="57" spans="1:2" x14ac:dyDescent="0.3">
      <c r="A57" s="15">
        <v>43521</v>
      </c>
      <c r="B57" s="17">
        <v>-8.427797764023226E-2</v>
      </c>
    </row>
    <row r="58" spans="1:2" x14ac:dyDescent="0.3">
      <c r="A58" s="15">
        <v>43522</v>
      </c>
      <c r="B58" s="17">
        <v>1.157692572996929</v>
      </c>
    </row>
    <row r="59" spans="1:2" x14ac:dyDescent="0.3">
      <c r="A59" s="15">
        <v>43523</v>
      </c>
      <c r="B59" s="17">
        <v>0.11504171088598958</v>
      </c>
    </row>
    <row r="60" spans="1:2" x14ac:dyDescent="0.3">
      <c r="A60" s="15">
        <v>43524</v>
      </c>
      <c r="B60" s="17">
        <v>0.12915198644756454</v>
      </c>
    </row>
    <row r="61" spans="1:2" x14ac:dyDescent="0.3">
      <c r="A61" s="15">
        <v>43525</v>
      </c>
      <c r="B61" s="17">
        <v>4.8751131692233107E-2</v>
      </c>
    </row>
    <row r="62" spans="1:2" x14ac:dyDescent="0.3">
      <c r="A62" s="15">
        <v>43526</v>
      </c>
      <c r="B62" s="17">
        <v>-0.42394678407179354</v>
      </c>
    </row>
    <row r="63" spans="1:2" x14ac:dyDescent="0.3">
      <c r="A63" s="15">
        <v>43527</v>
      </c>
      <c r="B63" s="17">
        <v>4.0879231697923846E-2</v>
      </c>
    </row>
    <row r="64" spans="1:2" x14ac:dyDescent="0.3">
      <c r="A64" s="15">
        <v>43528</v>
      </c>
      <c r="B64" s="17">
        <v>4.9047362073294742E-2</v>
      </c>
    </row>
    <row r="65" spans="1:2" x14ac:dyDescent="0.3">
      <c r="A65" s="15">
        <v>43529</v>
      </c>
      <c r="B65" s="17">
        <v>-5.019594469533617E-2</v>
      </c>
    </row>
    <row r="66" spans="1:2" x14ac:dyDescent="0.3">
      <c r="A66" s="15">
        <v>43530</v>
      </c>
      <c r="B66" s="17">
        <v>-0.14801352667323064</v>
      </c>
    </row>
    <row r="67" spans="1:2" x14ac:dyDescent="0.3">
      <c r="A67" s="15">
        <v>43531</v>
      </c>
      <c r="B67" s="17">
        <v>-9.6217447676498091E-2</v>
      </c>
    </row>
    <row r="68" spans="1:2" x14ac:dyDescent="0.3">
      <c r="A68" s="15">
        <v>43532</v>
      </c>
      <c r="B68" s="17">
        <v>-1.8015952207970032E-2</v>
      </c>
    </row>
    <row r="69" spans="1:2" x14ac:dyDescent="0.3">
      <c r="A69" s="15">
        <v>43533</v>
      </c>
      <c r="B69" s="17">
        <v>1.0202070652584103</v>
      </c>
    </row>
    <row r="70" spans="1:2" x14ac:dyDescent="0.3">
      <c r="A70" s="15">
        <v>43534</v>
      </c>
      <c r="B70" s="17">
        <v>-3.8690508997938244E-2</v>
      </c>
    </row>
    <row r="71" spans="1:2" x14ac:dyDescent="0.3">
      <c r="A71" s="15">
        <v>43535</v>
      </c>
      <c r="B71" s="17">
        <v>-9.4505617921909368E-2</v>
      </c>
    </row>
    <row r="72" spans="1:2" x14ac:dyDescent="0.3">
      <c r="A72" s="15">
        <v>43536</v>
      </c>
      <c r="B72" s="17">
        <v>4.2939390057935123E-2</v>
      </c>
    </row>
    <row r="73" spans="1:2" x14ac:dyDescent="0.3">
      <c r="A73" s="15">
        <v>43537</v>
      </c>
      <c r="B73" s="17">
        <v>8.2473883361452227E-2</v>
      </c>
    </row>
    <row r="74" spans="1:2" x14ac:dyDescent="0.3">
      <c r="A74" s="15">
        <v>43538</v>
      </c>
      <c r="B74" s="17">
        <v>-1.1109586894921697E-2</v>
      </c>
    </row>
    <row r="75" spans="1:2" x14ac:dyDescent="0.3">
      <c r="A75" s="15">
        <v>43539</v>
      </c>
      <c r="B75" s="17">
        <v>-0.14006314434263278</v>
      </c>
    </row>
    <row r="76" spans="1:2" x14ac:dyDescent="0.3">
      <c r="A76" s="15">
        <v>43540</v>
      </c>
      <c r="B76" s="17">
        <v>9.2109075948952679E-2</v>
      </c>
    </row>
    <row r="77" spans="1:2" x14ac:dyDescent="0.3">
      <c r="A77" s="15">
        <v>43541</v>
      </c>
      <c r="B77" s="17">
        <v>-4.6995639117804022E-2</v>
      </c>
    </row>
    <row r="78" spans="1:2" x14ac:dyDescent="0.3">
      <c r="A78" s="15">
        <v>43542</v>
      </c>
      <c r="B78" s="17">
        <v>2.1275401907066005E-2</v>
      </c>
    </row>
    <row r="79" spans="1:2" x14ac:dyDescent="0.3">
      <c r="A79" s="15">
        <v>43543</v>
      </c>
      <c r="B79" s="17">
        <v>-0.46627457709544307</v>
      </c>
    </row>
    <row r="80" spans="1:2" x14ac:dyDescent="0.3">
      <c r="A80" s="15">
        <v>43544</v>
      </c>
      <c r="B80" s="17">
        <v>0.14054944127308611</v>
      </c>
    </row>
    <row r="81" spans="1:2" x14ac:dyDescent="0.3">
      <c r="A81" s="15">
        <v>43545</v>
      </c>
      <c r="B81" s="17">
        <v>2.1960584274233863E-2</v>
      </c>
    </row>
    <row r="82" spans="1:2" x14ac:dyDescent="0.3">
      <c r="A82" s="15">
        <v>43546</v>
      </c>
      <c r="B82" s="17">
        <v>0.17388231354858696</v>
      </c>
    </row>
    <row r="83" spans="1:2" x14ac:dyDescent="0.3">
      <c r="A83" s="15">
        <v>43547</v>
      </c>
      <c r="B83" s="17">
        <v>-9.2303210420231485E-3</v>
      </c>
    </row>
    <row r="84" spans="1:2" x14ac:dyDescent="0.3">
      <c r="A84" s="15">
        <v>43548</v>
      </c>
      <c r="B84" s="17">
        <v>0.14996853706998059</v>
      </c>
    </row>
    <row r="85" spans="1:2" x14ac:dyDescent="0.3">
      <c r="A85" s="15">
        <v>43549</v>
      </c>
      <c r="B85" s="17">
        <v>3.1850312992747876E-2</v>
      </c>
    </row>
    <row r="86" spans="1:2" x14ac:dyDescent="0.3">
      <c r="A86" s="15">
        <v>43550</v>
      </c>
      <c r="B86" s="17">
        <v>0.87233982685769784</v>
      </c>
    </row>
    <row r="87" spans="1:2" x14ac:dyDescent="0.3">
      <c r="A87" s="15">
        <v>43551</v>
      </c>
      <c r="B87" s="17">
        <v>-0.14793895342886554</v>
      </c>
    </row>
    <row r="88" spans="1:2" x14ac:dyDescent="0.3">
      <c r="A88" s="15">
        <v>43552</v>
      </c>
      <c r="B88" s="17">
        <v>7.2942959217582981E-2</v>
      </c>
    </row>
    <row r="89" spans="1:2" x14ac:dyDescent="0.3">
      <c r="A89" s="15">
        <v>43553</v>
      </c>
      <c r="B89" s="17">
        <v>-5.6837532644808841E-2</v>
      </c>
    </row>
    <row r="90" spans="1:2" x14ac:dyDescent="0.3">
      <c r="A90" s="15">
        <v>43554</v>
      </c>
      <c r="B90" s="17">
        <v>-7.6538827195012704E-2</v>
      </c>
    </row>
    <row r="91" spans="1:2" x14ac:dyDescent="0.3">
      <c r="A91" s="15">
        <v>43555</v>
      </c>
      <c r="B91" s="17">
        <v>-5.1556850626484518E-2</v>
      </c>
    </row>
    <row r="92" spans="1:2" x14ac:dyDescent="0.3">
      <c r="A92" s="15">
        <v>43556</v>
      </c>
      <c r="B92" s="17">
        <v>7.068280972632901E-2</v>
      </c>
    </row>
    <row r="93" spans="1:2" x14ac:dyDescent="0.3">
      <c r="A93" s="15">
        <v>43557</v>
      </c>
      <c r="B93" s="17">
        <v>-4.9253701326889554E-2</v>
      </c>
    </row>
    <row r="94" spans="1:2" x14ac:dyDescent="0.3">
      <c r="A94" s="15">
        <v>43558</v>
      </c>
      <c r="B94" s="17">
        <v>8.267155931340886E-2</v>
      </c>
    </row>
    <row r="95" spans="1:2" x14ac:dyDescent="0.3">
      <c r="A95" s="15">
        <v>43559</v>
      </c>
      <c r="B95" s="17">
        <v>-0.53497129252622422</v>
      </c>
    </row>
    <row r="96" spans="1:2" x14ac:dyDescent="0.3">
      <c r="A96" s="15">
        <v>43560</v>
      </c>
      <c r="B96" s="17">
        <v>0.13736127433753009</v>
      </c>
    </row>
    <row r="97" spans="1:2" x14ac:dyDescent="0.3">
      <c r="A97" s="15">
        <v>43561</v>
      </c>
      <c r="B97" s="17">
        <v>2.0701126404354619E-2</v>
      </c>
    </row>
    <row r="98" spans="1:2" x14ac:dyDescent="0.3">
      <c r="A98" s="15">
        <v>43562</v>
      </c>
      <c r="B98" s="17">
        <v>-9.306149424507737E-2</v>
      </c>
    </row>
    <row r="99" spans="1:2" x14ac:dyDescent="0.3">
      <c r="A99" s="15">
        <v>43563</v>
      </c>
      <c r="B99" s="17">
        <v>-9.46773840710885E-2</v>
      </c>
    </row>
    <row r="100" spans="1:2" x14ac:dyDescent="0.3">
      <c r="A100" s="15">
        <v>43564</v>
      </c>
      <c r="B100" s="17">
        <v>6.0293457293017383E-2</v>
      </c>
    </row>
    <row r="101" spans="1:2" x14ac:dyDescent="0.3">
      <c r="A101" s="15">
        <v>43565</v>
      </c>
      <c r="B101" s="17">
        <v>-5.7303449393291017E-2</v>
      </c>
    </row>
    <row r="102" spans="1:2" x14ac:dyDescent="0.3">
      <c r="A102" s="15">
        <v>43566</v>
      </c>
      <c r="B102" s="17">
        <v>1.0656657324153227</v>
      </c>
    </row>
    <row r="103" spans="1:2" x14ac:dyDescent="0.3">
      <c r="A103" s="15">
        <v>43567</v>
      </c>
      <c r="B103" s="17">
        <v>-0.20426414390111858</v>
      </c>
    </row>
    <row r="104" spans="1:2" x14ac:dyDescent="0.3">
      <c r="A104" s="15">
        <v>43568</v>
      </c>
      <c r="B104" s="17">
        <v>-6.6934520025885735E-2</v>
      </c>
    </row>
    <row r="105" spans="1:2" x14ac:dyDescent="0.3">
      <c r="A105" s="15">
        <v>43569</v>
      </c>
      <c r="B105" s="17">
        <v>0.18501496110113713</v>
      </c>
    </row>
    <row r="106" spans="1:2" x14ac:dyDescent="0.3">
      <c r="A106" s="15">
        <v>43570</v>
      </c>
      <c r="B106" s="17">
        <v>0.14922199083466747</v>
      </c>
    </row>
    <row r="107" spans="1:2" x14ac:dyDescent="0.3">
      <c r="A107" s="15">
        <v>43571</v>
      </c>
      <c r="B107" s="17">
        <v>-5.7402254702145883E-2</v>
      </c>
    </row>
    <row r="108" spans="1:2" x14ac:dyDescent="0.3">
      <c r="A108" s="15">
        <v>43572</v>
      </c>
      <c r="B108" s="17">
        <v>8.1946286990884687E-2</v>
      </c>
    </row>
    <row r="109" spans="1:2" x14ac:dyDescent="0.3">
      <c r="A109" s="15">
        <v>43573</v>
      </c>
      <c r="B109" s="17">
        <v>0.56544473803340667</v>
      </c>
    </row>
    <row r="110" spans="1:2" x14ac:dyDescent="0.3">
      <c r="A110" s="15">
        <v>43574</v>
      </c>
      <c r="B110" s="17">
        <v>0.16165402428030418</v>
      </c>
    </row>
    <row r="111" spans="1:2" x14ac:dyDescent="0.3">
      <c r="A111" s="15">
        <v>43575</v>
      </c>
      <c r="B111" s="17">
        <v>-3.1587584771085031E-2</v>
      </c>
    </row>
    <row r="112" spans="1:2" x14ac:dyDescent="0.3">
      <c r="A112" s="15">
        <v>43576</v>
      </c>
      <c r="B112" s="17">
        <v>-3.0611356968823777E-4</v>
      </c>
    </row>
    <row r="113" spans="1:2" x14ac:dyDescent="0.3">
      <c r="A113" s="15">
        <v>43577</v>
      </c>
      <c r="B113" s="17">
        <v>3.9903763779018941E-2</v>
      </c>
    </row>
    <row r="114" spans="1:2" x14ac:dyDescent="0.3">
      <c r="A114" s="15">
        <v>43578</v>
      </c>
      <c r="B114" s="17">
        <v>-3.0035885633198478E-2</v>
      </c>
    </row>
    <row r="115" spans="1:2" x14ac:dyDescent="0.3">
      <c r="A115" s="15">
        <v>43579</v>
      </c>
      <c r="B115" s="17">
        <v>0.11648537803467307</v>
      </c>
    </row>
    <row r="116" spans="1:2" x14ac:dyDescent="0.3">
      <c r="A116" s="15">
        <v>43580</v>
      </c>
      <c r="B116" s="17">
        <v>-0.38690483590402214</v>
      </c>
    </row>
    <row r="117" spans="1:2" x14ac:dyDescent="0.3">
      <c r="A117" s="15">
        <v>43581</v>
      </c>
      <c r="B117" s="17">
        <v>-7.8703103693101739E-2</v>
      </c>
    </row>
    <row r="118" spans="1:2" x14ac:dyDescent="0.3">
      <c r="A118" s="15">
        <v>43582</v>
      </c>
      <c r="B118" s="17">
        <v>3.0036259982926472E-2</v>
      </c>
    </row>
    <row r="119" spans="1:2" x14ac:dyDescent="0.3">
      <c r="A119" s="15">
        <v>43583</v>
      </c>
      <c r="B119" s="17">
        <v>-0.13967029406360465</v>
      </c>
    </row>
    <row r="120" spans="1:2" x14ac:dyDescent="0.3">
      <c r="A120" s="15">
        <v>43584</v>
      </c>
      <c r="B120" s="17">
        <v>-0.16222114050726522</v>
      </c>
    </row>
    <row r="121" spans="1:2" x14ac:dyDescent="0.3">
      <c r="A121" s="15">
        <v>43585</v>
      </c>
      <c r="B121" s="17">
        <v>6.2916929318195036E-2</v>
      </c>
    </row>
    <row r="122" spans="1:2" x14ac:dyDescent="0.3">
      <c r="A122" s="15">
        <v>43586</v>
      </c>
      <c r="B122" s="17">
        <v>-5.8163292711358228E-2</v>
      </c>
    </row>
    <row r="123" spans="1:2" x14ac:dyDescent="0.3">
      <c r="A123" s="15">
        <v>43587</v>
      </c>
      <c r="B123" s="17">
        <v>7.3493350129709034E-2</v>
      </c>
    </row>
    <row r="124" spans="1:2" x14ac:dyDescent="0.3">
      <c r="A124" s="15">
        <v>43588</v>
      </c>
      <c r="B124" s="17">
        <v>2.3600726438755881E-2</v>
      </c>
    </row>
    <row r="125" spans="1:2" x14ac:dyDescent="0.3">
      <c r="A125" s="15">
        <v>43589</v>
      </c>
      <c r="B125" s="17">
        <v>-6.750862993794049E-2</v>
      </c>
    </row>
    <row r="126" spans="1:2" x14ac:dyDescent="0.3">
      <c r="A126" s="15">
        <v>43590</v>
      </c>
      <c r="B126" s="17">
        <v>-2.040821472079013E-2</v>
      </c>
    </row>
    <row r="127" spans="1:2" x14ac:dyDescent="0.3">
      <c r="A127" s="15">
        <v>43591</v>
      </c>
      <c r="B127" s="17">
        <v>-8.8199297954515754E-2</v>
      </c>
    </row>
    <row r="128" spans="1:2" x14ac:dyDescent="0.3">
      <c r="A128" s="15">
        <v>43592</v>
      </c>
      <c r="B128" s="17">
        <v>-1.5685873449249321E-3</v>
      </c>
    </row>
    <row r="129" spans="1:2" x14ac:dyDescent="0.3">
      <c r="A129" s="15">
        <v>43593</v>
      </c>
      <c r="B129" s="17">
        <v>-8.6084544765537951E-2</v>
      </c>
    </row>
    <row r="130" spans="1:2" x14ac:dyDescent="0.3">
      <c r="A130" s="15">
        <v>43594</v>
      </c>
      <c r="B130" s="17">
        <v>-4.7888842250930708E-2</v>
      </c>
    </row>
    <row r="131" spans="1:2" x14ac:dyDescent="0.3">
      <c r="A131" s="15">
        <v>43595</v>
      </c>
      <c r="B131" s="17">
        <v>5.030110358845441E-2</v>
      </c>
    </row>
    <row r="132" spans="1:2" x14ac:dyDescent="0.3">
      <c r="A132" s="15">
        <v>43596</v>
      </c>
      <c r="B132" s="17">
        <v>6.2225331093838321E-2</v>
      </c>
    </row>
    <row r="133" spans="1:2" x14ac:dyDescent="0.3">
      <c r="A133" s="15">
        <v>43597</v>
      </c>
      <c r="B133" s="17">
        <v>5.2631662751314368E-2</v>
      </c>
    </row>
    <row r="134" spans="1:2" x14ac:dyDescent="0.3">
      <c r="A134" s="15">
        <v>43598</v>
      </c>
      <c r="B134" s="17">
        <v>0.10303040441717126</v>
      </c>
    </row>
    <row r="135" spans="1:2" x14ac:dyDescent="0.3">
      <c r="A135" s="15">
        <v>43599</v>
      </c>
      <c r="B135" s="17">
        <v>6.4314761142194588E-2</v>
      </c>
    </row>
    <row r="136" spans="1:2" x14ac:dyDescent="0.3">
      <c r="A136" s="15">
        <v>43600</v>
      </c>
      <c r="B136" s="17">
        <v>-3.808489907213275E-4</v>
      </c>
    </row>
    <row r="137" spans="1:2" x14ac:dyDescent="0.3">
      <c r="A137" s="15">
        <v>43601</v>
      </c>
      <c r="B137" s="17">
        <v>0.13802425552968423</v>
      </c>
    </row>
    <row r="138" spans="1:2" x14ac:dyDescent="0.3">
      <c r="A138" s="15">
        <v>43602</v>
      </c>
      <c r="B138" s="17">
        <v>-9.5194386138206633E-2</v>
      </c>
    </row>
    <row r="139" spans="1:2" x14ac:dyDescent="0.3">
      <c r="A139" s="15">
        <v>43603</v>
      </c>
      <c r="B139" s="17">
        <v>6.0996746463022111E-2</v>
      </c>
    </row>
    <row r="140" spans="1:2" x14ac:dyDescent="0.3">
      <c r="A140" s="15">
        <v>43604</v>
      </c>
      <c r="B140" s="17">
        <v>-0.10499583351411135</v>
      </c>
    </row>
    <row r="141" spans="1:2" x14ac:dyDescent="0.3">
      <c r="A141" s="15">
        <v>43605</v>
      </c>
      <c r="B141" s="17">
        <v>-6.7884564093682043E-3</v>
      </c>
    </row>
    <row r="142" spans="1:2" x14ac:dyDescent="0.3">
      <c r="A142" s="15">
        <v>43606</v>
      </c>
      <c r="B142" s="17">
        <v>-0.12207205602369087</v>
      </c>
    </row>
    <row r="143" spans="1:2" x14ac:dyDescent="0.3">
      <c r="A143" s="15">
        <v>43607</v>
      </c>
      <c r="B143" s="17">
        <v>0.15003704647287197</v>
      </c>
    </row>
    <row r="144" spans="1:2" x14ac:dyDescent="0.3">
      <c r="A144" s="15">
        <v>43608</v>
      </c>
      <c r="B144" s="17">
        <v>-4.8715414015697567E-2</v>
      </c>
    </row>
    <row r="145" spans="1:2" x14ac:dyDescent="0.3">
      <c r="A145" s="15">
        <v>43609</v>
      </c>
      <c r="B145" s="17">
        <v>8.5867035803239844E-3</v>
      </c>
    </row>
    <row r="146" spans="1:2" x14ac:dyDescent="0.3">
      <c r="A146" s="15">
        <v>43610</v>
      </c>
      <c r="B146" s="17">
        <v>1.1012069955020243E-2</v>
      </c>
    </row>
    <row r="147" spans="1:2" x14ac:dyDescent="0.3">
      <c r="A147" s="15">
        <v>43611</v>
      </c>
      <c r="B147" s="17">
        <v>9.5919983195178471E-2</v>
      </c>
    </row>
    <row r="148" spans="1:2" x14ac:dyDescent="0.3">
      <c r="A148" s="15">
        <v>43612</v>
      </c>
      <c r="B148" s="17">
        <v>-8.7664341280365043E-2</v>
      </c>
    </row>
    <row r="149" spans="1:2" x14ac:dyDescent="0.3">
      <c r="A149" s="15">
        <v>43613</v>
      </c>
      <c r="B149" s="17">
        <v>-1.1325414179724769E-2</v>
      </c>
    </row>
    <row r="150" spans="1:2" x14ac:dyDescent="0.3">
      <c r="A150" s="15">
        <v>43614</v>
      </c>
      <c r="B150" s="17">
        <v>-8.3996786140808966E-2</v>
      </c>
    </row>
    <row r="151" spans="1:2" x14ac:dyDescent="0.3">
      <c r="A151" s="15">
        <v>43615</v>
      </c>
      <c r="B151" s="17">
        <v>-5.7429295590083362E-2</v>
      </c>
    </row>
    <row r="152" spans="1:2" x14ac:dyDescent="0.3">
      <c r="A152" s="15">
        <v>43616</v>
      </c>
      <c r="B152" s="17">
        <v>1.3929081297989754E-3</v>
      </c>
    </row>
    <row r="153" spans="1:2" x14ac:dyDescent="0.3">
      <c r="A153" s="15">
        <v>43617</v>
      </c>
      <c r="B153" s="17">
        <v>-2.9319611085045327E-2</v>
      </c>
    </row>
    <row r="154" spans="1:2" x14ac:dyDescent="0.3">
      <c r="A154" s="15">
        <v>43618</v>
      </c>
      <c r="B154" s="17">
        <v>9.4099022787118125E-2</v>
      </c>
    </row>
    <row r="155" spans="1:2" x14ac:dyDescent="0.3">
      <c r="A155" s="15">
        <v>43619</v>
      </c>
      <c r="B155" s="17">
        <v>3.1991867100849225E-2</v>
      </c>
    </row>
    <row r="156" spans="1:2" x14ac:dyDescent="0.3">
      <c r="A156" s="15">
        <v>43620</v>
      </c>
      <c r="B156" s="17">
        <v>0.14045409093362049</v>
      </c>
    </row>
    <row r="157" spans="1:2" x14ac:dyDescent="0.3">
      <c r="A157" s="15">
        <v>43621</v>
      </c>
      <c r="B157" s="17">
        <v>-9.5267434512274041E-2</v>
      </c>
    </row>
    <row r="158" spans="1:2" x14ac:dyDescent="0.3">
      <c r="A158" s="15">
        <v>43622</v>
      </c>
      <c r="B158" s="17">
        <v>0.12608664294970828</v>
      </c>
    </row>
    <row r="159" spans="1:2" x14ac:dyDescent="0.3">
      <c r="A159" s="15">
        <v>43623</v>
      </c>
      <c r="B159" s="17">
        <v>0.10356052207278021</v>
      </c>
    </row>
    <row r="160" spans="1:2" x14ac:dyDescent="0.3">
      <c r="A160" s="15">
        <v>43624</v>
      </c>
      <c r="B160" s="17">
        <v>-0.12319219560193007</v>
      </c>
    </row>
    <row r="161" spans="1:2" x14ac:dyDescent="0.3">
      <c r="A161" s="15">
        <v>43625</v>
      </c>
      <c r="B161" s="17">
        <v>-6.8363854398706181E-2</v>
      </c>
    </row>
    <row r="162" spans="1:2" x14ac:dyDescent="0.3">
      <c r="A162" s="15">
        <v>43626</v>
      </c>
      <c r="B162" s="17">
        <v>8.3015224738292037E-2</v>
      </c>
    </row>
    <row r="163" spans="1:2" x14ac:dyDescent="0.3">
      <c r="A163" s="15">
        <v>43627</v>
      </c>
      <c r="B163" s="17">
        <v>-5.9319416552465198E-2</v>
      </c>
    </row>
    <row r="164" spans="1:2" x14ac:dyDescent="0.3">
      <c r="A164" s="15">
        <v>43628</v>
      </c>
      <c r="B164" s="17">
        <v>0.1803841215113724</v>
      </c>
    </row>
    <row r="165" spans="1:2" x14ac:dyDescent="0.3">
      <c r="A165" s="15">
        <v>43629</v>
      </c>
      <c r="B165" s="17">
        <v>-5.8551754357687225E-2</v>
      </c>
    </row>
    <row r="166" spans="1:2" x14ac:dyDescent="0.3">
      <c r="A166" s="15">
        <v>43630</v>
      </c>
      <c r="B166" s="17">
        <v>-0.1037210854847157</v>
      </c>
    </row>
    <row r="167" spans="1:2" x14ac:dyDescent="0.3">
      <c r="A167" s="15">
        <v>43631</v>
      </c>
      <c r="B167" s="17">
        <v>8.4675173934962045E-2</v>
      </c>
    </row>
    <row r="168" spans="1:2" x14ac:dyDescent="0.3">
      <c r="A168" s="15">
        <v>43632</v>
      </c>
      <c r="B168" s="17">
        <v>1.0914606376010827E-2</v>
      </c>
    </row>
    <row r="169" spans="1:2" x14ac:dyDescent="0.3">
      <c r="A169" s="15">
        <v>43633</v>
      </c>
      <c r="B169" s="17">
        <v>8.786453090797286E-3</v>
      </c>
    </row>
    <row r="170" spans="1:2" x14ac:dyDescent="0.3">
      <c r="A170" s="15">
        <v>43634</v>
      </c>
      <c r="B170" s="17">
        <v>1.8907512904191792E-2</v>
      </c>
    </row>
    <row r="171" spans="1:2" x14ac:dyDescent="0.3">
      <c r="A171" s="15">
        <v>43635</v>
      </c>
      <c r="B171" s="17">
        <v>-0.11113157881144275</v>
      </c>
    </row>
    <row r="172" spans="1:2" x14ac:dyDescent="0.3">
      <c r="A172" s="15">
        <v>43636</v>
      </c>
      <c r="B172" s="17">
        <v>-2.9227939289827587E-2</v>
      </c>
    </row>
    <row r="173" spans="1:2" x14ac:dyDescent="0.3">
      <c r="A173" s="15">
        <v>43637</v>
      </c>
      <c r="B173" s="17">
        <v>0.10535381835640178</v>
      </c>
    </row>
    <row r="174" spans="1:2" x14ac:dyDescent="0.3">
      <c r="A174" s="15">
        <v>43638</v>
      </c>
      <c r="B174" s="17">
        <v>-3.0612460052788726E-2</v>
      </c>
    </row>
    <row r="175" spans="1:2" x14ac:dyDescent="0.3">
      <c r="A175" s="15">
        <v>43639</v>
      </c>
      <c r="B175" s="17">
        <v>2.9713781430229513E-2</v>
      </c>
    </row>
    <row r="176" spans="1:2" x14ac:dyDescent="0.3">
      <c r="A176" s="15">
        <v>43640</v>
      </c>
      <c r="B176" s="17">
        <v>-3.8095650777910106E-2</v>
      </c>
    </row>
    <row r="177" spans="1:2" x14ac:dyDescent="0.3">
      <c r="A177" s="15">
        <v>43641</v>
      </c>
      <c r="B177" s="17">
        <v>-5.6293200720880954E-2</v>
      </c>
    </row>
    <row r="178" spans="1:2" x14ac:dyDescent="0.3">
      <c r="A178" s="15">
        <v>43642</v>
      </c>
      <c r="B178" s="17">
        <v>1.1847403142917212E-2</v>
      </c>
    </row>
    <row r="179" spans="1:2" x14ac:dyDescent="0.3">
      <c r="A179" s="15">
        <v>43643</v>
      </c>
      <c r="B179" s="17">
        <v>-2.0201338783159994E-2</v>
      </c>
    </row>
    <row r="180" spans="1:2" x14ac:dyDescent="0.3">
      <c r="A180" s="15">
        <v>43644</v>
      </c>
      <c r="B180" s="17">
        <v>-8.5714112641505413E-2</v>
      </c>
    </row>
    <row r="181" spans="1:2" x14ac:dyDescent="0.3">
      <c r="A181" s="15">
        <v>43645</v>
      </c>
      <c r="B181" s="17">
        <v>5.2845667812594366E-2</v>
      </c>
    </row>
    <row r="182" spans="1:2" x14ac:dyDescent="0.3">
      <c r="A182" s="15">
        <v>43646</v>
      </c>
      <c r="B182" s="17">
        <v>7.9980163558943662E-3</v>
      </c>
    </row>
    <row r="183" spans="1:2" x14ac:dyDescent="0.3">
      <c r="A183" s="15">
        <v>43647</v>
      </c>
      <c r="B183" s="17">
        <v>4.1089359547503923E-2</v>
      </c>
    </row>
    <row r="184" spans="1:2" x14ac:dyDescent="0.3">
      <c r="A184" s="15">
        <v>43648</v>
      </c>
      <c r="B184" s="17">
        <v>6.1868978100542371E-2</v>
      </c>
    </row>
    <row r="185" spans="1:2" x14ac:dyDescent="0.3">
      <c r="A185" s="15">
        <v>43649</v>
      </c>
      <c r="B185" s="17">
        <v>0.11494911270569252</v>
      </c>
    </row>
    <row r="186" spans="1:2" x14ac:dyDescent="0.3">
      <c r="A186" s="15">
        <v>43650</v>
      </c>
      <c r="B186" s="17">
        <v>2.0188825160964097E-2</v>
      </c>
    </row>
    <row r="187" spans="1:2" x14ac:dyDescent="0.3">
      <c r="A187" s="15">
        <v>43651</v>
      </c>
      <c r="B187" s="17">
        <v>4.9472116926095211E-2</v>
      </c>
    </row>
    <row r="188" spans="1:2" x14ac:dyDescent="0.3">
      <c r="A188" s="15">
        <v>43652</v>
      </c>
      <c r="B188" s="17">
        <v>5.2721107588917349E-2</v>
      </c>
    </row>
    <row r="189" spans="1:2" x14ac:dyDescent="0.3">
      <c r="A189" s="15">
        <v>43653</v>
      </c>
      <c r="B189" s="17">
        <v>-2.5742636969883437E-2</v>
      </c>
    </row>
    <row r="190" spans="1:2" x14ac:dyDescent="0.3">
      <c r="A190" s="15">
        <v>43654</v>
      </c>
      <c r="B190" s="17">
        <v>-1.2990350767172476E-4</v>
      </c>
    </row>
    <row r="191" spans="1:2" x14ac:dyDescent="0.3">
      <c r="A191" s="15">
        <v>43655</v>
      </c>
      <c r="B191" s="17">
        <v>-8.7989362657882042E-3</v>
      </c>
    </row>
    <row r="192" spans="1:2" x14ac:dyDescent="0.3">
      <c r="A192" s="15">
        <v>43656</v>
      </c>
      <c r="B192" s="17">
        <v>6.7533513105622056E-4</v>
      </c>
    </row>
    <row r="193" spans="1:2" x14ac:dyDescent="0.3">
      <c r="A193" s="15">
        <v>43657</v>
      </c>
      <c r="B193" s="17">
        <v>3.2188045919904207E-2</v>
      </c>
    </row>
    <row r="194" spans="1:2" x14ac:dyDescent="0.3">
      <c r="A194" s="15">
        <v>43658</v>
      </c>
      <c r="B194" s="17">
        <v>8.4742372860435511E-2</v>
      </c>
    </row>
    <row r="195" spans="1:2" x14ac:dyDescent="0.3">
      <c r="A195" s="15">
        <v>43659</v>
      </c>
      <c r="B195" s="17">
        <v>9.2529574645995316E-2</v>
      </c>
    </row>
    <row r="196" spans="1:2" x14ac:dyDescent="0.3">
      <c r="A196" s="15">
        <v>43660</v>
      </c>
      <c r="B196" s="17">
        <v>0.11513432192936301</v>
      </c>
    </row>
    <row r="197" spans="1:2" x14ac:dyDescent="0.3">
      <c r="A197" s="15">
        <v>43661</v>
      </c>
      <c r="B197" s="17">
        <v>8.1737912064450136E-4</v>
      </c>
    </row>
    <row r="198" spans="1:2" x14ac:dyDescent="0.3">
      <c r="A198" s="15">
        <v>43662</v>
      </c>
      <c r="B198" s="17">
        <v>-0.59195909830169868</v>
      </c>
    </row>
    <row r="199" spans="1:2" x14ac:dyDescent="0.3">
      <c r="A199" s="15">
        <v>43663</v>
      </c>
      <c r="B199" s="17">
        <v>-9.4645522449875008E-2</v>
      </c>
    </row>
    <row r="200" spans="1:2" x14ac:dyDescent="0.3">
      <c r="A200" s="15">
        <v>43664</v>
      </c>
      <c r="B200" s="17">
        <v>4.8022317863873454E-2</v>
      </c>
    </row>
    <row r="201" spans="1:2" x14ac:dyDescent="0.3">
      <c r="A201" s="15">
        <v>43665</v>
      </c>
      <c r="B201" s="17">
        <v>3.8645054922947786E-4</v>
      </c>
    </row>
    <row r="202" spans="1:2" x14ac:dyDescent="0.3">
      <c r="A202" s="15">
        <v>43666</v>
      </c>
      <c r="B202" s="17">
        <v>-8.6889612823776385E-2</v>
      </c>
    </row>
    <row r="203" spans="1:2" x14ac:dyDescent="0.3">
      <c r="A203" s="15">
        <v>43667</v>
      </c>
      <c r="B203" s="17">
        <v>-0.13192459574277737</v>
      </c>
    </row>
    <row r="204" spans="1:2" x14ac:dyDescent="0.3">
      <c r="A204" s="15">
        <v>43668</v>
      </c>
      <c r="B204" s="17">
        <v>-9.0266927359072824E-3</v>
      </c>
    </row>
    <row r="205" spans="1:2" x14ac:dyDescent="0.3">
      <c r="A205" s="15">
        <v>43669</v>
      </c>
      <c r="B205" s="17">
        <v>1.2783695472773182</v>
      </c>
    </row>
    <row r="206" spans="1:2" x14ac:dyDescent="0.3">
      <c r="A206" s="15">
        <v>43670</v>
      </c>
      <c r="B206" s="17">
        <v>-1.0709258556743761E-2</v>
      </c>
    </row>
    <row r="207" spans="1:2" x14ac:dyDescent="0.3">
      <c r="A207" s="15">
        <v>43671</v>
      </c>
      <c r="B207" s="17">
        <v>-3.730591560322627E-2</v>
      </c>
    </row>
    <row r="208" spans="1:2" x14ac:dyDescent="0.3">
      <c r="A208" s="15">
        <v>43672</v>
      </c>
      <c r="B208" s="17">
        <v>-0.10415794523589839</v>
      </c>
    </row>
    <row r="209" spans="1:2" x14ac:dyDescent="0.3">
      <c r="A209" s="15">
        <v>43673</v>
      </c>
      <c r="B209" s="17">
        <v>-2.7380393138674131E-2</v>
      </c>
    </row>
    <row r="210" spans="1:2" x14ac:dyDescent="0.3">
      <c r="A210" s="15">
        <v>43674</v>
      </c>
      <c r="B210" s="17">
        <v>5.1084068867474519E-2</v>
      </c>
    </row>
    <row r="211" spans="1:2" x14ac:dyDescent="0.3">
      <c r="A211" s="15">
        <v>43675</v>
      </c>
      <c r="B211" s="17">
        <v>8.6768603846072434E-3</v>
      </c>
    </row>
    <row r="212" spans="1:2" x14ac:dyDescent="0.3">
      <c r="A212" s="15">
        <v>43676</v>
      </c>
      <c r="B212" s="17">
        <v>5.2115674848858706E-2</v>
      </c>
    </row>
    <row r="213" spans="1:2" x14ac:dyDescent="0.3">
      <c r="A213" s="15">
        <v>43677</v>
      </c>
      <c r="B213" s="17">
        <v>-8.9048033763017287E-4</v>
      </c>
    </row>
    <row r="214" spans="1:2" x14ac:dyDescent="0.3">
      <c r="A214" s="15">
        <v>43678</v>
      </c>
      <c r="B214" s="17">
        <v>8.2550620688114362E-2</v>
      </c>
    </row>
    <row r="215" spans="1:2" x14ac:dyDescent="0.3">
      <c r="A215" s="15">
        <v>43679</v>
      </c>
      <c r="B215" s="17">
        <v>-1.9731828856234923E-2</v>
      </c>
    </row>
    <row r="216" spans="1:2" x14ac:dyDescent="0.3">
      <c r="A216" s="15">
        <v>43680</v>
      </c>
      <c r="B216" s="17">
        <v>3.8726246750083293E-2</v>
      </c>
    </row>
    <row r="217" spans="1:2" x14ac:dyDescent="0.3">
      <c r="A217" s="15">
        <v>43681</v>
      </c>
      <c r="B217" s="17">
        <v>-1.2251521325334913E-4</v>
      </c>
    </row>
    <row r="218" spans="1:2" x14ac:dyDescent="0.3">
      <c r="A218" s="15">
        <v>43682</v>
      </c>
      <c r="B218" s="17">
        <v>-0.10479725582919641</v>
      </c>
    </row>
    <row r="219" spans="1:2" x14ac:dyDescent="0.3">
      <c r="A219" s="15">
        <v>43683</v>
      </c>
      <c r="B219" s="17">
        <v>-6.6915166081014887E-2</v>
      </c>
    </row>
    <row r="220" spans="1:2" x14ac:dyDescent="0.3">
      <c r="A220" s="15">
        <v>43684</v>
      </c>
      <c r="B220" s="17">
        <v>-0.1131429362930747</v>
      </c>
    </row>
    <row r="221" spans="1:2" x14ac:dyDescent="0.3">
      <c r="A221" s="15">
        <v>43685</v>
      </c>
      <c r="B221" s="17">
        <v>-0.12983617632590294</v>
      </c>
    </row>
    <row r="222" spans="1:2" x14ac:dyDescent="0.3">
      <c r="A222" s="15">
        <v>43686</v>
      </c>
      <c r="B222" s="17">
        <v>9.8902085477963197E-3</v>
      </c>
    </row>
    <row r="223" spans="1:2" x14ac:dyDescent="0.3">
      <c r="A223" s="15">
        <v>43687</v>
      </c>
      <c r="B223" s="17">
        <v>3.034072503699603E-2</v>
      </c>
    </row>
    <row r="224" spans="1:2" x14ac:dyDescent="0.3">
      <c r="A224" s="15">
        <v>43688</v>
      </c>
      <c r="B224" s="17">
        <v>-0.54353363205176897</v>
      </c>
    </row>
    <row r="225" spans="1:2" x14ac:dyDescent="0.3">
      <c r="A225" s="15">
        <v>43689</v>
      </c>
      <c r="B225" s="17">
        <v>0.11642771774342786</v>
      </c>
    </row>
    <row r="226" spans="1:2" x14ac:dyDescent="0.3">
      <c r="A226" s="15">
        <v>43690</v>
      </c>
      <c r="B226" s="17">
        <v>0.18355907610830524</v>
      </c>
    </row>
    <row r="227" spans="1:2" x14ac:dyDescent="0.3">
      <c r="A227" s="15">
        <v>43691</v>
      </c>
      <c r="B227" s="17">
        <v>0.12829034045226972</v>
      </c>
    </row>
    <row r="228" spans="1:2" x14ac:dyDescent="0.3">
      <c r="A228" s="15">
        <v>43692</v>
      </c>
      <c r="B228" s="17">
        <v>1.282411120364646E-4</v>
      </c>
    </row>
    <row r="229" spans="1:2" x14ac:dyDescent="0.3">
      <c r="A229" s="15">
        <v>43693</v>
      </c>
      <c r="B229" s="17">
        <v>8.9013287957289133E-3</v>
      </c>
    </row>
    <row r="230" spans="1:2" x14ac:dyDescent="0.3">
      <c r="A230" s="15">
        <v>43694</v>
      </c>
      <c r="B230" s="17">
        <v>-1.7757083979647148E-2</v>
      </c>
    </row>
    <row r="231" spans="1:2" x14ac:dyDescent="0.3">
      <c r="A231" s="15">
        <v>43695</v>
      </c>
      <c r="B231" s="17">
        <v>1.0047958049198824</v>
      </c>
    </row>
    <row r="232" spans="1:2" x14ac:dyDescent="0.3">
      <c r="A232" s="15">
        <v>43696</v>
      </c>
      <c r="B232" s="17">
        <v>-2.9654919022056192E-2</v>
      </c>
    </row>
    <row r="233" spans="1:2" x14ac:dyDescent="0.3">
      <c r="A233" s="15">
        <v>43697</v>
      </c>
      <c r="B233" s="17">
        <v>-8.4136934900688187E-3</v>
      </c>
    </row>
    <row r="234" spans="1:2" x14ac:dyDescent="0.3">
      <c r="A234" s="15">
        <v>43698</v>
      </c>
      <c r="B234" s="17">
        <v>2.1192888138839239E-2</v>
      </c>
    </row>
    <row r="235" spans="1:2" x14ac:dyDescent="0.3">
      <c r="A235" s="15">
        <v>43699</v>
      </c>
      <c r="B235" s="17">
        <v>7.2482342701778446E-2</v>
      </c>
    </row>
    <row r="236" spans="1:2" x14ac:dyDescent="0.3">
      <c r="A236" s="15">
        <v>43700</v>
      </c>
      <c r="B236" s="17">
        <v>5.2222706978747313E-2</v>
      </c>
    </row>
    <row r="237" spans="1:2" x14ac:dyDescent="0.3">
      <c r="A237" s="15">
        <v>43701</v>
      </c>
      <c r="B237" s="17">
        <v>-5.0184499692650153E-2</v>
      </c>
    </row>
    <row r="238" spans="1:2" x14ac:dyDescent="0.3">
      <c r="A238" s="15">
        <v>43702</v>
      </c>
      <c r="B238" s="17">
        <v>0.15084106110314699</v>
      </c>
    </row>
    <row r="239" spans="1:2" x14ac:dyDescent="0.3">
      <c r="A239" s="15">
        <v>43703</v>
      </c>
      <c r="B239" s="17">
        <v>-3.7842943679128327E-2</v>
      </c>
    </row>
    <row r="240" spans="1:2" x14ac:dyDescent="0.3">
      <c r="A240" s="15">
        <v>43704</v>
      </c>
      <c r="B240" s="17">
        <v>-0.13070798323030053</v>
      </c>
    </row>
    <row r="241" spans="1:2" x14ac:dyDescent="0.3">
      <c r="A241" s="15">
        <v>43705</v>
      </c>
      <c r="B241" s="17">
        <v>7.2577383428818587E-2</v>
      </c>
    </row>
    <row r="242" spans="1:2" x14ac:dyDescent="0.3">
      <c r="A242" s="15">
        <v>43706</v>
      </c>
      <c r="B242" s="17">
        <v>-3.0091209481699188E-2</v>
      </c>
    </row>
    <row r="243" spans="1:2" x14ac:dyDescent="0.3">
      <c r="A243" s="15">
        <v>43707</v>
      </c>
      <c r="B243" s="17">
        <v>-0.11223955456262158</v>
      </c>
    </row>
    <row r="244" spans="1:2" x14ac:dyDescent="0.3">
      <c r="A244" s="15">
        <v>43708</v>
      </c>
      <c r="B244" s="17">
        <v>-2.8989335768633939E-2</v>
      </c>
    </row>
    <row r="245" spans="1:2" x14ac:dyDescent="0.3">
      <c r="A245" s="15">
        <v>43709</v>
      </c>
      <c r="B245" s="17">
        <v>-3.0314011898338933E-2</v>
      </c>
    </row>
    <row r="246" spans="1:2" x14ac:dyDescent="0.3">
      <c r="A246" s="15">
        <v>43710</v>
      </c>
      <c r="B246" s="17">
        <v>3.9555395003414651E-2</v>
      </c>
    </row>
    <row r="247" spans="1:2" x14ac:dyDescent="0.3">
      <c r="A247" s="15">
        <v>43711</v>
      </c>
      <c r="B247" s="17">
        <v>-6.048916245671776E-2</v>
      </c>
    </row>
    <row r="248" spans="1:2" x14ac:dyDescent="0.3">
      <c r="A248" s="15">
        <v>43712</v>
      </c>
      <c r="B248" s="17">
        <v>-9.575492033928612E-2</v>
      </c>
    </row>
    <row r="249" spans="1:2" x14ac:dyDescent="0.3">
      <c r="A249" s="15">
        <v>43713</v>
      </c>
      <c r="B249" s="17">
        <v>1.1079153928673646E-2</v>
      </c>
    </row>
    <row r="250" spans="1:2" x14ac:dyDescent="0.3">
      <c r="A250" s="15">
        <v>43714</v>
      </c>
      <c r="B250" s="17">
        <v>7.2248309081100803E-2</v>
      </c>
    </row>
    <row r="251" spans="1:2" x14ac:dyDescent="0.3">
      <c r="A251" s="15">
        <v>43715</v>
      </c>
      <c r="B251" s="17">
        <v>-0.12391018917833363</v>
      </c>
    </row>
    <row r="252" spans="1:2" x14ac:dyDescent="0.3">
      <c r="A252" s="15">
        <v>43716</v>
      </c>
      <c r="B252" s="17">
        <v>1.1614961360688625E-2</v>
      </c>
    </row>
    <row r="253" spans="1:2" x14ac:dyDescent="0.3">
      <c r="A253" s="15">
        <v>43717</v>
      </c>
      <c r="B253" s="17">
        <v>0.11630134678243675</v>
      </c>
    </row>
    <row r="254" spans="1:2" x14ac:dyDescent="0.3">
      <c r="A254" s="15">
        <v>43718</v>
      </c>
      <c r="B254" s="17">
        <v>2.2230491269751518E-2</v>
      </c>
    </row>
    <row r="255" spans="1:2" x14ac:dyDescent="0.3">
      <c r="A255" s="15">
        <v>43719</v>
      </c>
      <c r="B255" s="17">
        <v>9.7337970480873004E-3</v>
      </c>
    </row>
    <row r="256" spans="1:2" x14ac:dyDescent="0.3">
      <c r="A256" s="15">
        <v>43720</v>
      </c>
      <c r="B256" s="17">
        <v>9.0232202419324725E-3</v>
      </c>
    </row>
    <row r="257" spans="1:2" x14ac:dyDescent="0.3">
      <c r="A257" s="15">
        <v>43721</v>
      </c>
      <c r="B257" s="17">
        <v>7.9921670952536328E-3</v>
      </c>
    </row>
    <row r="258" spans="1:2" x14ac:dyDescent="0.3">
      <c r="A258" s="15">
        <v>43722</v>
      </c>
      <c r="B258" s="17">
        <v>-0.51246522327334754</v>
      </c>
    </row>
    <row r="259" spans="1:2" x14ac:dyDescent="0.3">
      <c r="A259" s="15">
        <v>43723</v>
      </c>
      <c r="B259" s="17">
        <v>1.9301475412422109E-2</v>
      </c>
    </row>
    <row r="260" spans="1:2" x14ac:dyDescent="0.3">
      <c r="A260" s="15">
        <v>43724</v>
      </c>
      <c r="B260" s="17">
        <v>-0.1386259606732676</v>
      </c>
    </row>
    <row r="261" spans="1:2" x14ac:dyDescent="0.3">
      <c r="A261" s="15">
        <v>43725</v>
      </c>
      <c r="B261" s="17">
        <v>0.1490642303386287</v>
      </c>
    </row>
    <row r="262" spans="1:2" x14ac:dyDescent="0.3">
      <c r="A262" s="15">
        <v>43726</v>
      </c>
      <c r="B262" s="17">
        <v>-6.0051581152846811E-2</v>
      </c>
    </row>
    <row r="263" spans="1:2" x14ac:dyDescent="0.3">
      <c r="A263" s="15">
        <v>43727</v>
      </c>
      <c r="B263" s="17">
        <v>-5.8118700610633511E-2</v>
      </c>
    </row>
    <row r="264" spans="1:2" x14ac:dyDescent="0.3">
      <c r="A264" s="15">
        <v>43728</v>
      </c>
      <c r="B264" s="17">
        <v>-2.7094564633703744E-2</v>
      </c>
    </row>
    <row r="265" spans="1:2" x14ac:dyDescent="0.3">
      <c r="A265" s="15">
        <v>43729</v>
      </c>
      <c r="B265" s="17">
        <v>1.1368590113895878</v>
      </c>
    </row>
    <row r="266" spans="1:2" x14ac:dyDescent="0.3">
      <c r="A266" s="15">
        <v>43730</v>
      </c>
      <c r="B266" s="17">
        <v>2.9120939913092947E-2</v>
      </c>
    </row>
    <row r="267" spans="1:2" x14ac:dyDescent="0.3">
      <c r="A267" s="15">
        <v>43731</v>
      </c>
      <c r="B267" s="17">
        <v>3.9562903178103515E-2</v>
      </c>
    </row>
    <row r="268" spans="1:2" x14ac:dyDescent="0.3">
      <c r="A268" s="15">
        <v>43732</v>
      </c>
      <c r="B268" s="17">
        <v>1.9145493840471151E-3</v>
      </c>
    </row>
    <row r="269" spans="1:2" x14ac:dyDescent="0.3">
      <c r="A269" s="15">
        <v>43733</v>
      </c>
      <c r="B269" s="17">
        <v>0.18644887986219594</v>
      </c>
    </row>
    <row r="270" spans="1:2" x14ac:dyDescent="0.3">
      <c r="A270" s="15">
        <v>43734</v>
      </c>
      <c r="B270" s="17">
        <v>1.0841668673604143E-2</v>
      </c>
    </row>
    <row r="271" spans="1:2" x14ac:dyDescent="0.3">
      <c r="A271" s="15">
        <v>43735</v>
      </c>
      <c r="B271" s="17">
        <v>-1.0483275344697396E-2</v>
      </c>
    </row>
    <row r="272" spans="1:2" x14ac:dyDescent="0.3">
      <c r="A272" s="15">
        <v>43736</v>
      </c>
      <c r="B272" s="17">
        <v>7.4326534989770598E-2</v>
      </c>
    </row>
    <row r="273" spans="1:2" x14ac:dyDescent="0.3">
      <c r="A273" s="15">
        <v>43737</v>
      </c>
      <c r="B273" s="17">
        <v>-0.11191867301316905</v>
      </c>
    </row>
    <row r="274" spans="1:2" x14ac:dyDescent="0.3">
      <c r="A274" s="15">
        <v>43738</v>
      </c>
      <c r="B274" s="17">
        <v>-2.7840014980976324E-2</v>
      </c>
    </row>
    <row r="275" spans="1:2" x14ac:dyDescent="0.3">
      <c r="A275" s="15">
        <v>43739</v>
      </c>
      <c r="B275" s="17">
        <v>-0.12234217065560604</v>
      </c>
    </row>
    <row r="276" spans="1:2" x14ac:dyDescent="0.3">
      <c r="A276" s="15">
        <v>43740</v>
      </c>
      <c r="B276" s="17">
        <v>-0.18866770670729816</v>
      </c>
    </row>
    <row r="277" spans="1:2" x14ac:dyDescent="0.3">
      <c r="A277" s="15">
        <v>43741</v>
      </c>
      <c r="B277" s="17">
        <v>3.0204094001616832E-2</v>
      </c>
    </row>
    <row r="278" spans="1:2" x14ac:dyDescent="0.3">
      <c r="A278" s="15">
        <v>43742</v>
      </c>
      <c r="B278" s="17">
        <v>-6.835710938419326E-2</v>
      </c>
    </row>
    <row r="279" spans="1:2" x14ac:dyDescent="0.3">
      <c r="A279" s="15">
        <v>43743</v>
      </c>
      <c r="B279" s="17">
        <v>-9.2741097247820425E-3</v>
      </c>
    </row>
    <row r="280" spans="1:2" x14ac:dyDescent="0.3">
      <c r="A280" s="15">
        <v>43744</v>
      </c>
      <c r="B280" s="17">
        <v>6.3022897668794764E-2</v>
      </c>
    </row>
    <row r="281" spans="1:2" x14ac:dyDescent="0.3">
      <c r="A281" s="15">
        <v>43745</v>
      </c>
      <c r="B281" s="17">
        <v>0.12621014308084444</v>
      </c>
    </row>
    <row r="282" spans="1:2" x14ac:dyDescent="0.3">
      <c r="A282" s="15">
        <v>43746</v>
      </c>
      <c r="B282" s="17">
        <v>6.077359956079853E-2</v>
      </c>
    </row>
    <row r="283" spans="1:2" x14ac:dyDescent="0.3">
      <c r="A283" s="15">
        <v>43747</v>
      </c>
      <c r="B283" s="17">
        <v>0.27002486365627365</v>
      </c>
    </row>
    <row r="284" spans="1:2" x14ac:dyDescent="0.3">
      <c r="A284" s="15">
        <v>43748</v>
      </c>
      <c r="B284" s="17">
        <v>-0.14034239487284683</v>
      </c>
    </row>
    <row r="285" spans="1:2" x14ac:dyDescent="0.3">
      <c r="A285" s="15">
        <v>43749</v>
      </c>
      <c r="B285" s="17">
        <v>8.443873126744883E-2</v>
      </c>
    </row>
    <row r="286" spans="1:2" x14ac:dyDescent="0.3">
      <c r="A286" s="15">
        <v>43750</v>
      </c>
      <c r="B286" s="17">
        <v>1.824321460587619E-2</v>
      </c>
    </row>
    <row r="287" spans="1:2" x14ac:dyDescent="0.3">
      <c r="A287" s="15">
        <v>43751</v>
      </c>
      <c r="B287" s="17">
        <v>-1.1775966432756246E-2</v>
      </c>
    </row>
    <row r="288" spans="1:2" x14ac:dyDescent="0.3">
      <c r="A288" s="15">
        <v>43752</v>
      </c>
      <c r="B288" s="17">
        <v>-0.17324037076778254</v>
      </c>
    </row>
    <row r="289" spans="1:2" x14ac:dyDescent="0.3">
      <c r="A289" s="15">
        <v>43753</v>
      </c>
      <c r="B289" s="17">
        <v>-9.557094157605317E-2</v>
      </c>
    </row>
    <row r="290" spans="1:2" x14ac:dyDescent="0.3">
      <c r="A290" s="15">
        <v>43754</v>
      </c>
      <c r="B290" s="17">
        <v>-6.7221653766484812E-2</v>
      </c>
    </row>
    <row r="291" spans="1:2" x14ac:dyDescent="0.3">
      <c r="A291" s="15">
        <v>43755</v>
      </c>
      <c r="B291" s="17">
        <v>1.9790133004043975E-2</v>
      </c>
    </row>
    <row r="292" spans="1:2" x14ac:dyDescent="0.3">
      <c r="A292" s="15">
        <v>43756</v>
      </c>
      <c r="B292" s="17">
        <v>9.4032957054515309E-2</v>
      </c>
    </row>
    <row r="293" spans="1:2" x14ac:dyDescent="0.3">
      <c r="A293" s="15">
        <v>43757</v>
      </c>
      <c r="B293" s="17">
        <v>1.1740599986385547E-2</v>
      </c>
    </row>
    <row r="294" spans="1:2" x14ac:dyDescent="0.3">
      <c r="A294" s="15">
        <v>43758</v>
      </c>
      <c r="B294" s="17">
        <v>2.0011698673675582E-2</v>
      </c>
    </row>
    <row r="295" spans="1:2" x14ac:dyDescent="0.3">
      <c r="A295" s="15">
        <v>43759</v>
      </c>
      <c r="B295" s="17">
        <v>0.21035794983323086</v>
      </c>
    </row>
    <row r="296" spans="1:2" x14ac:dyDescent="0.3">
      <c r="A296" s="15">
        <v>43760</v>
      </c>
      <c r="B296" s="17">
        <v>0.21066231862763574</v>
      </c>
    </row>
    <row r="297" spans="1:2" x14ac:dyDescent="0.3">
      <c r="A297" s="15">
        <v>43761</v>
      </c>
      <c r="B297" s="17">
        <v>-3.8095234455086113E-2</v>
      </c>
    </row>
    <row r="298" spans="1:2" x14ac:dyDescent="0.3">
      <c r="A298" s="15">
        <v>43762</v>
      </c>
      <c r="B298" s="17">
        <v>0.15084054746076969</v>
      </c>
    </row>
    <row r="299" spans="1:2" x14ac:dyDescent="0.3">
      <c r="A299" s="15">
        <v>43763</v>
      </c>
      <c r="B299" s="17">
        <v>-0.13050517372885584</v>
      </c>
    </row>
    <row r="300" spans="1:2" x14ac:dyDescent="0.3">
      <c r="A300" s="15">
        <v>43764</v>
      </c>
      <c r="B300" s="17">
        <v>-2.0522190478220792E-2</v>
      </c>
    </row>
    <row r="301" spans="1:2" x14ac:dyDescent="0.3">
      <c r="A301" s="15">
        <v>43765</v>
      </c>
      <c r="B301" s="17">
        <v>-4.7898905788276158E-2</v>
      </c>
    </row>
    <row r="302" spans="1:2" x14ac:dyDescent="0.3">
      <c r="A302" s="15">
        <v>43766</v>
      </c>
      <c r="B302" s="17">
        <v>-9.5463647951307462E-2</v>
      </c>
    </row>
    <row r="303" spans="1:2" x14ac:dyDescent="0.3">
      <c r="A303" s="15">
        <v>43767</v>
      </c>
      <c r="B303" s="17">
        <v>-0.14845985603752898</v>
      </c>
    </row>
    <row r="304" spans="1:2" x14ac:dyDescent="0.3">
      <c r="A304" s="15">
        <v>43768</v>
      </c>
      <c r="B304" s="17">
        <v>4.9563101571539425E-2</v>
      </c>
    </row>
    <row r="305" spans="1:2" x14ac:dyDescent="0.3">
      <c r="A305" s="15">
        <v>43769</v>
      </c>
      <c r="B305" s="17">
        <v>-0.16514598922513912</v>
      </c>
    </row>
    <row r="306" spans="1:2" x14ac:dyDescent="0.3">
      <c r="A306" s="15">
        <v>43770</v>
      </c>
      <c r="B306" s="17">
        <v>9.2949441541099409E-2</v>
      </c>
    </row>
    <row r="307" spans="1:2" x14ac:dyDescent="0.3">
      <c r="A307" s="15">
        <v>43771</v>
      </c>
      <c r="B307" s="17">
        <v>-4.9889370600798899E-2</v>
      </c>
    </row>
    <row r="308" spans="1:2" x14ac:dyDescent="0.3">
      <c r="A308" s="15">
        <v>43772</v>
      </c>
      <c r="B308" s="17">
        <v>-3.8632880455784169E-2</v>
      </c>
    </row>
    <row r="309" spans="1:2" x14ac:dyDescent="0.3">
      <c r="A309" s="15">
        <v>43773</v>
      </c>
      <c r="B309" s="17">
        <v>-0.13272610594787992</v>
      </c>
    </row>
    <row r="310" spans="1:2" x14ac:dyDescent="0.3">
      <c r="A310" s="15">
        <v>43774</v>
      </c>
      <c r="B310" s="17">
        <v>0.14058576428391034</v>
      </c>
    </row>
    <row r="311" spans="1:2" x14ac:dyDescent="0.3">
      <c r="A311" s="15">
        <v>43775</v>
      </c>
      <c r="B311" s="17">
        <v>-0.15543983474545175</v>
      </c>
    </row>
    <row r="312" spans="1:2" x14ac:dyDescent="0.3">
      <c r="A312" s="15">
        <v>43776</v>
      </c>
      <c r="B312" s="17">
        <v>0.11760414033937483</v>
      </c>
    </row>
    <row r="313" spans="1:2" x14ac:dyDescent="0.3">
      <c r="A313" s="15">
        <v>43777</v>
      </c>
      <c r="B313" s="17">
        <v>-3.0024016065268277E-2</v>
      </c>
    </row>
    <row r="314" spans="1:2" x14ac:dyDescent="0.3">
      <c r="A314" s="15">
        <v>43778</v>
      </c>
      <c r="B314" s="17">
        <v>0.17595846284092165</v>
      </c>
    </row>
    <row r="315" spans="1:2" x14ac:dyDescent="0.3">
      <c r="A315" s="15">
        <v>43779</v>
      </c>
      <c r="B315" s="17">
        <v>-4.0893951308222043E-2</v>
      </c>
    </row>
    <row r="316" spans="1:2" x14ac:dyDescent="0.3">
      <c r="A316" s="15">
        <v>43780</v>
      </c>
      <c r="B316" s="17">
        <v>0.15184914843385378</v>
      </c>
    </row>
    <row r="317" spans="1:2" x14ac:dyDescent="0.3">
      <c r="A317" s="15">
        <v>43781</v>
      </c>
      <c r="B317" s="17">
        <v>-1.2294868742359966E-2</v>
      </c>
    </row>
    <row r="318" spans="1:2" x14ac:dyDescent="0.3">
      <c r="A318" s="15">
        <v>43782</v>
      </c>
      <c r="B318" s="17">
        <v>0.17160385385363841</v>
      </c>
    </row>
    <row r="319" spans="1:2" x14ac:dyDescent="0.3">
      <c r="A319" s="15">
        <v>43783</v>
      </c>
      <c r="B319" s="17">
        <v>0.11609911089315084</v>
      </c>
    </row>
    <row r="320" spans="1:2" x14ac:dyDescent="0.3">
      <c r="A320" s="15">
        <v>43784</v>
      </c>
      <c r="B320" s="17">
        <v>4.2080679274687949E-2</v>
      </c>
    </row>
    <row r="321" spans="1:2" x14ac:dyDescent="0.3">
      <c r="A321" s="15">
        <v>43785</v>
      </c>
      <c r="B321" s="17">
        <v>-0.18323809520645018</v>
      </c>
    </row>
    <row r="322" spans="1:2" x14ac:dyDescent="0.3">
      <c r="A322" s="15">
        <v>43786</v>
      </c>
      <c r="B322" s="17">
        <v>-0.53933524904808428</v>
      </c>
    </row>
    <row r="323" spans="1:2" x14ac:dyDescent="0.3">
      <c r="A323" s="15">
        <v>43787</v>
      </c>
      <c r="B323" s="17">
        <v>0.10417685896933171</v>
      </c>
    </row>
    <row r="324" spans="1:2" x14ac:dyDescent="0.3">
      <c r="A324" s="15">
        <v>43788</v>
      </c>
      <c r="B324" s="17">
        <v>-5.6484303590193408E-2</v>
      </c>
    </row>
    <row r="325" spans="1:2" x14ac:dyDescent="0.3">
      <c r="A325" s="15">
        <v>43789</v>
      </c>
      <c r="B325" s="17">
        <v>-5.5141409677109565E-2</v>
      </c>
    </row>
    <row r="326" spans="1:2" x14ac:dyDescent="0.3">
      <c r="A326" s="15">
        <v>43790</v>
      </c>
      <c r="B326" s="17">
        <v>-0.11413731364380297</v>
      </c>
    </row>
    <row r="327" spans="1:2" x14ac:dyDescent="0.3">
      <c r="A327" s="15">
        <v>43791</v>
      </c>
      <c r="B327" s="17">
        <v>9.1826306587758255E-2</v>
      </c>
    </row>
    <row r="328" spans="1:2" x14ac:dyDescent="0.3">
      <c r="A328" s="15">
        <v>43792</v>
      </c>
      <c r="B328" s="17">
        <v>8.5424964342455612E-2</v>
      </c>
    </row>
    <row r="329" spans="1:2" x14ac:dyDescent="0.3">
      <c r="A329" s="15">
        <v>43793</v>
      </c>
      <c r="B329" s="17">
        <v>1.2404609829743283</v>
      </c>
    </row>
    <row r="330" spans="1:2" x14ac:dyDescent="0.3">
      <c r="A330" s="15">
        <v>43794</v>
      </c>
      <c r="B330" s="17">
        <v>-3.7037498881522302E-2</v>
      </c>
    </row>
    <row r="331" spans="1:2" x14ac:dyDescent="0.3">
      <c r="A331" s="15">
        <v>43795</v>
      </c>
      <c r="B331" s="17">
        <v>6.1530869494502038E-2</v>
      </c>
    </row>
    <row r="332" spans="1:2" x14ac:dyDescent="0.3">
      <c r="A332" s="15">
        <v>43796</v>
      </c>
      <c r="B332" s="17">
        <v>-1.2876429342059903E-2</v>
      </c>
    </row>
    <row r="333" spans="1:2" x14ac:dyDescent="0.3">
      <c r="A333" s="15">
        <v>43797</v>
      </c>
      <c r="B333" s="17">
        <v>-9.2762280506242245E-3</v>
      </c>
    </row>
    <row r="334" spans="1:2" x14ac:dyDescent="0.3">
      <c r="A334" s="15">
        <v>43798</v>
      </c>
      <c r="B334" s="17">
        <v>-5.6304066449077927E-2</v>
      </c>
    </row>
    <row r="335" spans="1:2" x14ac:dyDescent="0.3">
      <c r="A335" s="15">
        <v>43799</v>
      </c>
      <c r="B335" s="17">
        <v>2.9261643718434538E-2</v>
      </c>
    </row>
    <row r="336" spans="1:2" x14ac:dyDescent="0.3">
      <c r="A336" s="15">
        <v>43800</v>
      </c>
      <c r="B336" s="17">
        <v>0.19586457141979285</v>
      </c>
    </row>
    <row r="337" spans="1:2" x14ac:dyDescent="0.3">
      <c r="A337" s="15">
        <v>43801</v>
      </c>
      <c r="B337" s="17">
        <v>-1.0577041867413484E-2</v>
      </c>
    </row>
    <row r="338" spans="1:2" x14ac:dyDescent="0.3">
      <c r="A338" s="15">
        <v>43802</v>
      </c>
      <c r="B338" s="17">
        <v>2.9839310724341761E-2</v>
      </c>
    </row>
    <row r="339" spans="1:2" x14ac:dyDescent="0.3">
      <c r="A339" s="15">
        <v>43803</v>
      </c>
      <c r="B339" s="17">
        <v>1.0993685157453914E-2</v>
      </c>
    </row>
    <row r="340" spans="1:2" x14ac:dyDescent="0.3">
      <c r="A340" s="15">
        <v>43804</v>
      </c>
      <c r="B340" s="17">
        <v>0.10576126944543618</v>
      </c>
    </row>
    <row r="341" spans="1:2" x14ac:dyDescent="0.3">
      <c r="A341" s="15">
        <v>43805</v>
      </c>
      <c r="B341" s="17">
        <v>9.7796811497079528E-3</v>
      </c>
    </row>
    <row r="342" spans="1:2" x14ac:dyDescent="0.3">
      <c r="A342" s="15">
        <v>43806</v>
      </c>
      <c r="B342" s="17">
        <v>3.2602745358070839E-2</v>
      </c>
    </row>
    <row r="343" spans="1:2" x14ac:dyDescent="0.3">
      <c r="A343" s="15">
        <v>43807</v>
      </c>
      <c r="B343" s="17">
        <v>-0.12903470660769212</v>
      </c>
    </row>
    <row r="344" spans="1:2" x14ac:dyDescent="0.3">
      <c r="A344" s="15">
        <v>43808</v>
      </c>
      <c r="B344" s="17">
        <v>-9.5505540022857272E-2</v>
      </c>
    </row>
    <row r="345" spans="1:2" x14ac:dyDescent="0.3">
      <c r="A345" s="15">
        <v>43809</v>
      </c>
      <c r="B345" s="17">
        <v>-6.5906180667517744E-2</v>
      </c>
    </row>
    <row r="346" spans="1:2" x14ac:dyDescent="0.3">
      <c r="A346" s="15">
        <v>43810</v>
      </c>
      <c r="B346" s="17">
        <v>-7.6145772394388356E-2</v>
      </c>
    </row>
    <row r="347" spans="1:2" x14ac:dyDescent="0.3">
      <c r="A347" s="15">
        <v>43811</v>
      </c>
      <c r="B347" s="17">
        <v>1.0913163478365462E-3</v>
      </c>
    </row>
    <row r="348" spans="1:2" x14ac:dyDescent="0.3">
      <c r="A348" s="15">
        <v>43812</v>
      </c>
      <c r="B348" s="17">
        <v>-9.5656311802413296E-2</v>
      </c>
    </row>
    <row r="349" spans="1:2" x14ac:dyDescent="0.3">
      <c r="A349" s="15">
        <v>43813</v>
      </c>
      <c r="B349" s="17">
        <v>2.8854477169268922E-2</v>
      </c>
    </row>
    <row r="350" spans="1:2" x14ac:dyDescent="0.3">
      <c r="A350" s="15">
        <v>43814</v>
      </c>
      <c r="B350" s="17">
        <v>-0.13360031512605031</v>
      </c>
    </row>
    <row r="351" spans="1:2" x14ac:dyDescent="0.3">
      <c r="A351" s="15">
        <v>43815</v>
      </c>
      <c r="B351" s="17">
        <v>0.12890665337088447</v>
      </c>
    </row>
    <row r="352" spans="1:2" x14ac:dyDescent="0.3">
      <c r="A352" s="15">
        <v>43816</v>
      </c>
      <c r="B352" s="17">
        <v>-8.7909009173535724E-2</v>
      </c>
    </row>
    <row r="353" spans="1:2" x14ac:dyDescent="0.3">
      <c r="A353" s="15">
        <v>43817</v>
      </c>
      <c r="B353" s="17">
        <v>4.0318275564798389E-2</v>
      </c>
    </row>
    <row r="354" spans="1:2" x14ac:dyDescent="0.3">
      <c r="A354" s="15">
        <v>43818</v>
      </c>
      <c r="B354" s="17">
        <v>-8.5762654837664987E-2</v>
      </c>
    </row>
    <row r="355" spans="1:2" x14ac:dyDescent="0.3">
      <c r="A355" s="15">
        <v>43819</v>
      </c>
      <c r="B355" s="17">
        <v>-3.1082865026457518E-2</v>
      </c>
    </row>
    <row r="356" spans="1:2" x14ac:dyDescent="0.3">
      <c r="A356" s="15">
        <v>43820</v>
      </c>
      <c r="B356" s="17">
        <v>-0.16588672574431385</v>
      </c>
    </row>
    <row r="357" spans="1:2" x14ac:dyDescent="0.3">
      <c r="A357" s="15">
        <v>43821</v>
      </c>
      <c r="B357" s="17">
        <v>0.21029166080314066</v>
      </c>
    </row>
    <row r="358" spans="1:2" x14ac:dyDescent="0.3">
      <c r="A358" s="15">
        <v>43822</v>
      </c>
      <c r="B358" s="17">
        <v>-0.10599042774802347</v>
      </c>
    </row>
    <row r="359" spans="1:2" x14ac:dyDescent="0.3">
      <c r="A359" s="15">
        <v>43823</v>
      </c>
      <c r="B359" s="17">
        <v>0.17607161132846216</v>
      </c>
    </row>
    <row r="360" spans="1:2" x14ac:dyDescent="0.3">
      <c r="A360" s="15">
        <v>43824</v>
      </c>
      <c r="B360" s="17">
        <v>6.2689336322857558E-2</v>
      </c>
    </row>
    <row r="361" spans="1:2" x14ac:dyDescent="0.3">
      <c r="A361" s="15">
        <v>43825</v>
      </c>
      <c r="B361" s="17">
        <v>9.1748987542926042E-2</v>
      </c>
    </row>
    <row r="362" spans="1:2" x14ac:dyDescent="0.3">
      <c r="A362" s="15">
        <v>43826</v>
      </c>
      <c r="B362" s="17">
        <v>5.3033153630440921E-2</v>
      </c>
    </row>
    <row r="363" spans="1:2" x14ac:dyDescent="0.3">
      <c r="A363" s="15">
        <v>43827</v>
      </c>
      <c r="B363" s="17">
        <v>0.2003332689885069</v>
      </c>
    </row>
    <row r="364" spans="1:2" x14ac:dyDescent="0.3">
      <c r="A364" s="15">
        <v>43828</v>
      </c>
      <c r="B364" s="17">
        <v>-5.8039291353914724E-2</v>
      </c>
    </row>
    <row r="365" spans="1:2" x14ac:dyDescent="0.3">
      <c r="A365" s="15">
        <v>43829</v>
      </c>
      <c r="B365" s="17">
        <v>-4.8916880802986507E-2</v>
      </c>
    </row>
    <row r="366" spans="1:2" x14ac:dyDescent="0.3">
      <c r="A366" s="15">
        <v>43830</v>
      </c>
      <c r="B366" s="17">
        <v>-5.0417495501231424E-2</v>
      </c>
    </row>
    <row r="367" spans="1:2" x14ac:dyDescent="0.3">
      <c r="A367" s="15">
        <v>43831</v>
      </c>
      <c r="B367" s="17">
        <v>-3.0412231062971751E-2</v>
      </c>
    </row>
    <row r="368" spans="1:2" x14ac:dyDescent="0.3">
      <c r="A368" s="15" t="s">
        <v>41</v>
      </c>
      <c r="B368" s="17">
        <v>7.0131967233832873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2D1D-66CD-4CCA-9933-BF0A713C6742}">
  <dimension ref="A1:B368"/>
  <sheetViews>
    <sheetView topLeftCell="A17" workbookViewId="0">
      <selection activeCell="D8" sqref="D8"/>
    </sheetView>
  </sheetViews>
  <sheetFormatPr defaultRowHeight="15.6" x14ac:dyDescent="0.3"/>
  <cols>
    <col min="1" max="1" width="12.19921875" bestFit="1" customWidth="1"/>
    <col min="2" max="2" width="64.69921875" bestFit="1" customWidth="1"/>
  </cols>
  <sheetData>
    <row r="1" spans="1:2" x14ac:dyDescent="0.3">
      <c r="A1" s="14" t="s">
        <v>40</v>
      </c>
      <c r="B1" t="s">
        <v>61</v>
      </c>
    </row>
    <row r="2" spans="1:2" x14ac:dyDescent="0.3">
      <c r="A2" s="15">
        <v>43466</v>
      </c>
      <c r="B2" s="17"/>
    </row>
    <row r="3" spans="1:2" x14ac:dyDescent="0.3">
      <c r="A3" s="15">
        <v>43467</v>
      </c>
      <c r="B3" s="17"/>
    </row>
    <row r="4" spans="1:2" x14ac:dyDescent="0.3">
      <c r="A4" s="15">
        <v>43468</v>
      </c>
      <c r="B4" s="17"/>
    </row>
    <row r="5" spans="1:2" x14ac:dyDescent="0.3">
      <c r="A5" s="15">
        <v>43469</v>
      </c>
      <c r="B5" s="17"/>
    </row>
    <row r="6" spans="1:2" x14ac:dyDescent="0.3">
      <c r="A6" s="15">
        <v>43470</v>
      </c>
      <c r="B6" s="17"/>
    </row>
    <row r="7" spans="1:2" x14ac:dyDescent="0.3">
      <c r="A7" s="15">
        <v>43471</v>
      </c>
      <c r="B7" s="17"/>
    </row>
    <row r="8" spans="1:2" x14ac:dyDescent="0.3">
      <c r="A8" s="15">
        <v>43472</v>
      </c>
      <c r="B8" s="17"/>
    </row>
    <row r="9" spans="1:2" x14ac:dyDescent="0.3">
      <c r="A9" s="15">
        <v>43473</v>
      </c>
      <c r="B9" s="17">
        <v>3.1356703048005974E-2</v>
      </c>
    </row>
    <row r="10" spans="1:2" x14ac:dyDescent="0.3">
      <c r="A10" s="15">
        <v>43474</v>
      </c>
      <c r="B10" s="17">
        <v>0.1945488699447242</v>
      </c>
    </row>
    <row r="11" spans="1:2" x14ac:dyDescent="0.3">
      <c r="A11" s="15">
        <v>43475</v>
      </c>
      <c r="B11" s="17">
        <v>-0.4522502426107996</v>
      </c>
    </row>
    <row r="12" spans="1:2" x14ac:dyDescent="0.3">
      <c r="A12" s="15">
        <v>43476</v>
      </c>
      <c r="B12" s="17">
        <v>-0.13115176381669258</v>
      </c>
    </row>
    <row r="13" spans="1:2" x14ac:dyDescent="0.3">
      <c r="A13" s="15">
        <v>43477</v>
      </c>
      <c r="B13" s="17">
        <v>5.2871319138911188E-2</v>
      </c>
    </row>
    <row r="14" spans="1:2" x14ac:dyDescent="0.3">
      <c r="A14" s="15">
        <v>43478</v>
      </c>
      <c r="B14" s="17">
        <v>2.9778612542572747E-2</v>
      </c>
    </row>
    <row r="15" spans="1:2" x14ac:dyDescent="0.3">
      <c r="A15" s="15">
        <v>43479</v>
      </c>
      <c r="B15" s="17">
        <v>6.550933508024892E-2</v>
      </c>
    </row>
    <row r="16" spans="1:2" x14ac:dyDescent="0.3">
      <c r="A16" s="15">
        <v>43480</v>
      </c>
      <c r="B16" s="17">
        <v>-8.6445104445859289E-2</v>
      </c>
    </row>
    <row r="17" spans="1:2" x14ac:dyDescent="0.3">
      <c r="A17" s="15">
        <v>43481</v>
      </c>
      <c r="B17" s="17">
        <v>-7.6628044753183744E-2</v>
      </c>
    </row>
    <row r="18" spans="1:2" x14ac:dyDescent="0.3">
      <c r="A18" s="15">
        <v>43482</v>
      </c>
      <c r="B18" s="17">
        <v>1.0595416371384867</v>
      </c>
    </row>
    <row r="19" spans="1:2" x14ac:dyDescent="0.3">
      <c r="A19" s="15">
        <v>43483</v>
      </c>
      <c r="B19" s="17">
        <v>0.16104249551291261</v>
      </c>
    </row>
    <row r="20" spans="1:2" x14ac:dyDescent="0.3">
      <c r="A20" s="15">
        <v>43484</v>
      </c>
      <c r="B20" s="17">
        <v>-4.0356817681399204E-2</v>
      </c>
    </row>
    <row r="21" spans="1:2" x14ac:dyDescent="0.3">
      <c r="A21" s="15">
        <v>43485</v>
      </c>
      <c r="B21" s="17">
        <v>0.11664479572912434</v>
      </c>
    </row>
    <row r="22" spans="1:2" x14ac:dyDescent="0.3">
      <c r="A22" s="15">
        <v>43486</v>
      </c>
      <c r="B22" s="17">
        <v>0.23352106416819263</v>
      </c>
    </row>
    <row r="23" spans="1:2" x14ac:dyDescent="0.3">
      <c r="A23" s="15">
        <v>43487</v>
      </c>
      <c r="B23" s="17">
        <v>0.85430485686646174</v>
      </c>
    </row>
    <row r="24" spans="1:2" x14ac:dyDescent="0.3">
      <c r="A24" s="15">
        <v>43488</v>
      </c>
      <c r="B24" s="17">
        <v>9.8774591206907125E-4</v>
      </c>
    </row>
    <row r="25" spans="1:2" x14ac:dyDescent="0.3">
      <c r="A25" s="15">
        <v>43489</v>
      </c>
      <c r="B25" s="17">
        <v>-0.17516574129721951</v>
      </c>
    </row>
    <row r="26" spans="1:2" x14ac:dyDescent="0.3">
      <c r="A26" s="15">
        <v>43490</v>
      </c>
      <c r="B26" s="17">
        <v>-5.6459868607658614E-2</v>
      </c>
    </row>
    <row r="27" spans="1:2" x14ac:dyDescent="0.3">
      <c r="A27" s="15">
        <v>43491</v>
      </c>
      <c r="B27" s="17">
        <v>9.2882647461171253E-2</v>
      </c>
    </row>
    <row r="28" spans="1:2" x14ac:dyDescent="0.3">
      <c r="A28" s="15">
        <v>43492</v>
      </c>
      <c r="B28" s="17">
        <v>-1.9630799659368758E-2</v>
      </c>
    </row>
    <row r="29" spans="1:2" x14ac:dyDescent="0.3">
      <c r="A29" s="15">
        <v>43493</v>
      </c>
      <c r="B29" s="17">
        <v>-0.11250036399885421</v>
      </c>
    </row>
    <row r="30" spans="1:2" x14ac:dyDescent="0.3">
      <c r="A30" s="15">
        <v>43494</v>
      </c>
      <c r="B30" s="17">
        <v>-0.71708723442563915</v>
      </c>
    </row>
    <row r="31" spans="1:2" x14ac:dyDescent="0.3">
      <c r="A31" s="15">
        <v>43495</v>
      </c>
      <c r="B31" s="17">
        <v>-7.8019563062868946E-2</v>
      </c>
    </row>
    <row r="32" spans="1:2" x14ac:dyDescent="0.3">
      <c r="A32" s="15">
        <v>43496</v>
      </c>
      <c r="B32" s="17">
        <v>0.20059441674862155</v>
      </c>
    </row>
    <row r="33" spans="1:2" x14ac:dyDescent="0.3">
      <c r="A33" s="15">
        <v>43497</v>
      </c>
      <c r="B33" s="17">
        <v>7.1616556279585408E-2</v>
      </c>
    </row>
    <row r="34" spans="1:2" x14ac:dyDescent="0.3">
      <c r="A34" s="15">
        <v>43498</v>
      </c>
      <c r="B34" s="17">
        <v>-0.11100185204519353</v>
      </c>
    </row>
    <row r="35" spans="1:2" x14ac:dyDescent="0.3">
      <c r="A35" s="15">
        <v>43499</v>
      </c>
      <c r="B35" s="17">
        <v>6.0833246003320962E-2</v>
      </c>
    </row>
    <row r="36" spans="1:2" x14ac:dyDescent="0.3">
      <c r="A36" s="15">
        <v>43500</v>
      </c>
      <c r="B36" s="17">
        <v>-8.5806571239552931E-2</v>
      </c>
    </row>
    <row r="37" spans="1:2" x14ac:dyDescent="0.3">
      <c r="A37" s="15">
        <v>43501</v>
      </c>
      <c r="B37" s="17">
        <v>1.1476852728398028</v>
      </c>
    </row>
    <row r="38" spans="1:2" x14ac:dyDescent="0.3">
      <c r="A38" s="15">
        <v>43502</v>
      </c>
      <c r="B38" s="17">
        <v>-2.0213680806117074E-3</v>
      </c>
    </row>
    <row r="39" spans="1:2" x14ac:dyDescent="0.3">
      <c r="A39" s="15">
        <v>43503</v>
      </c>
      <c r="B39" s="17">
        <v>8.3990469010527091E-2</v>
      </c>
    </row>
    <row r="40" spans="1:2" x14ac:dyDescent="0.3">
      <c r="A40" s="15">
        <v>43504</v>
      </c>
      <c r="B40" s="17">
        <v>-5.7509600938203898E-2</v>
      </c>
    </row>
    <row r="41" spans="1:2" x14ac:dyDescent="0.3">
      <c r="A41" s="15">
        <v>43505</v>
      </c>
      <c r="B41" s="17">
        <v>0.1840511785869976</v>
      </c>
    </row>
    <row r="42" spans="1:2" x14ac:dyDescent="0.3">
      <c r="A42" s="15">
        <v>43506</v>
      </c>
      <c r="B42" s="17">
        <v>-4.9231076440156785E-2</v>
      </c>
    </row>
    <row r="43" spans="1:2" x14ac:dyDescent="0.3">
      <c r="A43" s="15">
        <v>43507</v>
      </c>
      <c r="B43" s="17">
        <v>8.2977972200451333E-2</v>
      </c>
    </row>
    <row r="44" spans="1:2" x14ac:dyDescent="0.3">
      <c r="A44" s="15">
        <v>43508</v>
      </c>
      <c r="B44" s="17">
        <v>4.0516023501679044E-2</v>
      </c>
    </row>
    <row r="45" spans="1:2" x14ac:dyDescent="0.3">
      <c r="A45" s="15">
        <v>43509</v>
      </c>
      <c r="B45" s="17">
        <v>8.7452358707419409E-2</v>
      </c>
    </row>
    <row r="46" spans="1:2" x14ac:dyDescent="0.3">
      <c r="A46" s="15">
        <v>43510</v>
      </c>
      <c r="B46" s="17">
        <v>-0.14069092654880477</v>
      </c>
    </row>
    <row r="47" spans="1:2" x14ac:dyDescent="0.3">
      <c r="A47" s="15">
        <v>43511</v>
      </c>
      <c r="B47" s="17">
        <v>3.1362191919734883E-2</v>
      </c>
    </row>
    <row r="48" spans="1:2" x14ac:dyDescent="0.3">
      <c r="A48" s="15">
        <v>43512</v>
      </c>
      <c r="B48" s="17">
        <v>-4.6686155168073507E-2</v>
      </c>
    </row>
    <row r="49" spans="1:2" x14ac:dyDescent="0.3">
      <c r="A49" s="15">
        <v>43513</v>
      </c>
      <c r="B49" s="17">
        <v>-0.12229008244350137</v>
      </c>
    </row>
    <row r="50" spans="1:2" x14ac:dyDescent="0.3">
      <c r="A50" s="15">
        <v>43514</v>
      </c>
      <c r="B50" s="17">
        <v>0.10363771309396363</v>
      </c>
    </row>
    <row r="51" spans="1:2" x14ac:dyDescent="0.3">
      <c r="A51" s="15">
        <v>43515</v>
      </c>
      <c r="B51" s="17">
        <v>-0.55839299648571217</v>
      </c>
    </row>
    <row r="52" spans="1:2" x14ac:dyDescent="0.3">
      <c r="A52" s="15">
        <v>43516</v>
      </c>
      <c r="B52" s="17">
        <v>-0.12241464451003137</v>
      </c>
    </row>
    <row r="53" spans="1:2" x14ac:dyDescent="0.3">
      <c r="A53" s="15">
        <v>43517</v>
      </c>
      <c r="B53" s="17">
        <v>-3.019825251518482E-2</v>
      </c>
    </row>
    <row r="54" spans="1:2" x14ac:dyDescent="0.3">
      <c r="A54" s="15">
        <v>43518</v>
      </c>
      <c r="B54" s="17">
        <v>7.1306612443905903E-2</v>
      </c>
    </row>
    <row r="55" spans="1:2" x14ac:dyDescent="0.3">
      <c r="A55" s="15">
        <v>43519</v>
      </c>
      <c r="B55" s="17">
        <v>-0.18364175802924843</v>
      </c>
    </row>
    <row r="56" spans="1:2" x14ac:dyDescent="0.3">
      <c r="A56" s="15">
        <v>43520</v>
      </c>
      <c r="B56" s="17">
        <v>4.0829077732684294E-2</v>
      </c>
    </row>
    <row r="57" spans="1:2" x14ac:dyDescent="0.3">
      <c r="A57" s="15">
        <v>43521</v>
      </c>
      <c r="B57" s="17">
        <v>-0.11174962987792958</v>
      </c>
    </row>
    <row r="58" spans="1:2" x14ac:dyDescent="0.3">
      <c r="A58" s="15">
        <v>43522</v>
      </c>
      <c r="B58" s="17">
        <v>1.2004191790539451</v>
      </c>
    </row>
    <row r="59" spans="1:2" x14ac:dyDescent="0.3">
      <c r="A59" s="15">
        <v>43523</v>
      </c>
      <c r="B59" s="17">
        <v>8.2246376811594191E-2</v>
      </c>
    </row>
    <row r="60" spans="1:2" x14ac:dyDescent="0.3">
      <c r="A60" s="15">
        <v>43524</v>
      </c>
      <c r="B60" s="17">
        <v>0.22324803045110131</v>
      </c>
    </row>
    <row r="61" spans="1:2" x14ac:dyDescent="0.3">
      <c r="A61" s="15">
        <v>43525</v>
      </c>
      <c r="B61" s="17">
        <v>5.9032986501891482E-2</v>
      </c>
    </row>
    <row r="62" spans="1:2" x14ac:dyDescent="0.3">
      <c r="A62" s="15">
        <v>43526</v>
      </c>
      <c r="B62" s="17">
        <v>-0.37594234941110949</v>
      </c>
    </row>
    <row r="63" spans="1:2" x14ac:dyDescent="0.3">
      <c r="A63" s="15">
        <v>43527</v>
      </c>
      <c r="B63" s="17">
        <v>3.03652884720651E-2</v>
      </c>
    </row>
    <row r="64" spans="1:2" x14ac:dyDescent="0.3">
      <c r="A64" s="15">
        <v>43528</v>
      </c>
      <c r="B64" s="17">
        <v>8.1492115581014435E-2</v>
      </c>
    </row>
    <row r="65" spans="1:2" x14ac:dyDescent="0.3">
      <c r="A65" s="15">
        <v>43529</v>
      </c>
      <c r="B65" s="17">
        <v>-7.7860132236055479E-2</v>
      </c>
    </row>
    <row r="66" spans="1:2" x14ac:dyDescent="0.3">
      <c r="A66" s="15">
        <v>43530</v>
      </c>
      <c r="B66" s="17">
        <v>-0.16522538222440208</v>
      </c>
    </row>
    <row r="67" spans="1:2" x14ac:dyDescent="0.3">
      <c r="A67" s="15">
        <v>43531</v>
      </c>
      <c r="B67" s="17">
        <v>-0.13097833046398133</v>
      </c>
    </row>
    <row r="68" spans="1:2" x14ac:dyDescent="0.3">
      <c r="A68" s="15">
        <v>43532</v>
      </c>
      <c r="B68" s="17">
        <v>-4.6617420803931608E-2</v>
      </c>
    </row>
    <row r="69" spans="1:2" x14ac:dyDescent="0.3">
      <c r="A69" s="15">
        <v>43533</v>
      </c>
      <c r="B69" s="17">
        <v>1.0202070652584099</v>
      </c>
    </row>
    <row r="70" spans="1:2" x14ac:dyDescent="0.3">
      <c r="A70" s="15">
        <v>43534</v>
      </c>
      <c r="B70" s="17">
        <v>1.0355904530176874E-2</v>
      </c>
    </row>
    <row r="71" spans="1:2" x14ac:dyDescent="0.3">
      <c r="A71" s="15">
        <v>43535</v>
      </c>
      <c r="B71" s="17">
        <v>-0.11261551390237801</v>
      </c>
    </row>
    <row r="72" spans="1:2" x14ac:dyDescent="0.3">
      <c r="A72" s="15">
        <v>43536</v>
      </c>
      <c r="B72" s="17">
        <v>3.2510015366695066E-2</v>
      </c>
    </row>
    <row r="73" spans="1:2" x14ac:dyDescent="0.3">
      <c r="A73" s="15">
        <v>43537</v>
      </c>
      <c r="B73" s="17">
        <v>0.11595244647875091</v>
      </c>
    </row>
    <row r="74" spans="1:2" x14ac:dyDescent="0.3">
      <c r="A74" s="15">
        <v>43538</v>
      </c>
      <c r="B74" s="17">
        <v>3.8334933760332257E-2</v>
      </c>
    </row>
    <row r="75" spans="1:2" x14ac:dyDescent="0.3">
      <c r="A75" s="15">
        <v>43539</v>
      </c>
      <c r="B75" s="17">
        <v>-0.14866249706049239</v>
      </c>
    </row>
    <row r="76" spans="1:2" x14ac:dyDescent="0.3">
      <c r="A76" s="15">
        <v>43540</v>
      </c>
      <c r="B76" s="17">
        <v>-2.4003516193720209E-3</v>
      </c>
    </row>
    <row r="77" spans="1:2" x14ac:dyDescent="0.3">
      <c r="A77" s="15">
        <v>43541</v>
      </c>
      <c r="B77" s="17">
        <v>-0.12101539450238075</v>
      </c>
    </row>
    <row r="78" spans="1:2" x14ac:dyDescent="0.3">
      <c r="A78" s="15">
        <v>43542</v>
      </c>
      <c r="B78" s="17">
        <v>7.3381290249115549E-2</v>
      </c>
    </row>
    <row r="79" spans="1:2" x14ac:dyDescent="0.3">
      <c r="A79" s="15">
        <v>43543</v>
      </c>
      <c r="B79" s="17">
        <v>-0.45549226537958976</v>
      </c>
    </row>
    <row r="80" spans="1:2" x14ac:dyDescent="0.3">
      <c r="A80" s="15">
        <v>43544</v>
      </c>
      <c r="B80" s="17">
        <v>0.11773844194404104</v>
      </c>
    </row>
    <row r="81" spans="1:2" x14ac:dyDescent="0.3">
      <c r="A81" s="15">
        <v>43545</v>
      </c>
      <c r="B81" s="17">
        <v>-2.6704205453110585E-2</v>
      </c>
    </row>
    <row r="82" spans="1:2" x14ac:dyDescent="0.3">
      <c r="A82" s="15">
        <v>43546</v>
      </c>
      <c r="B82" s="17">
        <v>0.15016750885693586</v>
      </c>
    </row>
    <row r="83" spans="1:2" x14ac:dyDescent="0.3">
      <c r="A83" s="15">
        <v>43547</v>
      </c>
      <c r="B83" s="17">
        <v>3.2486296530253478E-2</v>
      </c>
    </row>
    <row r="84" spans="1:2" x14ac:dyDescent="0.3">
      <c r="A84" s="15">
        <v>43548</v>
      </c>
      <c r="B84" s="17">
        <v>0.22259812803337153</v>
      </c>
    </row>
    <row r="85" spans="1:2" x14ac:dyDescent="0.3">
      <c r="A85" s="15">
        <v>43549</v>
      </c>
      <c r="B85" s="17">
        <v>3.1850312992747876E-2</v>
      </c>
    </row>
    <row r="86" spans="1:2" x14ac:dyDescent="0.3">
      <c r="A86" s="15">
        <v>43550</v>
      </c>
      <c r="B86" s="17">
        <v>0.77964973472889199</v>
      </c>
    </row>
    <row r="87" spans="1:2" x14ac:dyDescent="0.3">
      <c r="A87" s="15">
        <v>43551</v>
      </c>
      <c r="B87" s="17">
        <v>-0.16532796254967064</v>
      </c>
    </row>
    <row r="88" spans="1:2" x14ac:dyDescent="0.3">
      <c r="A88" s="15">
        <v>43552</v>
      </c>
      <c r="B88" s="17">
        <v>6.221354938736634E-2</v>
      </c>
    </row>
    <row r="89" spans="1:2" x14ac:dyDescent="0.3">
      <c r="A89" s="15">
        <v>43553</v>
      </c>
      <c r="B89" s="17">
        <v>2.0949052908036059E-2</v>
      </c>
    </row>
    <row r="90" spans="1:2" x14ac:dyDescent="0.3">
      <c r="A90" s="15">
        <v>43554</v>
      </c>
      <c r="B90" s="17">
        <v>-6.7210947055343917E-2</v>
      </c>
    </row>
    <row r="91" spans="1:2" x14ac:dyDescent="0.3">
      <c r="A91" s="15">
        <v>43555</v>
      </c>
      <c r="B91" s="17">
        <v>-0.10790000739365102</v>
      </c>
    </row>
    <row r="92" spans="1:2" x14ac:dyDescent="0.3">
      <c r="A92" s="15">
        <v>43556</v>
      </c>
      <c r="B92" s="17">
        <v>8.3129559033894296E-3</v>
      </c>
    </row>
    <row r="93" spans="1:2" x14ac:dyDescent="0.3">
      <c r="A93" s="15">
        <v>43557</v>
      </c>
      <c r="B93" s="17">
        <v>3.9878784124722788E-2</v>
      </c>
    </row>
    <row r="94" spans="1:2" x14ac:dyDescent="0.3">
      <c r="A94" s="15">
        <v>43558</v>
      </c>
      <c r="B94" s="17">
        <v>0.16161637241398497</v>
      </c>
    </row>
    <row r="95" spans="1:2" x14ac:dyDescent="0.3">
      <c r="A95" s="15">
        <v>43559</v>
      </c>
      <c r="B95" s="17">
        <v>-0.52087951809985289</v>
      </c>
    </row>
    <row r="96" spans="1:2" x14ac:dyDescent="0.3">
      <c r="A96" s="15">
        <v>43560</v>
      </c>
      <c r="B96" s="17">
        <v>0.12652928215188264</v>
      </c>
    </row>
    <row r="97" spans="1:2" x14ac:dyDescent="0.3">
      <c r="A97" s="15">
        <v>43561</v>
      </c>
      <c r="B97" s="17">
        <v>6.1529171460528609E-2</v>
      </c>
    </row>
    <row r="98" spans="1:2" x14ac:dyDescent="0.3">
      <c r="A98" s="15">
        <v>43562</v>
      </c>
      <c r="B98" s="17">
        <v>-8.3514783877319365E-2</v>
      </c>
    </row>
    <row r="99" spans="1:2" x14ac:dyDescent="0.3">
      <c r="A99" s="15">
        <v>43563</v>
      </c>
      <c r="B99" s="17">
        <v>-7.6010929963872487E-2</v>
      </c>
    </row>
    <row r="100" spans="1:2" x14ac:dyDescent="0.3">
      <c r="A100" s="15">
        <v>43564</v>
      </c>
      <c r="B100" s="17">
        <v>9.8032926600166714E-3</v>
      </c>
    </row>
    <row r="101" spans="1:2" x14ac:dyDescent="0.3">
      <c r="A101" s="15">
        <v>43565</v>
      </c>
      <c r="B101" s="17">
        <v>-9.3912999215507775E-2</v>
      </c>
    </row>
    <row r="102" spans="1:2" x14ac:dyDescent="0.3">
      <c r="A102" s="15">
        <v>43566</v>
      </c>
      <c r="B102" s="17">
        <v>0.9239043412518404</v>
      </c>
    </row>
    <row r="103" spans="1:2" x14ac:dyDescent="0.3">
      <c r="A103" s="15">
        <v>43567</v>
      </c>
      <c r="B103" s="17">
        <v>-0.27312591355188975</v>
      </c>
    </row>
    <row r="104" spans="1:2" x14ac:dyDescent="0.3">
      <c r="A104" s="15">
        <v>43568</v>
      </c>
      <c r="B104" s="17">
        <v>-0.13870878771620221</v>
      </c>
    </row>
    <row r="105" spans="1:2" x14ac:dyDescent="0.3">
      <c r="A105" s="15">
        <v>43569</v>
      </c>
      <c r="B105" s="17">
        <v>0.28376620785956508</v>
      </c>
    </row>
    <row r="106" spans="1:2" x14ac:dyDescent="0.3">
      <c r="A106" s="15">
        <v>43570</v>
      </c>
      <c r="B106" s="17">
        <v>0.12600537470079898</v>
      </c>
    </row>
    <row r="107" spans="1:2" x14ac:dyDescent="0.3">
      <c r="A107" s="15">
        <v>43571</v>
      </c>
      <c r="B107" s="17">
        <v>-1.9698327529031001E-2</v>
      </c>
    </row>
    <row r="108" spans="1:2" x14ac:dyDescent="0.3">
      <c r="A108" s="15">
        <v>43572</v>
      </c>
      <c r="B108" s="17">
        <v>0.10380374707337348</v>
      </c>
    </row>
    <row r="109" spans="1:2" x14ac:dyDescent="0.3">
      <c r="A109" s="15">
        <v>43573</v>
      </c>
      <c r="B109" s="17">
        <v>0.7302283946685022</v>
      </c>
    </row>
    <row r="110" spans="1:2" x14ac:dyDescent="0.3">
      <c r="A110" s="15">
        <v>43574</v>
      </c>
      <c r="B110" s="17">
        <v>0.2472495952251057</v>
      </c>
    </row>
    <row r="111" spans="1:2" x14ac:dyDescent="0.3">
      <c r="A111" s="15">
        <v>43575</v>
      </c>
      <c r="B111" s="17">
        <v>-1.3246855591761975E-3</v>
      </c>
    </row>
    <row r="112" spans="1:2" x14ac:dyDescent="0.3">
      <c r="A112" s="15">
        <v>43576</v>
      </c>
      <c r="B112" s="17">
        <v>-3.0611356968823777E-4</v>
      </c>
    </row>
    <row r="113" spans="1:2" x14ac:dyDescent="0.3">
      <c r="A113" s="15">
        <v>43577</v>
      </c>
      <c r="B113" s="17">
        <v>2.9183076903552152E-2</v>
      </c>
    </row>
    <row r="114" spans="1:2" x14ac:dyDescent="0.3">
      <c r="A114" s="15">
        <v>43578</v>
      </c>
      <c r="B114" s="17">
        <v>-0.11397510352957152</v>
      </c>
    </row>
    <row r="115" spans="1:2" x14ac:dyDescent="0.3">
      <c r="A115" s="15">
        <v>43579</v>
      </c>
      <c r="B115" s="17">
        <v>0.10543108751981545</v>
      </c>
    </row>
    <row r="116" spans="1:2" x14ac:dyDescent="0.3">
      <c r="A116" s="15">
        <v>43580</v>
      </c>
      <c r="B116" s="17">
        <v>-0.38690483590402214</v>
      </c>
    </row>
    <row r="117" spans="1:2" x14ac:dyDescent="0.3">
      <c r="A117" s="15">
        <v>43581</v>
      </c>
      <c r="B117" s="17">
        <v>-7.8703103693101739E-2</v>
      </c>
    </row>
    <row r="118" spans="1:2" x14ac:dyDescent="0.3">
      <c r="A118" s="15">
        <v>43582</v>
      </c>
      <c r="B118" s="17">
        <v>9.246269927953743E-2</v>
      </c>
    </row>
    <row r="119" spans="1:2" x14ac:dyDescent="0.3">
      <c r="A119" s="15">
        <v>43583</v>
      </c>
      <c r="B119" s="17">
        <v>-0.14794268586809256</v>
      </c>
    </row>
    <row r="120" spans="1:2" x14ac:dyDescent="0.3">
      <c r="A120" s="15">
        <v>43584</v>
      </c>
      <c r="B120" s="17">
        <v>-0.17094798772087394</v>
      </c>
    </row>
    <row r="121" spans="1:2" x14ac:dyDescent="0.3">
      <c r="A121" s="15">
        <v>43585</v>
      </c>
      <c r="B121" s="17">
        <v>8.5294138133996444E-2</v>
      </c>
    </row>
    <row r="122" spans="1:2" x14ac:dyDescent="0.3">
      <c r="A122" s="15">
        <v>43586</v>
      </c>
      <c r="B122" s="17">
        <v>-1.1071457346926161E-2</v>
      </c>
    </row>
    <row r="123" spans="1:2" x14ac:dyDescent="0.3">
      <c r="A123" s="15">
        <v>43587</v>
      </c>
      <c r="B123" s="17">
        <v>1.9271173724444424E-3</v>
      </c>
    </row>
    <row r="124" spans="1:2" x14ac:dyDescent="0.3">
      <c r="A124" s="15">
        <v>43588</v>
      </c>
      <c r="B124" s="17">
        <v>-3.6611108180407914E-2</v>
      </c>
    </row>
    <row r="125" spans="1:2" x14ac:dyDescent="0.3">
      <c r="A125" s="15">
        <v>43589</v>
      </c>
      <c r="B125" s="17">
        <v>-0.14743647070153953</v>
      </c>
    </row>
    <row r="126" spans="1:2" x14ac:dyDescent="0.3">
      <c r="A126" s="15">
        <v>43590</v>
      </c>
      <c r="B126" s="17">
        <v>-6.796122408523797E-2</v>
      </c>
    </row>
    <row r="127" spans="1:2" x14ac:dyDescent="0.3">
      <c r="A127" s="15">
        <v>43591</v>
      </c>
      <c r="B127" s="17">
        <v>-4.0209787320542922E-2</v>
      </c>
    </row>
    <row r="128" spans="1:2" x14ac:dyDescent="0.3">
      <c r="A128" s="15">
        <v>43592</v>
      </c>
      <c r="B128" s="17">
        <v>4.9896948901256177E-2</v>
      </c>
    </row>
    <row r="129" spans="1:2" x14ac:dyDescent="0.3">
      <c r="A129" s="15">
        <v>43593</v>
      </c>
      <c r="B129" s="17">
        <v>-8.6084544765537951E-2</v>
      </c>
    </row>
    <row r="130" spans="1:2" x14ac:dyDescent="0.3">
      <c r="A130" s="15">
        <v>43594</v>
      </c>
      <c r="B130" s="17">
        <v>-5.7604244424950046E-2</v>
      </c>
    </row>
    <row r="131" spans="1:2" x14ac:dyDescent="0.3">
      <c r="A131" s="15">
        <v>43595</v>
      </c>
      <c r="B131" s="17">
        <v>6.1241770520528371E-2</v>
      </c>
    </row>
    <row r="132" spans="1:2" x14ac:dyDescent="0.3">
      <c r="A132" s="15">
        <v>43596</v>
      </c>
      <c r="B132" s="17">
        <v>0.12861441428720322</v>
      </c>
    </row>
    <row r="133" spans="1:2" x14ac:dyDescent="0.3">
      <c r="A133" s="15">
        <v>43597</v>
      </c>
      <c r="B133" s="17">
        <v>2.0408256467735919E-2</v>
      </c>
    </row>
    <row r="134" spans="1:2" x14ac:dyDescent="0.3">
      <c r="A134" s="15">
        <v>43598</v>
      </c>
      <c r="B134" s="17">
        <v>5.8909167924360961E-2</v>
      </c>
    </row>
    <row r="135" spans="1:2" x14ac:dyDescent="0.3">
      <c r="A135" s="15">
        <v>43599</v>
      </c>
      <c r="B135" s="17">
        <v>9.5618126577945217E-2</v>
      </c>
    </row>
    <row r="136" spans="1:2" x14ac:dyDescent="0.3">
      <c r="A136" s="15">
        <v>43600</v>
      </c>
      <c r="B136" s="17">
        <v>-3.8461596087691285E-2</v>
      </c>
    </row>
    <row r="137" spans="1:2" x14ac:dyDescent="0.3">
      <c r="A137" s="15">
        <v>43601</v>
      </c>
      <c r="B137" s="17">
        <v>0.13802425552968423</v>
      </c>
    </row>
    <row r="138" spans="1:2" x14ac:dyDescent="0.3">
      <c r="A138" s="15">
        <v>43602</v>
      </c>
      <c r="B138" s="17">
        <v>-0.11385018040418016</v>
      </c>
    </row>
    <row r="139" spans="1:2" x14ac:dyDescent="0.3">
      <c r="A139" s="15">
        <v>43603</v>
      </c>
      <c r="B139" s="17">
        <v>4.0192888689237538E-2</v>
      </c>
    </row>
    <row r="140" spans="1:2" x14ac:dyDescent="0.3">
      <c r="A140" s="15">
        <v>43604</v>
      </c>
      <c r="B140" s="17">
        <v>-1.0784869725448676E-2</v>
      </c>
    </row>
    <row r="141" spans="1:2" x14ac:dyDescent="0.3">
      <c r="A141" s="15">
        <v>43605</v>
      </c>
      <c r="B141" s="17">
        <v>6.5633229561417927E-2</v>
      </c>
    </row>
    <row r="142" spans="1:2" x14ac:dyDescent="0.3">
      <c r="A142" s="15">
        <v>43606</v>
      </c>
      <c r="B142" s="17">
        <v>-0.13879450075185029</v>
      </c>
    </row>
    <row r="143" spans="1:2" x14ac:dyDescent="0.3">
      <c r="A143" s="15">
        <v>43607</v>
      </c>
      <c r="B143" s="17">
        <v>0.15003704647287197</v>
      </c>
    </row>
    <row r="144" spans="1:2" x14ac:dyDescent="0.3">
      <c r="A144" s="15">
        <v>43608</v>
      </c>
      <c r="B144" s="17">
        <v>-4.8715414015697567E-2</v>
      </c>
    </row>
    <row r="145" spans="1:2" x14ac:dyDescent="0.3">
      <c r="A145" s="15">
        <v>43609</v>
      </c>
      <c r="B145" s="17">
        <v>9.352031094676394E-2</v>
      </c>
    </row>
    <row r="146" spans="1:2" x14ac:dyDescent="0.3">
      <c r="A146" s="15">
        <v>43610</v>
      </c>
      <c r="B146" s="17">
        <v>6.1562684713828197E-2</v>
      </c>
    </row>
    <row r="147" spans="1:2" x14ac:dyDescent="0.3">
      <c r="A147" s="15">
        <v>43611</v>
      </c>
      <c r="B147" s="17">
        <v>9.5919983195178249E-2</v>
      </c>
    </row>
    <row r="148" spans="1:2" x14ac:dyDescent="0.3">
      <c r="A148" s="15">
        <v>43612</v>
      </c>
      <c r="B148" s="17">
        <v>-0.14081009196851069</v>
      </c>
    </row>
    <row r="149" spans="1:2" x14ac:dyDescent="0.3">
      <c r="A149" s="15">
        <v>43613</v>
      </c>
      <c r="B149" s="17">
        <v>-1.7266051880761024E-3</v>
      </c>
    </row>
    <row r="150" spans="1:2" x14ac:dyDescent="0.3">
      <c r="A150" s="15">
        <v>43614</v>
      </c>
      <c r="B150" s="17">
        <v>-0.13841280293530445</v>
      </c>
    </row>
    <row r="151" spans="1:2" x14ac:dyDescent="0.3">
      <c r="A151" s="15">
        <v>43615</v>
      </c>
      <c r="B151" s="17">
        <v>-3.7994839312172735E-2</v>
      </c>
    </row>
    <row r="152" spans="1:2" x14ac:dyDescent="0.3">
      <c r="A152" s="15">
        <v>43616</v>
      </c>
      <c r="B152" s="17">
        <v>1.3929081297989754E-3</v>
      </c>
    </row>
    <row r="153" spans="1:2" x14ac:dyDescent="0.3">
      <c r="A153" s="15">
        <v>43617</v>
      </c>
      <c r="B153" s="17">
        <v>-3.8564196416479901E-2</v>
      </c>
    </row>
    <row r="154" spans="1:2" x14ac:dyDescent="0.3">
      <c r="A154" s="15">
        <v>43618</v>
      </c>
      <c r="B154" s="17">
        <v>1.0739098125715163E-2</v>
      </c>
    </row>
    <row r="155" spans="1:2" x14ac:dyDescent="0.3">
      <c r="A155" s="15">
        <v>43619</v>
      </c>
      <c r="B155" s="17">
        <v>5.3270059523439439E-2</v>
      </c>
    </row>
    <row r="156" spans="1:2" x14ac:dyDescent="0.3">
      <c r="A156" s="15">
        <v>43620</v>
      </c>
      <c r="B156" s="17">
        <v>0.12948815611104747</v>
      </c>
    </row>
    <row r="157" spans="1:2" x14ac:dyDescent="0.3">
      <c r="A157" s="15">
        <v>43621</v>
      </c>
      <c r="B157" s="17">
        <v>-1.9079437767929863E-2</v>
      </c>
    </row>
    <row r="158" spans="1:2" x14ac:dyDescent="0.3">
      <c r="A158" s="15">
        <v>43622</v>
      </c>
      <c r="B158" s="17">
        <v>0.17158506089799253</v>
      </c>
    </row>
    <row r="159" spans="1:2" x14ac:dyDescent="0.3">
      <c r="A159" s="15">
        <v>43623</v>
      </c>
      <c r="B159" s="17">
        <v>3.9275462276182838E-2</v>
      </c>
    </row>
    <row r="160" spans="1:2" x14ac:dyDescent="0.3">
      <c r="A160" s="15">
        <v>43624</v>
      </c>
      <c r="B160" s="17">
        <v>-0.19906978466884373</v>
      </c>
    </row>
    <row r="161" spans="1:2" x14ac:dyDescent="0.3">
      <c r="A161" s="15">
        <v>43625</v>
      </c>
      <c r="B161" s="17">
        <v>-3.9550376388225117E-2</v>
      </c>
    </row>
    <row r="162" spans="1:2" x14ac:dyDescent="0.3">
      <c r="A162" s="15">
        <v>43626</v>
      </c>
      <c r="B162" s="17">
        <v>0.10489427948257268</v>
      </c>
    </row>
    <row r="163" spans="1:2" x14ac:dyDescent="0.3">
      <c r="A163" s="15">
        <v>43627</v>
      </c>
      <c r="B163" s="17">
        <v>-5.9319416552465198E-2</v>
      </c>
    </row>
    <row r="164" spans="1:2" x14ac:dyDescent="0.3">
      <c r="A164" s="15">
        <v>43628</v>
      </c>
      <c r="B164" s="17">
        <v>0.1574640307232813</v>
      </c>
    </row>
    <row r="165" spans="1:2" x14ac:dyDescent="0.3">
      <c r="A165" s="15">
        <v>43629</v>
      </c>
      <c r="B165" s="17">
        <v>-8.5972568873978084E-2</v>
      </c>
    </row>
    <row r="166" spans="1:2" x14ac:dyDescent="0.3">
      <c r="A166" s="15">
        <v>43630</v>
      </c>
      <c r="B166" s="17">
        <v>-4.8281170173087862E-2</v>
      </c>
    </row>
    <row r="167" spans="1:2" x14ac:dyDescent="0.3">
      <c r="A167" s="15">
        <v>43631</v>
      </c>
      <c r="B167" s="17">
        <v>0.13034570703885873</v>
      </c>
    </row>
    <row r="168" spans="1:2" x14ac:dyDescent="0.3">
      <c r="A168" s="15">
        <v>43632</v>
      </c>
      <c r="B168" s="17">
        <v>3.113289850353107E-2</v>
      </c>
    </row>
    <row r="169" spans="1:2" x14ac:dyDescent="0.3">
      <c r="A169" s="15">
        <v>43633</v>
      </c>
      <c r="B169" s="17">
        <v>3.8750444482088753E-2</v>
      </c>
    </row>
    <row r="170" spans="1:2" x14ac:dyDescent="0.3">
      <c r="A170" s="15">
        <v>43634</v>
      </c>
      <c r="B170" s="17">
        <v>-4.0446305109541392E-2</v>
      </c>
    </row>
    <row r="171" spans="1:2" x14ac:dyDescent="0.3">
      <c r="A171" s="15">
        <v>43635</v>
      </c>
      <c r="B171" s="17">
        <v>-0.10233087689920028</v>
      </c>
    </row>
    <row r="172" spans="1:2" x14ac:dyDescent="0.3">
      <c r="A172" s="15">
        <v>43636</v>
      </c>
      <c r="B172" s="17">
        <v>-0.54373712252615491</v>
      </c>
    </row>
    <row r="173" spans="1:2" x14ac:dyDescent="0.3">
      <c r="A173" s="15">
        <v>43637</v>
      </c>
      <c r="B173" s="17">
        <v>4.0964294729756157E-2</v>
      </c>
    </row>
    <row r="174" spans="1:2" x14ac:dyDescent="0.3">
      <c r="A174" s="15">
        <v>43638</v>
      </c>
      <c r="B174" s="17">
        <v>-2.0820677736646198E-2</v>
      </c>
    </row>
    <row r="175" spans="1:2" x14ac:dyDescent="0.3">
      <c r="A175" s="15">
        <v>43639</v>
      </c>
      <c r="B175" s="17">
        <v>-2.0762373081679608E-2</v>
      </c>
    </row>
    <row r="176" spans="1:2" x14ac:dyDescent="0.3">
      <c r="A176" s="15">
        <v>43640</v>
      </c>
      <c r="B176" s="17">
        <v>-9.3590157034063814E-2</v>
      </c>
    </row>
    <row r="177" spans="1:2" x14ac:dyDescent="0.3">
      <c r="A177" s="15">
        <v>43641</v>
      </c>
      <c r="B177" s="17">
        <v>1.1809360117449152E-2</v>
      </c>
    </row>
    <row r="178" spans="1:2" x14ac:dyDescent="0.3">
      <c r="A178" s="15">
        <v>43642</v>
      </c>
      <c r="B178" s="17">
        <v>2.1767457361936859E-2</v>
      </c>
    </row>
    <row r="179" spans="1:2" x14ac:dyDescent="0.3">
      <c r="A179" s="15">
        <v>43643</v>
      </c>
      <c r="B179" s="17">
        <v>1.1472182813955829</v>
      </c>
    </row>
    <row r="180" spans="1:2" x14ac:dyDescent="0.3">
      <c r="A180" s="15">
        <v>43644</v>
      </c>
      <c r="B180" s="17">
        <v>-7.6288502386822388E-2</v>
      </c>
    </row>
    <row r="181" spans="1:2" x14ac:dyDescent="0.3">
      <c r="A181" s="15">
        <v>43645</v>
      </c>
      <c r="B181" s="17">
        <v>9.4959494525097998E-2</v>
      </c>
    </row>
    <row r="182" spans="1:2" x14ac:dyDescent="0.3">
      <c r="A182" s="15">
        <v>43646</v>
      </c>
      <c r="B182" s="17">
        <v>1.8389736789220734E-2</v>
      </c>
    </row>
    <row r="183" spans="1:2" x14ac:dyDescent="0.3">
      <c r="A183" s="15">
        <v>43647</v>
      </c>
      <c r="B183" s="17">
        <v>5.171274980893803E-2</v>
      </c>
    </row>
    <row r="184" spans="1:2" x14ac:dyDescent="0.3">
      <c r="A184" s="15">
        <v>43648</v>
      </c>
      <c r="B184" s="17">
        <v>3.1238105124744786E-2</v>
      </c>
    </row>
    <row r="185" spans="1:2" x14ac:dyDescent="0.3">
      <c r="A185" s="15">
        <v>43649</v>
      </c>
      <c r="B185" s="17">
        <v>0.10412438387938527</v>
      </c>
    </row>
    <row r="186" spans="1:2" x14ac:dyDescent="0.3">
      <c r="A186" s="15">
        <v>43650</v>
      </c>
      <c r="B186" s="17">
        <v>2.0188825160964097E-2</v>
      </c>
    </row>
    <row r="187" spans="1:2" x14ac:dyDescent="0.3">
      <c r="A187" s="15">
        <v>43651</v>
      </c>
      <c r="B187" s="17">
        <v>1.7345429029346215E-2</v>
      </c>
    </row>
    <row r="188" spans="1:2" x14ac:dyDescent="0.3">
      <c r="A188" s="15">
        <v>43652</v>
      </c>
      <c r="B188" s="17">
        <v>1.2231834220112869E-2</v>
      </c>
    </row>
    <row r="189" spans="1:2" x14ac:dyDescent="0.3">
      <c r="A189" s="15">
        <v>43653</v>
      </c>
      <c r="B189" s="17">
        <v>-3.5684027560325182E-2</v>
      </c>
    </row>
    <row r="190" spans="1:2" x14ac:dyDescent="0.3">
      <c r="A190" s="15">
        <v>43654</v>
      </c>
      <c r="B190" s="17">
        <v>-1.0229629167273546E-2</v>
      </c>
    </row>
    <row r="191" spans="1:2" x14ac:dyDescent="0.3">
      <c r="A191" s="15">
        <v>43655</v>
      </c>
      <c r="B191" s="17">
        <v>3.0456570198363897E-2</v>
      </c>
    </row>
    <row r="192" spans="1:2" x14ac:dyDescent="0.3">
      <c r="A192" s="15">
        <v>43656</v>
      </c>
      <c r="B192" s="17">
        <v>3.0106953334427589E-2</v>
      </c>
    </row>
    <row r="193" spans="1:2" x14ac:dyDescent="0.3">
      <c r="A193" s="15">
        <v>43657</v>
      </c>
      <c r="B193" s="17">
        <v>-7.8968994091960232E-3</v>
      </c>
    </row>
    <row r="194" spans="1:2" x14ac:dyDescent="0.3">
      <c r="A194" s="15">
        <v>43658</v>
      </c>
      <c r="B194" s="17">
        <v>9.6160692596560127E-2</v>
      </c>
    </row>
    <row r="195" spans="1:2" x14ac:dyDescent="0.3">
      <c r="A195" s="15">
        <v>43659</v>
      </c>
      <c r="B195" s="17">
        <v>9.2529574645995316E-2</v>
      </c>
    </row>
    <row r="196" spans="1:2" x14ac:dyDescent="0.3">
      <c r="A196" s="15">
        <v>43660</v>
      </c>
      <c r="B196" s="17">
        <v>0.10363807913342882</v>
      </c>
    </row>
    <row r="197" spans="1:2" x14ac:dyDescent="0.3">
      <c r="A197" s="15">
        <v>43661</v>
      </c>
      <c r="B197" s="17">
        <v>1.1029829667104307E-2</v>
      </c>
    </row>
    <row r="198" spans="1:2" x14ac:dyDescent="0.3">
      <c r="A198" s="15">
        <v>43662</v>
      </c>
      <c r="B198" s="17">
        <v>-0.63082013655867986</v>
      </c>
    </row>
    <row r="199" spans="1:2" x14ac:dyDescent="0.3">
      <c r="A199" s="15">
        <v>43663</v>
      </c>
      <c r="B199" s="17">
        <v>-0.14638004814298977</v>
      </c>
    </row>
    <row r="200" spans="1:2" x14ac:dyDescent="0.3">
      <c r="A200" s="15">
        <v>43664</v>
      </c>
      <c r="B200" s="17">
        <v>7.9780559580538757E-2</v>
      </c>
    </row>
    <row r="201" spans="1:2" x14ac:dyDescent="0.3">
      <c r="A201" s="15">
        <v>43665</v>
      </c>
      <c r="B201" s="17">
        <v>8.3752028081066632E-2</v>
      </c>
    </row>
    <row r="202" spans="1:2" x14ac:dyDescent="0.3">
      <c r="A202" s="15">
        <v>43666</v>
      </c>
      <c r="B202" s="17">
        <v>-9.6020706524949762E-2</v>
      </c>
    </row>
    <row r="203" spans="1:2" x14ac:dyDescent="0.3">
      <c r="A203" s="15">
        <v>43667</v>
      </c>
      <c r="B203" s="17">
        <v>-0.14096703779861175</v>
      </c>
    </row>
    <row r="204" spans="1:2" x14ac:dyDescent="0.3">
      <c r="A204" s="15">
        <v>43668</v>
      </c>
      <c r="B204" s="17">
        <v>-9.0266927359072824E-3</v>
      </c>
    </row>
    <row r="205" spans="1:2" x14ac:dyDescent="0.3">
      <c r="A205" s="15">
        <v>43669</v>
      </c>
      <c r="B205" s="17">
        <v>1.3503180372102532</v>
      </c>
    </row>
    <row r="206" spans="1:2" x14ac:dyDescent="0.3">
      <c r="A206" s="15">
        <v>43670</v>
      </c>
      <c r="B206" s="17">
        <v>9.2763758052085699E-3</v>
      </c>
    </row>
    <row r="207" spans="1:2" x14ac:dyDescent="0.3">
      <c r="A207" s="15">
        <v>43671</v>
      </c>
      <c r="B207" s="17">
        <v>-0.10337316478461622</v>
      </c>
    </row>
    <row r="208" spans="1:2" x14ac:dyDescent="0.3">
      <c r="A208" s="15">
        <v>43672</v>
      </c>
      <c r="B208" s="17">
        <v>-0.16445501347909486</v>
      </c>
    </row>
    <row r="209" spans="1:2" x14ac:dyDescent="0.3">
      <c r="A209" s="15">
        <v>43673</v>
      </c>
      <c r="B209" s="17">
        <v>-1.7555963718715928E-2</v>
      </c>
    </row>
    <row r="210" spans="1:2" x14ac:dyDescent="0.3">
      <c r="A210" s="15">
        <v>43674</v>
      </c>
      <c r="B210" s="17">
        <v>7.3212154268398777E-2</v>
      </c>
    </row>
    <row r="211" spans="1:2" x14ac:dyDescent="0.3">
      <c r="A211" s="15">
        <v>43675</v>
      </c>
      <c r="B211" s="17">
        <v>8.6768603846072434E-3</v>
      </c>
    </row>
    <row r="212" spans="1:2" x14ac:dyDescent="0.3">
      <c r="A212" s="15">
        <v>43676</v>
      </c>
      <c r="B212" s="17">
        <v>3.064391629386698E-2</v>
      </c>
    </row>
    <row r="213" spans="1:2" x14ac:dyDescent="0.3">
      <c r="A213" s="15">
        <v>43677</v>
      </c>
      <c r="B213" s="17">
        <v>1.8893876057097803E-2</v>
      </c>
    </row>
    <row r="214" spans="1:2" x14ac:dyDescent="0.3">
      <c r="A214" s="15">
        <v>43678</v>
      </c>
      <c r="B214" s="17">
        <v>0.16231751902245817</v>
      </c>
    </row>
    <row r="215" spans="1:2" x14ac:dyDescent="0.3">
      <c r="A215" s="15">
        <v>43679</v>
      </c>
      <c r="B215" s="17">
        <v>6.1115020545257748E-2</v>
      </c>
    </row>
    <row r="216" spans="1:2" x14ac:dyDescent="0.3">
      <c r="A216" s="15">
        <v>43680</v>
      </c>
      <c r="B216" s="17">
        <v>4.9113520787332776E-2</v>
      </c>
    </row>
    <row r="217" spans="1:2" x14ac:dyDescent="0.3">
      <c r="A217" s="15">
        <v>43681</v>
      </c>
      <c r="B217" s="17">
        <v>1.0185488493980932E-2</v>
      </c>
    </row>
    <row r="218" spans="1:2" x14ac:dyDescent="0.3">
      <c r="A218" s="15">
        <v>43682</v>
      </c>
      <c r="B218" s="17">
        <v>-6.8627473639041092E-2</v>
      </c>
    </row>
    <row r="219" spans="1:2" x14ac:dyDescent="0.3">
      <c r="A219" s="15">
        <v>43683</v>
      </c>
      <c r="B219" s="17">
        <v>1.0841940708214315E-2</v>
      </c>
    </row>
    <row r="220" spans="1:2" x14ac:dyDescent="0.3">
      <c r="A220" s="15">
        <v>43684</v>
      </c>
      <c r="B220" s="17">
        <v>-0.10453264967348441</v>
      </c>
    </row>
    <row r="221" spans="1:2" x14ac:dyDescent="0.3">
      <c r="A221" s="15">
        <v>43685</v>
      </c>
      <c r="B221" s="17">
        <v>-0.18102230670794195</v>
      </c>
    </row>
    <row r="222" spans="1:2" x14ac:dyDescent="0.3">
      <c r="A222" s="15">
        <v>43686</v>
      </c>
      <c r="B222" s="17">
        <v>2.7222427650719361E-4</v>
      </c>
    </row>
    <row r="223" spans="1:2" x14ac:dyDescent="0.3">
      <c r="A223" s="15">
        <v>43687</v>
      </c>
      <c r="B223" s="17">
        <v>6.0944893288363611E-2</v>
      </c>
    </row>
    <row r="224" spans="1:2" x14ac:dyDescent="0.3">
      <c r="A224" s="15">
        <v>43688</v>
      </c>
      <c r="B224" s="17">
        <v>-0.54353363205176886</v>
      </c>
    </row>
    <row r="225" spans="1:2" x14ac:dyDescent="0.3">
      <c r="A225" s="15">
        <v>43689</v>
      </c>
      <c r="B225" s="17">
        <v>2.971489450401843E-2</v>
      </c>
    </row>
    <row r="226" spans="1:2" x14ac:dyDescent="0.3">
      <c r="A226" s="15">
        <v>43690</v>
      </c>
      <c r="B226" s="17">
        <v>9.2516029944394562E-2</v>
      </c>
    </row>
    <row r="227" spans="1:2" x14ac:dyDescent="0.3">
      <c r="A227" s="15">
        <v>43691</v>
      </c>
      <c r="B227" s="17">
        <v>0.12829034045226972</v>
      </c>
    </row>
    <row r="228" spans="1:2" x14ac:dyDescent="0.3">
      <c r="A228" s="15">
        <v>43692</v>
      </c>
      <c r="B228" s="17">
        <v>5.2218254669348596E-2</v>
      </c>
    </row>
    <row r="229" spans="1:2" x14ac:dyDescent="0.3">
      <c r="A229" s="15">
        <v>43693</v>
      </c>
      <c r="B229" s="17">
        <v>-4.9304542867056877E-2</v>
      </c>
    </row>
    <row r="230" spans="1:2" x14ac:dyDescent="0.3">
      <c r="A230" s="15">
        <v>43694</v>
      </c>
      <c r="B230" s="17">
        <v>-1.7757083979647259E-2</v>
      </c>
    </row>
    <row r="231" spans="1:2" x14ac:dyDescent="0.3">
      <c r="A231" s="15">
        <v>43695</v>
      </c>
      <c r="B231" s="17">
        <v>1.0661671278564273</v>
      </c>
    </row>
    <row r="232" spans="1:2" x14ac:dyDescent="0.3">
      <c r="A232" s="15">
        <v>43696</v>
      </c>
      <c r="B232" s="17">
        <v>-9.2265921213289248E-3</v>
      </c>
    </row>
    <row r="233" spans="1:2" x14ac:dyDescent="0.3">
      <c r="A233" s="15">
        <v>43697</v>
      </c>
      <c r="B233" s="17">
        <v>4.3231427631514885E-2</v>
      </c>
    </row>
    <row r="234" spans="1:2" x14ac:dyDescent="0.3">
      <c r="A234" s="15">
        <v>43698</v>
      </c>
      <c r="B234" s="17">
        <v>1.1373698798706755E-2</v>
      </c>
    </row>
    <row r="235" spans="1:2" x14ac:dyDescent="0.3">
      <c r="A235" s="15">
        <v>43699</v>
      </c>
      <c r="B235" s="17">
        <v>7.2482342701778446E-2</v>
      </c>
    </row>
    <row r="236" spans="1:2" x14ac:dyDescent="0.3">
      <c r="A236" s="15">
        <v>43700</v>
      </c>
      <c r="B236" s="17">
        <v>3.0748764093547987E-2</v>
      </c>
    </row>
    <row r="237" spans="1:2" x14ac:dyDescent="0.3">
      <c r="A237" s="15">
        <v>43701</v>
      </c>
      <c r="B237" s="17">
        <v>-0.12324723048552311</v>
      </c>
    </row>
    <row r="238" spans="1:2" x14ac:dyDescent="0.3">
      <c r="A238" s="15">
        <v>43702</v>
      </c>
      <c r="B238" s="17">
        <v>0.12805212945143363</v>
      </c>
    </row>
    <row r="239" spans="1:2" x14ac:dyDescent="0.3">
      <c r="A239" s="15">
        <v>43703</v>
      </c>
      <c r="B239" s="17">
        <v>2.1671906949441988E-2</v>
      </c>
    </row>
    <row r="240" spans="1:2" x14ac:dyDescent="0.3">
      <c r="A240" s="15">
        <v>43704</v>
      </c>
      <c r="B240" s="17">
        <v>-0.17374224227100332</v>
      </c>
    </row>
    <row r="241" spans="1:2" x14ac:dyDescent="0.3">
      <c r="A241" s="15">
        <v>43705</v>
      </c>
      <c r="B241" s="17">
        <v>5.1750628343393723E-2</v>
      </c>
    </row>
    <row r="242" spans="1:2" x14ac:dyDescent="0.3">
      <c r="A242" s="15">
        <v>43706</v>
      </c>
      <c r="B242" s="17">
        <v>-5.8900373158981778E-2</v>
      </c>
    </row>
    <row r="243" spans="1:2" x14ac:dyDescent="0.3">
      <c r="A243" s="15">
        <v>43707</v>
      </c>
      <c r="B243" s="17">
        <v>-6.6002030475649676E-2</v>
      </c>
    </row>
    <row r="244" spans="1:2" x14ac:dyDescent="0.3">
      <c r="A244" s="15">
        <v>43708</v>
      </c>
      <c r="B244" s="17">
        <v>2.158414759290106E-2</v>
      </c>
    </row>
    <row r="245" spans="1:2" x14ac:dyDescent="0.3">
      <c r="A245" s="15">
        <v>43709</v>
      </c>
      <c r="B245" s="17">
        <v>-6.9493243300028373E-2</v>
      </c>
    </row>
    <row r="246" spans="1:2" x14ac:dyDescent="0.3">
      <c r="A246" s="15">
        <v>43710</v>
      </c>
      <c r="B246" s="17">
        <v>5.9740946129111183E-2</v>
      </c>
    </row>
    <row r="247" spans="1:2" x14ac:dyDescent="0.3">
      <c r="A247" s="15">
        <v>43711</v>
      </c>
      <c r="B247" s="17">
        <v>1.7803444891387521E-2</v>
      </c>
    </row>
    <row r="248" spans="1:2" x14ac:dyDescent="0.3">
      <c r="A248" s="15">
        <v>43712</v>
      </c>
      <c r="B248" s="17">
        <v>-7.7849068606202554E-2</v>
      </c>
    </row>
    <row r="249" spans="1:2" x14ac:dyDescent="0.3">
      <c r="A249" s="15">
        <v>43713</v>
      </c>
      <c r="B249" s="17">
        <v>-1.9872239532180869E-2</v>
      </c>
    </row>
    <row r="250" spans="1:2" x14ac:dyDescent="0.3">
      <c r="A250" s="15">
        <v>43714</v>
      </c>
      <c r="B250" s="17">
        <v>1.9166708653638898E-2</v>
      </c>
    </row>
    <row r="251" spans="1:2" x14ac:dyDescent="0.3">
      <c r="A251" s="15">
        <v>43715</v>
      </c>
      <c r="B251" s="17">
        <v>-9.7887729498568721E-2</v>
      </c>
    </row>
    <row r="252" spans="1:2" x14ac:dyDescent="0.3">
      <c r="A252" s="15">
        <v>43716</v>
      </c>
      <c r="B252" s="17">
        <v>2.2263527915664216E-2</v>
      </c>
    </row>
    <row r="253" spans="1:2" x14ac:dyDescent="0.3">
      <c r="A253" s="15">
        <v>43717</v>
      </c>
      <c r="B253" s="17">
        <v>6.3144139792796983E-2</v>
      </c>
    </row>
    <row r="254" spans="1:2" x14ac:dyDescent="0.3">
      <c r="A254" s="15">
        <v>43718</v>
      </c>
      <c r="B254" s="17">
        <v>1.2401324949050219E-2</v>
      </c>
    </row>
    <row r="255" spans="1:2" x14ac:dyDescent="0.3">
      <c r="A255" s="15">
        <v>43719</v>
      </c>
      <c r="B255" s="17">
        <v>-4.9085629909993767E-2</v>
      </c>
    </row>
    <row r="256" spans="1:2" x14ac:dyDescent="0.3">
      <c r="A256" s="15">
        <v>43720</v>
      </c>
      <c r="B256" s="17">
        <v>1.9644497734315314E-2</v>
      </c>
    </row>
    <row r="257" spans="1:2" x14ac:dyDescent="0.3">
      <c r="A257" s="15">
        <v>43721</v>
      </c>
      <c r="B257" s="17">
        <v>0.10249145391272219</v>
      </c>
    </row>
    <row r="258" spans="1:2" x14ac:dyDescent="0.3">
      <c r="A258" s="15">
        <v>43722</v>
      </c>
      <c r="B258" s="17">
        <v>-0.53590439000986212</v>
      </c>
    </row>
    <row r="259" spans="1:2" x14ac:dyDescent="0.3">
      <c r="A259" s="15">
        <v>43723</v>
      </c>
      <c r="B259" s="17">
        <v>9.3625553154356611E-2</v>
      </c>
    </row>
    <row r="260" spans="1:2" x14ac:dyDescent="0.3">
      <c r="A260" s="15">
        <v>43724</v>
      </c>
      <c r="B260" s="17">
        <v>-0.18169466263960421</v>
      </c>
    </row>
    <row r="261" spans="1:2" x14ac:dyDescent="0.3">
      <c r="A261" s="15">
        <v>43725</v>
      </c>
      <c r="B261" s="17">
        <v>0.14906423033862848</v>
      </c>
    </row>
    <row r="262" spans="1:2" x14ac:dyDescent="0.3">
      <c r="A262" s="15">
        <v>43726</v>
      </c>
      <c r="B262" s="17">
        <v>-4.0671192642881215E-2</v>
      </c>
    </row>
    <row r="263" spans="1:2" x14ac:dyDescent="0.3">
      <c r="A263" s="15">
        <v>43727</v>
      </c>
      <c r="B263" s="17">
        <v>-3.849616412812662E-2</v>
      </c>
    </row>
    <row r="264" spans="1:2" x14ac:dyDescent="0.3">
      <c r="A264" s="15">
        <v>43728</v>
      </c>
      <c r="B264" s="17">
        <v>-9.1954935524514836E-2</v>
      </c>
    </row>
    <row r="265" spans="1:2" x14ac:dyDescent="0.3">
      <c r="A265" s="15">
        <v>43729</v>
      </c>
      <c r="B265" s="17">
        <v>1.1152745531323451</v>
      </c>
    </row>
    <row r="266" spans="1:2" x14ac:dyDescent="0.3">
      <c r="A266" s="15">
        <v>43730</v>
      </c>
      <c r="B266" s="17">
        <v>1.9129463456197149E-2</v>
      </c>
    </row>
    <row r="267" spans="1:2" x14ac:dyDescent="0.3">
      <c r="A267" s="15">
        <v>43731</v>
      </c>
      <c r="B267" s="17">
        <v>5.0505650425083815E-2</v>
      </c>
    </row>
    <row r="268" spans="1:2" x14ac:dyDescent="0.3">
      <c r="A268" s="15">
        <v>43732</v>
      </c>
      <c r="B268" s="17">
        <v>-1.7540111192366314E-2</v>
      </c>
    </row>
    <row r="269" spans="1:2" x14ac:dyDescent="0.3">
      <c r="A269" s="15">
        <v>43733</v>
      </c>
      <c r="B269" s="17">
        <v>0.17446451485539427</v>
      </c>
    </row>
    <row r="270" spans="1:2" x14ac:dyDescent="0.3">
      <c r="A270" s="15">
        <v>43734</v>
      </c>
      <c r="B270" s="17">
        <v>6.2415223682413146E-2</v>
      </c>
    </row>
    <row r="271" spans="1:2" x14ac:dyDescent="0.3">
      <c r="A271" s="15">
        <v>43735</v>
      </c>
      <c r="B271" s="17">
        <v>-3.0677503703643749E-2</v>
      </c>
    </row>
    <row r="272" spans="1:2" x14ac:dyDescent="0.3">
      <c r="A272" s="15">
        <v>43736</v>
      </c>
      <c r="B272" s="17">
        <v>7.4326534989770598E-2</v>
      </c>
    </row>
    <row r="273" spans="1:2" x14ac:dyDescent="0.3">
      <c r="A273" s="15">
        <v>43737</v>
      </c>
      <c r="B273" s="17">
        <v>-0.17286542104971103</v>
      </c>
    </row>
    <row r="274" spans="1:2" x14ac:dyDescent="0.3">
      <c r="A274" s="15">
        <v>43738</v>
      </c>
      <c r="B274" s="17">
        <v>1.2666670490402376E-2</v>
      </c>
    </row>
    <row r="275" spans="1:2" x14ac:dyDescent="0.3">
      <c r="A275" s="15">
        <v>43739</v>
      </c>
      <c r="B275" s="17">
        <v>-0.12234217065560604</v>
      </c>
    </row>
    <row r="276" spans="1:2" x14ac:dyDescent="0.3">
      <c r="A276" s="15">
        <v>43740</v>
      </c>
      <c r="B276" s="17">
        <v>-0.18038878280484005</v>
      </c>
    </row>
    <row r="277" spans="1:2" x14ac:dyDescent="0.3">
      <c r="A277" s="15">
        <v>43741</v>
      </c>
      <c r="B277" s="17">
        <v>-1.9805813921328408E-2</v>
      </c>
    </row>
    <row r="278" spans="1:2" x14ac:dyDescent="0.3">
      <c r="A278" s="15">
        <v>43742</v>
      </c>
      <c r="B278" s="17">
        <v>-5.8652468942478331E-2</v>
      </c>
    </row>
    <row r="279" spans="1:2" x14ac:dyDescent="0.3">
      <c r="A279" s="15">
        <v>43743</v>
      </c>
      <c r="B279" s="17">
        <v>4.1273140835281552E-2</v>
      </c>
    </row>
    <row r="280" spans="1:2" x14ac:dyDescent="0.3">
      <c r="A280" s="15">
        <v>43744</v>
      </c>
      <c r="B280" s="17">
        <v>8.5402326831010456E-2</v>
      </c>
    </row>
    <row r="281" spans="1:2" x14ac:dyDescent="0.3">
      <c r="A281" s="15">
        <v>43745</v>
      </c>
      <c r="B281" s="17">
        <v>0.11494806239309452</v>
      </c>
    </row>
    <row r="282" spans="1:2" x14ac:dyDescent="0.3">
      <c r="A282" s="15">
        <v>43746</v>
      </c>
      <c r="B282" s="17">
        <v>8.1779027429128126E-2</v>
      </c>
    </row>
    <row r="283" spans="1:2" x14ac:dyDescent="0.3">
      <c r="A283" s="15">
        <v>43747</v>
      </c>
      <c r="B283" s="17">
        <v>0.21871070507745793</v>
      </c>
    </row>
    <row r="284" spans="1:2" x14ac:dyDescent="0.3">
      <c r="A284" s="15">
        <v>43748</v>
      </c>
      <c r="B284" s="17">
        <v>-0.14034239487284683</v>
      </c>
    </row>
    <row r="285" spans="1:2" x14ac:dyDescent="0.3">
      <c r="A285" s="15">
        <v>43749</v>
      </c>
      <c r="B285" s="17">
        <v>9.5618491304586994E-2</v>
      </c>
    </row>
    <row r="286" spans="1:2" x14ac:dyDescent="0.3">
      <c r="A286" s="15">
        <v>43750</v>
      </c>
      <c r="B286" s="17">
        <v>-1.5284980852815488E-3</v>
      </c>
    </row>
    <row r="287" spans="1:2" x14ac:dyDescent="0.3">
      <c r="A287" s="15">
        <v>43751</v>
      </c>
      <c r="B287" s="17">
        <v>-1.1775966432756357E-2</v>
      </c>
    </row>
    <row r="288" spans="1:2" x14ac:dyDescent="0.3">
      <c r="A288" s="15">
        <v>43752</v>
      </c>
      <c r="B288" s="17">
        <v>-0.19829372316253391</v>
      </c>
    </row>
    <row r="289" spans="1:2" x14ac:dyDescent="0.3">
      <c r="A289" s="15">
        <v>43753</v>
      </c>
      <c r="B289" s="17">
        <v>-0.11313267910935909</v>
      </c>
    </row>
    <row r="290" spans="1:2" x14ac:dyDescent="0.3">
      <c r="A290" s="15">
        <v>43754</v>
      </c>
      <c r="B290" s="17">
        <v>-6.7221653766484701E-2</v>
      </c>
    </row>
    <row r="291" spans="1:2" x14ac:dyDescent="0.3">
      <c r="A291" s="15">
        <v>43755</v>
      </c>
      <c r="B291" s="17">
        <v>6.1414239622874067E-2</v>
      </c>
    </row>
    <row r="292" spans="1:2" x14ac:dyDescent="0.3">
      <c r="A292" s="15">
        <v>43756</v>
      </c>
      <c r="B292" s="17">
        <v>7.1705743358689844E-2</v>
      </c>
    </row>
    <row r="293" spans="1:2" x14ac:dyDescent="0.3">
      <c r="A293" s="15">
        <v>43757</v>
      </c>
      <c r="B293" s="17">
        <v>3.177506709190614E-2</v>
      </c>
    </row>
    <row r="294" spans="1:2" x14ac:dyDescent="0.3">
      <c r="A294" s="15">
        <v>43758</v>
      </c>
      <c r="B294" s="17">
        <v>9.4961025593371939E-3</v>
      </c>
    </row>
    <row r="295" spans="1:2" x14ac:dyDescent="0.3">
      <c r="A295" s="15">
        <v>43759</v>
      </c>
      <c r="B295" s="17">
        <v>0.32382903302894461</v>
      </c>
    </row>
    <row r="296" spans="1:2" x14ac:dyDescent="0.3">
      <c r="A296" s="15">
        <v>43760</v>
      </c>
      <c r="B296" s="17">
        <v>0.19867558485682779</v>
      </c>
    </row>
    <row r="297" spans="1:2" x14ac:dyDescent="0.3">
      <c r="A297" s="15">
        <v>43761</v>
      </c>
      <c r="B297" s="17">
        <v>1.2531332152540875E-2</v>
      </c>
    </row>
    <row r="298" spans="1:2" x14ac:dyDescent="0.3">
      <c r="A298" s="15">
        <v>43762</v>
      </c>
      <c r="B298" s="17">
        <v>9.4426795643601791E-2</v>
      </c>
    </row>
    <row r="299" spans="1:2" x14ac:dyDescent="0.3">
      <c r="A299" s="15">
        <v>43763</v>
      </c>
      <c r="B299" s="17">
        <v>-0.10333342652249045</v>
      </c>
    </row>
    <row r="300" spans="1:2" x14ac:dyDescent="0.3">
      <c r="A300" s="15">
        <v>43764</v>
      </c>
      <c r="B300" s="17">
        <v>-6.8069667037737314E-2</v>
      </c>
    </row>
    <row r="301" spans="1:2" x14ac:dyDescent="0.3">
      <c r="A301" s="15">
        <v>43765</v>
      </c>
      <c r="B301" s="17">
        <v>-4.7898905788276158E-2</v>
      </c>
    </row>
    <row r="302" spans="1:2" x14ac:dyDescent="0.3">
      <c r="A302" s="15">
        <v>43766</v>
      </c>
      <c r="B302" s="17">
        <v>-0.16438069541208</v>
      </c>
    </row>
    <row r="303" spans="1:2" x14ac:dyDescent="0.3">
      <c r="A303" s="15">
        <v>43767</v>
      </c>
      <c r="B303" s="17">
        <v>-0.13142904531624966</v>
      </c>
    </row>
    <row r="304" spans="1:2" x14ac:dyDescent="0.3">
      <c r="A304" s="15">
        <v>43768</v>
      </c>
      <c r="B304" s="17">
        <v>3.906748988716191E-2</v>
      </c>
    </row>
    <row r="305" spans="1:2" x14ac:dyDescent="0.3">
      <c r="A305" s="15">
        <v>43769</v>
      </c>
      <c r="B305" s="17">
        <v>-0.18235948174610572</v>
      </c>
    </row>
    <row r="306" spans="1:2" x14ac:dyDescent="0.3">
      <c r="A306" s="15">
        <v>43770</v>
      </c>
      <c r="B306" s="17">
        <v>7.0869645087190403E-2</v>
      </c>
    </row>
    <row r="307" spans="1:2" x14ac:dyDescent="0.3">
      <c r="A307" s="15">
        <v>43771</v>
      </c>
      <c r="B307" s="17">
        <v>-7.8974379069435274E-2</v>
      </c>
    </row>
    <row r="308" spans="1:2" x14ac:dyDescent="0.3">
      <c r="A308" s="15">
        <v>43772</v>
      </c>
      <c r="B308" s="17">
        <v>2.14525645157293E-2</v>
      </c>
    </row>
    <row r="309" spans="1:2" x14ac:dyDescent="0.3">
      <c r="A309" s="15">
        <v>43773</v>
      </c>
      <c r="B309" s="17">
        <v>-0.12378515452073491</v>
      </c>
    </row>
    <row r="310" spans="1:2" x14ac:dyDescent="0.3">
      <c r="A310" s="15">
        <v>43774</v>
      </c>
      <c r="B310" s="17">
        <v>7.3492453743802422E-2</v>
      </c>
    </row>
    <row r="311" spans="1:2" x14ac:dyDescent="0.3">
      <c r="A311" s="15">
        <v>43775</v>
      </c>
      <c r="B311" s="17">
        <v>-0.15543983474545175</v>
      </c>
    </row>
    <row r="312" spans="1:2" x14ac:dyDescent="0.3">
      <c r="A312" s="15">
        <v>43776</v>
      </c>
      <c r="B312" s="17">
        <v>0.1293683727802637</v>
      </c>
    </row>
    <row r="313" spans="1:2" x14ac:dyDescent="0.3">
      <c r="A313" s="15">
        <v>43777</v>
      </c>
      <c r="B313" s="17">
        <v>-3.0024016065268277E-2</v>
      </c>
    </row>
    <row r="314" spans="1:2" x14ac:dyDescent="0.3">
      <c r="A314" s="15">
        <v>43778</v>
      </c>
      <c r="B314" s="17">
        <v>0.26260801898348074</v>
      </c>
    </row>
    <row r="315" spans="1:2" x14ac:dyDescent="0.3">
      <c r="A315" s="15">
        <v>43779</v>
      </c>
      <c r="B315" s="17">
        <v>-1.2684939402672679E-2</v>
      </c>
    </row>
    <row r="316" spans="1:2" x14ac:dyDescent="0.3">
      <c r="A316" s="15">
        <v>43780</v>
      </c>
      <c r="B316" s="17">
        <v>0.16360274375580763</v>
      </c>
    </row>
    <row r="317" spans="1:2" x14ac:dyDescent="0.3">
      <c r="A317" s="15">
        <v>43781</v>
      </c>
      <c r="B317" s="17">
        <v>-2.2583445107012823E-2</v>
      </c>
    </row>
    <row r="318" spans="1:2" x14ac:dyDescent="0.3">
      <c r="A318" s="15">
        <v>43782</v>
      </c>
      <c r="B318" s="17">
        <v>0.17160385385363863</v>
      </c>
    </row>
    <row r="319" spans="1:2" x14ac:dyDescent="0.3">
      <c r="A319" s="15">
        <v>43783</v>
      </c>
      <c r="B319" s="17">
        <v>0.11609911089315084</v>
      </c>
    </row>
    <row r="320" spans="1:2" x14ac:dyDescent="0.3">
      <c r="A320" s="15">
        <v>43784</v>
      </c>
      <c r="B320" s="17">
        <v>7.4309968434143725E-2</v>
      </c>
    </row>
    <row r="321" spans="1:2" x14ac:dyDescent="0.3">
      <c r="A321" s="15">
        <v>43785</v>
      </c>
      <c r="B321" s="17">
        <v>-0.15921567732289399</v>
      </c>
    </row>
    <row r="322" spans="1:2" x14ac:dyDescent="0.3">
      <c r="A322" s="15">
        <v>43786</v>
      </c>
      <c r="B322" s="17">
        <v>-0.57004623700582813</v>
      </c>
    </row>
    <row r="323" spans="1:2" x14ac:dyDescent="0.3">
      <c r="A323" s="15">
        <v>43787</v>
      </c>
      <c r="B323" s="17">
        <v>0.17109664681616077</v>
      </c>
    </row>
    <row r="324" spans="1:2" x14ac:dyDescent="0.3">
      <c r="A324" s="15">
        <v>43788</v>
      </c>
      <c r="B324" s="17">
        <v>-2.6689080218361472E-2</v>
      </c>
    </row>
    <row r="325" spans="1:2" x14ac:dyDescent="0.3">
      <c r="A325" s="15">
        <v>43789</v>
      </c>
      <c r="B325" s="17">
        <v>-1.6965332095788321E-2</v>
      </c>
    </row>
    <row r="326" spans="1:2" x14ac:dyDescent="0.3">
      <c r="A326" s="15">
        <v>43790</v>
      </c>
      <c r="B326" s="17">
        <v>-9.5681832159261737E-2</v>
      </c>
    </row>
    <row r="327" spans="1:2" x14ac:dyDescent="0.3">
      <c r="A327" s="15">
        <v>43791</v>
      </c>
      <c r="B327" s="17">
        <v>0.14641762191714625</v>
      </c>
    </row>
    <row r="328" spans="1:2" x14ac:dyDescent="0.3">
      <c r="A328" s="15">
        <v>43792</v>
      </c>
      <c r="B328" s="17">
        <v>5.4412811318888643E-2</v>
      </c>
    </row>
    <row r="329" spans="1:2" x14ac:dyDescent="0.3">
      <c r="A329" s="15">
        <v>43793</v>
      </c>
      <c r="B329" s="17">
        <v>1.3547702422639891</v>
      </c>
    </row>
    <row r="330" spans="1:2" x14ac:dyDescent="0.3">
      <c r="A330" s="15">
        <v>43794</v>
      </c>
      <c r="B330" s="17">
        <v>-6.4550704753341459E-2</v>
      </c>
    </row>
    <row r="331" spans="1:2" x14ac:dyDescent="0.3">
      <c r="A331" s="15">
        <v>43795</v>
      </c>
      <c r="B331" s="17">
        <v>5.0698941695590971E-2</v>
      </c>
    </row>
    <row r="332" spans="1:2" x14ac:dyDescent="0.3">
      <c r="A332" s="15">
        <v>43796</v>
      </c>
      <c r="B332" s="17">
        <v>6.2910276291296974E-3</v>
      </c>
    </row>
    <row r="333" spans="1:2" x14ac:dyDescent="0.3">
      <c r="A333" s="15">
        <v>43797</v>
      </c>
      <c r="B333" s="17">
        <v>6.1489765635050153E-2</v>
      </c>
    </row>
    <row r="334" spans="1:2" x14ac:dyDescent="0.3">
      <c r="A334" s="15">
        <v>43798</v>
      </c>
      <c r="B334" s="17">
        <v>-0.1012419680467409</v>
      </c>
    </row>
    <row r="335" spans="1:2" x14ac:dyDescent="0.3">
      <c r="A335" s="15">
        <v>43799</v>
      </c>
      <c r="B335" s="17">
        <v>5.9534056243808253E-2</v>
      </c>
    </row>
    <row r="336" spans="1:2" x14ac:dyDescent="0.3">
      <c r="A336" s="15">
        <v>43800</v>
      </c>
      <c r="B336" s="17">
        <v>0.20747489400703478</v>
      </c>
    </row>
    <row r="337" spans="1:2" x14ac:dyDescent="0.3">
      <c r="A337" s="15">
        <v>43801</v>
      </c>
      <c r="B337" s="17">
        <v>-3.9677707910705906E-2</v>
      </c>
    </row>
    <row r="338" spans="1:2" x14ac:dyDescent="0.3">
      <c r="A338" s="15">
        <v>43802</v>
      </c>
      <c r="B338" s="17">
        <v>1.9222381382533626E-2</v>
      </c>
    </row>
    <row r="339" spans="1:2" x14ac:dyDescent="0.3">
      <c r="A339" s="15">
        <v>43803</v>
      </c>
      <c r="B339" s="17">
        <v>-8.263346284092199E-3</v>
      </c>
    </row>
    <row r="340" spans="1:2" x14ac:dyDescent="0.3">
      <c r="A340" s="15">
        <v>43804</v>
      </c>
      <c r="B340" s="17">
        <v>9.5230229133024258E-2</v>
      </c>
    </row>
    <row r="341" spans="1:2" x14ac:dyDescent="0.3">
      <c r="A341" s="15">
        <v>43805</v>
      </c>
      <c r="B341" s="17">
        <v>-2.0513699985488687E-2</v>
      </c>
    </row>
    <row r="342" spans="1:2" x14ac:dyDescent="0.3">
      <c r="A342" s="15">
        <v>43806</v>
      </c>
      <c r="B342" s="17">
        <v>-3.623744788939387E-2</v>
      </c>
    </row>
    <row r="343" spans="1:2" x14ac:dyDescent="0.3">
      <c r="A343" s="15">
        <v>43807</v>
      </c>
      <c r="B343" s="17">
        <v>-0.17928270430340221</v>
      </c>
    </row>
    <row r="344" spans="1:2" x14ac:dyDescent="0.3">
      <c r="A344" s="15">
        <v>43808</v>
      </c>
      <c r="B344" s="17">
        <v>-4.9824002490055808E-2</v>
      </c>
    </row>
    <row r="345" spans="1:2" x14ac:dyDescent="0.3">
      <c r="A345" s="15">
        <v>43809</v>
      </c>
      <c r="B345" s="17">
        <v>-3.671571241047511E-2</v>
      </c>
    </row>
    <row r="346" spans="1:2" x14ac:dyDescent="0.3">
      <c r="A346" s="15">
        <v>43810</v>
      </c>
      <c r="B346" s="17">
        <v>-6.7176289013204826E-2</v>
      </c>
    </row>
    <row r="347" spans="1:2" x14ac:dyDescent="0.3">
      <c r="A347" s="15">
        <v>43811</v>
      </c>
      <c r="B347" s="17">
        <v>-2.7786352724930241E-2</v>
      </c>
    </row>
    <row r="348" spans="1:2" x14ac:dyDescent="0.3">
      <c r="A348" s="15">
        <v>43812</v>
      </c>
      <c r="B348" s="17">
        <v>-2.1071274647128546E-2</v>
      </c>
    </row>
    <row r="349" spans="1:2" x14ac:dyDescent="0.3">
      <c r="A349" s="15">
        <v>43813</v>
      </c>
      <c r="B349" s="17">
        <v>7.0848537461892125E-2</v>
      </c>
    </row>
    <row r="350" spans="1:2" x14ac:dyDescent="0.3">
      <c r="A350" s="15">
        <v>43814</v>
      </c>
      <c r="B350" s="17">
        <v>-0.1512819413479678</v>
      </c>
    </row>
    <row r="351" spans="1:2" x14ac:dyDescent="0.3">
      <c r="A351" s="15">
        <v>43815</v>
      </c>
      <c r="B351" s="17">
        <v>6.3777394532654963E-2</v>
      </c>
    </row>
    <row r="352" spans="1:2" x14ac:dyDescent="0.3">
      <c r="A352" s="15">
        <v>43816</v>
      </c>
      <c r="B352" s="17">
        <v>-0.10633509793798579</v>
      </c>
    </row>
    <row r="353" spans="1:2" x14ac:dyDescent="0.3">
      <c r="A353" s="15">
        <v>43817</v>
      </c>
      <c r="B353" s="17">
        <v>3.0315187763836571E-2</v>
      </c>
    </row>
    <row r="354" spans="1:2" x14ac:dyDescent="0.3">
      <c r="A354" s="15">
        <v>43818</v>
      </c>
      <c r="B354" s="17">
        <v>-0.12197005010014961</v>
      </c>
    </row>
    <row r="355" spans="1:2" x14ac:dyDescent="0.3">
      <c r="A355" s="15">
        <v>43819</v>
      </c>
      <c r="B355" s="17">
        <v>-5.8766203241909509E-2</v>
      </c>
    </row>
    <row r="356" spans="1:2" x14ac:dyDescent="0.3">
      <c r="A356" s="15">
        <v>43820</v>
      </c>
      <c r="B356" s="17">
        <v>-0.15770913551564303</v>
      </c>
    </row>
    <row r="357" spans="1:2" x14ac:dyDescent="0.3">
      <c r="A357" s="15">
        <v>43821</v>
      </c>
      <c r="B357" s="17">
        <v>0.21029166080314066</v>
      </c>
    </row>
    <row r="358" spans="1:2" x14ac:dyDescent="0.3">
      <c r="A358" s="15">
        <v>43822</v>
      </c>
      <c r="B358" s="17">
        <v>-9.6867855803172809E-2</v>
      </c>
    </row>
    <row r="359" spans="1:2" x14ac:dyDescent="0.3">
      <c r="A359" s="15">
        <v>43823</v>
      </c>
      <c r="B359" s="17">
        <v>0.18819603848330502</v>
      </c>
    </row>
    <row r="360" spans="1:2" x14ac:dyDescent="0.3">
      <c r="A360" s="15">
        <v>43824</v>
      </c>
      <c r="B360" s="17">
        <v>-1.9849632492091485E-2</v>
      </c>
    </row>
    <row r="361" spans="1:2" x14ac:dyDescent="0.3">
      <c r="A361" s="15">
        <v>43825</v>
      </c>
      <c r="B361" s="17">
        <v>6.9238688988570773E-2</v>
      </c>
    </row>
    <row r="362" spans="1:2" x14ac:dyDescent="0.3">
      <c r="A362" s="15">
        <v>43826</v>
      </c>
      <c r="B362" s="17">
        <v>6.335698896963593E-2</v>
      </c>
    </row>
    <row r="363" spans="1:2" x14ac:dyDescent="0.3">
      <c r="A363" s="15">
        <v>43827</v>
      </c>
      <c r="B363" s="17">
        <v>0.17702582712427128</v>
      </c>
    </row>
    <row r="364" spans="1:2" x14ac:dyDescent="0.3">
      <c r="A364" s="15">
        <v>43828</v>
      </c>
      <c r="B364" s="17">
        <v>-4.8227189709752039E-2</v>
      </c>
    </row>
    <row r="365" spans="1:2" x14ac:dyDescent="0.3">
      <c r="A365" s="15">
        <v>43829</v>
      </c>
      <c r="B365" s="17">
        <v>-2.0096189604669967E-2</v>
      </c>
    </row>
    <row r="366" spans="1:2" x14ac:dyDescent="0.3">
      <c r="A366" s="15">
        <v>43830</v>
      </c>
      <c r="B366" s="17">
        <v>-2.1348651972925126E-2</v>
      </c>
    </row>
    <row r="367" spans="1:2" x14ac:dyDescent="0.3">
      <c r="A367" s="15">
        <v>43831</v>
      </c>
      <c r="B367" s="17">
        <v>2.0618704144240274E-2</v>
      </c>
    </row>
    <row r="368" spans="1:2" x14ac:dyDescent="0.3">
      <c r="A368" s="15" t="s">
        <v>41</v>
      </c>
      <c r="B368" s="17">
        <v>9.2756804498529988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8E6159D7-A8FF-4F1A-B168-FF87F2B74587}">
            <x14:iconSet iconSet="5Boxes">
              <x14:cfvo type="percent">
                <xm:f>0</xm:f>
              </x14:cfvo>
              <x14:cfvo type="percent">
                <xm:f>0</xm:f>
              </x14:cfvo>
              <x14:cfvo type="percent">
                <xm:f>20</xm:f>
              </x14:cfvo>
              <x14:cfvo type="percent">
                <xm:f>50</xm:f>
              </x14:cfvo>
              <x14:cfvo type="percent">
                <xm:f>100</xm:f>
              </x14:cfvo>
            </x14:iconSet>
          </x14:cfRule>
          <xm:sqref>B2:B367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01D3-3387-4C4D-9C32-C896A7A7ED22}">
  <dimension ref="A1:B368"/>
  <sheetViews>
    <sheetView topLeftCell="A264" workbookViewId="0">
      <selection activeCell="D277" sqref="D277"/>
    </sheetView>
  </sheetViews>
  <sheetFormatPr defaultRowHeight="15.6" x14ac:dyDescent="0.3"/>
  <cols>
    <col min="1" max="1" width="12.19921875" bestFit="1" customWidth="1"/>
    <col min="2" max="2" width="27.19921875" bestFit="1" customWidth="1"/>
  </cols>
  <sheetData>
    <row r="1" spans="1:2" x14ac:dyDescent="0.3">
      <c r="A1" s="14" t="s">
        <v>40</v>
      </c>
      <c r="B1" t="s">
        <v>57</v>
      </c>
    </row>
    <row r="2" spans="1:2" x14ac:dyDescent="0.3">
      <c r="A2" s="15">
        <v>43466</v>
      </c>
      <c r="B2" s="17">
        <v>0.2449999870495187</v>
      </c>
    </row>
    <row r="3" spans="1:2" x14ac:dyDescent="0.3">
      <c r="A3" s="15">
        <v>43467</v>
      </c>
      <c r="B3" s="17">
        <v>0.24750000148168322</v>
      </c>
    </row>
    <row r="4" spans="1:2" x14ac:dyDescent="0.3">
      <c r="A4" s="15">
        <v>43468</v>
      </c>
      <c r="B4" s="17">
        <v>0.24999997601762725</v>
      </c>
    </row>
    <row r="5" spans="1:2" x14ac:dyDescent="0.3">
      <c r="A5" s="15">
        <v>43469</v>
      </c>
      <c r="B5" s="17">
        <v>0.2624999654653839</v>
      </c>
    </row>
    <row r="6" spans="1:2" x14ac:dyDescent="0.3">
      <c r="A6" s="15">
        <v>43470</v>
      </c>
      <c r="B6" s="17">
        <v>0.20579999705946239</v>
      </c>
    </row>
    <row r="7" spans="1:2" x14ac:dyDescent="0.3">
      <c r="A7" s="15">
        <v>43471</v>
      </c>
      <c r="B7" s="17">
        <v>0.2015999886824669</v>
      </c>
    </row>
    <row r="8" spans="1:2" x14ac:dyDescent="0.3">
      <c r="A8" s="15">
        <v>43472</v>
      </c>
      <c r="B8" s="17">
        <v>0.23749997094706898</v>
      </c>
    </row>
    <row r="9" spans="1:2" x14ac:dyDescent="0.3">
      <c r="A9" s="15">
        <v>43473</v>
      </c>
      <c r="B9" s="17">
        <v>0.24499998618615354</v>
      </c>
    </row>
    <row r="10" spans="1:2" x14ac:dyDescent="0.3">
      <c r="A10" s="15">
        <v>43474</v>
      </c>
      <c r="B10" s="17">
        <v>0.25999996280887561</v>
      </c>
    </row>
    <row r="11" spans="1:2" x14ac:dyDescent="0.3">
      <c r="A11" s="15">
        <v>43475</v>
      </c>
      <c r="B11" s="17">
        <v>0.25749997932621504</v>
      </c>
    </row>
    <row r="12" spans="1:2" x14ac:dyDescent="0.3">
      <c r="A12" s="15">
        <v>43476</v>
      </c>
      <c r="B12" s="17">
        <v>0.23999997479578894</v>
      </c>
    </row>
    <row r="13" spans="1:2" x14ac:dyDescent="0.3">
      <c r="A13" s="15">
        <v>43477</v>
      </c>
      <c r="B13" s="17">
        <v>0.21209999338027297</v>
      </c>
    </row>
    <row r="14" spans="1:2" x14ac:dyDescent="0.3">
      <c r="A14" s="15">
        <v>43478</v>
      </c>
      <c r="B14" s="17">
        <v>0.21209998788185327</v>
      </c>
    </row>
    <row r="15" spans="1:2" x14ac:dyDescent="0.3">
      <c r="A15" s="15">
        <v>43479</v>
      </c>
      <c r="B15" s="17">
        <v>0.25499999525297379</v>
      </c>
    </row>
    <row r="16" spans="1:2" x14ac:dyDescent="0.3">
      <c r="A16" s="15">
        <v>43480</v>
      </c>
      <c r="B16" s="17">
        <v>0.2374999606493316</v>
      </c>
    </row>
    <row r="17" spans="1:2" x14ac:dyDescent="0.3">
      <c r="A17" s="15">
        <v>43481</v>
      </c>
      <c r="B17" s="17">
        <v>0.26249996439730333</v>
      </c>
    </row>
    <row r="18" spans="1:2" x14ac:dyDescent="0.3">
      <c r="A18" s="15">
        <v>43482</v>
      </c>
      <c r="B18" s="17">
        <v>0.25249999329424921</v>
      </c>
    </row>
    <row r="19" spans="1:2" x14ac:dyDescent="0.3">
      <c r="A19" s="15">
        <v>43483</v>
      </c>
      <c r="B19" s="17">
        <v>0.25999997201116104</v>
      </c>
    </row>
    <row r="20" spans="1:2" x14ac:dyDescent="0.3">
      <c r="A20" s="15">
        <v>43484</v>
      </c>
      <c r="B20" s="17">
        <v>0.20369999828585886</v>
      </c>
    </row>
    <row r="21" spans="1:2" x14ac:dyDescent="0.3">
      <c r="A21" s="15">
        <v>43485</v>
      </c>
      <c r="B21" s="17">
        <v>0.20789999237863413</v>
      </c>
    </row>
    <row r="22" spans="1:2" x14ac:dyDescent="0.3">
      <c r="A22" s="15">
        <v>43486</v>
      </c>
      <c r="B22" s="17">
        <v>0.25999997201116104</v>
      </c>
    </row>
    <row r="23" spans="1:2" x14ac:dyDescent="0.3">
      <c r="A23" s="15">
        <v>43487</v>
      </c>
      <c r="B23" s="17">
        <v>0.25999998722418821</v>
      </c>
    </row>
    <row r="24" spans="1:2" x14ac:dyDescent="0.3">
      <c r="A24" s="15">
        <v>43488</v>
      </c>
      <c r="B24" s="17">
        <v>0.25249999220936281</v>
      </c>
    </row>
    <row r="25" spans="1:2" x14ac:dyDescent="0.3">
      <c r="A25" s="15">
        <v>43489</v>
      </c>
      <c r="B25" s="17">
        <v>0.23749995940667931</v>
      </c>
    </row>
    <row r="26" spans="1:2" x14ac:dyDescent="0.3">
      <c r="A26" s="15">
        <v>43490</v>
      </c>
      <c r="B26" s="17">
        <v>0.24499995710437156</v>
      </c>
    </row>
    <row r="27" spans="1:2" x14ac:dyDescent="0.3">
      <c r="A27" s="15">
        <v>43491</v>
      </c>
      <c r="B27" s="17">
        <v>0.21209998133416308</v>
      </c>
    </row>
    <row r="28" spans="1:2" x14ac:dyDescent="0.3">
      <c r="A28" s="15">
        <v>43492</v>
      </c>
      <c r="B28" s="17">
        <v>0.21209999468885796</v>
      </c>
    </row>
    <row r="29" spans="1:2" x14ac:dyDescent="0.3">
      <c r="A29" s="15">
        <v>43493</v>
      </c>
      <c r="B29" s="17">
        <v>0.2474999639383427</v>
      </c>
    </row>
    <row r="30" spans="1:2" x14ac:dyDescent="0.3">
      <c r="A30" s="15">
        <v>43494</v>
      </c>
      <c r="B30" s="17">
        <v>0.11749999776474974</v>
      </c>
    </row>
    <row r="31" spans="1:2" x14ac:dyDescent="0.3">
      <c r="A31" s="15">
        <v>43495</v>
      </c>
      <c r="B31" s="17">
        <v>0.24750000670575076</v>
      </c>
    </row>
    <row r="32" spans="1:2" x14ac:dyDescent="0.3">
      <c r="A32" s="15">
        <v>43496</v>
      </c>
      <c r="B32" s="17">
        <v>0.25499996498573574</v>
      </c>
    </row>
    <row r="33" spans="1:2" x14ac:dyDescent="0.3">
      <c r="A33" s="15">
        <v>43497</v>
      </c>
      <c r="B33" s="17">
        <v>0.24499995710437156</v>
      </c>
    </row>
    <row r="34" spans="1:2" x14ac:dyDescent="0.3">
      <c r="A34" s="15">
        <v>43498</v>
      </c>
      <c r="B34" s="17">
        <v>0.20789998258735065</v>
      </c>
    </row>
    <row r="35" spans="1:2" x14ac:dyDescent="0.3">
      <c r="A35" s="15">
        <v>43499</v>
      </c>
      <c r="B35" s="17">
        <v>0.21630000167076002</v>
      </c>
    </row>
    <row r="36" spans="1:2" x14ac:dyDescent="0.3">
      <c r="A36" s="15">
        <v>43500</v>
      </c>
      <c r="B36" s="17">
        <v>0.2374999606493316</v>
      </c>
    </row>
    <row r="37" spans="1:2" x14ac:dyDescent="0.3">
      <c r="A37" s="15">
        <v>43501</v>
      </c>
      <c r="B37" s="17">
        <v>0.26249996647124618</v>
      </c>
    </row>
    <row r="38" spans="1:2" x14ac:dyDescent="0.3">
      <c r="A38" s="15">
        <v>43502</v>
      </c>
      <c r="B38" s="17">
        <v>0.26000000096939274</v>
      </c>
    </row>
    <row r="39" spans="1:2" x14ac:dyDescent="0.3">
      <c r="A39" s="15">
        <v>43503</v>
      </c>
      <c r="B39" s="17">
        <v>0.2474999759611988</v>
      </c>
    </row>
    <row r="40" spans="1:2" x14ac:dyDescent="0.3">
      <c r="A40" s="15">
        <v>43504</v>
      </c>
      <c r="B40" s="17">
        <v>0.23750000740841615</v>
      </c>
    </row>
    <row r="41" spans="1:2" x14ac:dyDescent="0.3">
      <c r="A41" s="15">
        <v>43505</v>
      </c>
      <c r="B41" s="17">
        <v>0.20789998989587982</v>
      </c>
    </row>
    <row r="42" spans="1:2" x14ac:dyDescent="0.3">
      <c r="A42" s="15">
        <v>43506</v>
      </c>
      <c r="B42" s="17">
        <v>0.21629998657119884</v>
      </c>
    </row>
    <row r="43" spans="1:2" x14ac:dyDescent="0.3">
      <c r="A43" s="15">
        <v>43507</v>
      </c>
      <c r="B43" s="17">
        <v>0.23749998882374873</v>
      </c>
    </row>
    <row r="44" spans="1:2" x14ac:dyDescent="0.3">
      <c r="A44" s="15">
        <v>43508</v>
      </c>
      <c r="B44" s="17">
        <v>0.25499996557501758</v>
      </c>
    </row>
    <row r="45" spans="1:2" x14ac:dyDescent="0.3">
      <c r="A45" s="15">
        <v>43509</v>
      </c>
      <c r="B45" s="17">
        <v>0.25249998388384581</v>
      </c>
    </row>
    <row r="46" spans="1:2" x14ac:dyDescent="0.3">
      <c r="A46" s="15">
        <v>43510</v>
      </c>
      <c r="B46" s="17">
        <v>0.24249997686064484</v>
      </c>
    </row>
    <row r="47" spans="1:2" x14ac:dyDescent="0.3">
      <c r="A47" s="15">
        <v>43511</v>
      </c>
      <c r="B47" s="17">
        <v>0.25499997279090902</v>
      </c>
    </row>
    <row r="48" spans="1:2" x14ac:dyDescent="0.3">
      <c r="A48" s="15">
        <v>43512</v>
      </c>
      <c r="B48" s="17">
        <v>0.21419999696423994</v>
      </c>
    </row>
    <row r="49" spans="1:2" x14ac:dyDescent="0.3">
      <c r="A49" s="15">
        <v>43513</v>
      </c>
      <c r="B49" s="17">
        <v>0.21839998404892885</v>
      </c>
    </row>
    <row r="50" spans="1:2" x14ac:dyDescent="0.3">
      <c r="A50" s="15">
        <v>43514</v>
      </c>
      <c r="B50" s="17">
        <v>0.25749999769769227</v>
      </c>
    </row>
    <row r="51" spans="1:2" x14ac:dyDescent="0.3">
      <c r="A51" s="15">
        <v>43515</v>
      </c>
      <c r="B51" s="17">
        <v>0.25749999555495034</v>
      </c>
    </row>
    <row r="52" spans="1:2" x14ac:dyDescent="0.3">
      <c r="A52" s="15">
        <v>43516</v>
      </c>
      <c r="B52" s="17">
        <v>0.24499998577986409</v>
      </c>
    </row>
    <row r="53" spans="1:2" x14ac:dyDescent="0.3">
      <c r="A53" s="15">
        <v>43517</v>
      </c>
      <c r="B53" s="17">
        <v>0.23999999808141018</v>
      </c>
    </row>
    <row r="54" spans="1:2" x14ac:dyDescent="0.3">
      <c r="A54" s="15">
        <v>43518</v>
      </c>
      <c r="B54" s="17">
        <v>0.25749998182982631</v>
      </c>
    </row>
    <row r="55" spans="1:2" x14ac:dyDescent="0.3">
      <c r="A55" s="15">
        <v>43519</v>
      </c>
      <c r="B55" s="17">
        <v>0.20999998607699977</v>
      </c>
    </row>
    <row r="56" spans="1:2" x14ac:dyDescent="0.3">
      <c r="A56" s="15">
        <v>43520</v>
      </c>
      <c r="B56" s="17">
        <v>0.201600000792064</v>
      </c>
    </row>
    <row r="57" spans="1:2" x14ac:dyDescent="0.3">
      <c r="A57" s="15">
        <v>43521</v>
      </c>
      <c r="B57" s="17">
        <v>0.2399999620237902</v>
      </c>
    </row>
    <row r="58" spans="1:2" x14ac:dyDescent="0.3">
      <c r="A58" s="15">
        <v>43522</v>
      </c>
      <c r="B58" s="17">
        <v>0.24499996870649643</v>
      </c>
    </row>
    <row r="59" spans="1:2" x14ac:dyDescent="0.3">
      <c r="A59" s="15">
        <v>43523</v>
      </c>
      <c r="B59" s="17">
        <v>0.25499997279090902</v>
      </c>
    </row>
    <row r="60" spans="1:2" x14ac:dyDescent="0.3">
      <c r="A60" s="15">
        <v>43524</v>
      </c>
      <c r="B60" s="17">
        <v>0.25499997033565081</v>
      </c>
    </row>
    <row r="61" spans="1:2" x14ac:dyDescent="0.3">
      <c r="A61" s="15">
        <v>43525</v>
      </c>
      <c r="B61" s="17">
        <v>0.25999997317699697</v>
      </c>
    </row>
    <row r="62" spans="1:2" x14ac:dyDescent="0.3">
      <c r="A62" s="15">
        <v>43526</v>
      </c>
      <c r="B62" s="17">
        <v>0.20999999143199985</v>
      </c>
    </row>
    <row r="63" spans="1:2" x14ac:dyDescent="0.3">
      <c r="A63" s="15">
        <v>43527</v>
      </c>
      <c r="B63" s="17">
        <v>0.20369999469221134</v>
      </c>
    </row>
    <row r="64" spans="1:2" x14ac:dyDescent="0.3">
      <c r="A64" s="15">
        <v>43528</v>
      </c>
      <c r="B64" s="17">
        <v>0.2624999654653839</v>
      </c>
    </row>
    <row r="65" spans="1:2" x14ac:dyDescent="0.3">
      <c r="A65" s="15">
        <v>43529</v>
      </c>
      <c r="B65" s="17">
        <v>0.24250000230230775</v>
      </c>
    </row>
    <row r="66" spans="1:2" x14ac:dyDescent="0.3">
      <c r="A66" s="15">
        <v>43530</v>
      </c>
      <c r="B66" s="17">
        <v>0.24499995727676396</v>
      </c>
    </row>
    <row r="67" spans="1:2" x14ac:dyDescent="0.3">
      <c r="A67" s="15">
        <v>43531</v>
      </c>
      <c r="B67" s="17">
        <v>0.23749998848846129</v>
      </c>
    </row>
    <row r="68" spans="1:2" x14ac:dyDescent="0.3">
      <c r="A68" s="15">
        <v>43532</v>
      </c>
      <c r="B68" s="17">
        <v>0.2624999654653839</v>
      </c>
    </row>
    <row r="69" spans="1:2" x14ac:dyDescent="0.3">
      <c r="A69" s="15">
        <v>43533</v>
      </c>
      <c r="B69" s="17">
        <v>0.20789999601587994</v>
      </c>
    </row>
    <row r="70" spans="1:2" x14ac:dyDescent="0.3">
      <c r="A70" s="15">
        <v>43534</v>
      </c>
      <c r="B70" s="17">
        <v>0.21839999672985225</v>
      </c>
    </row>
    <row r="71" spans="1:2" x14ac:dyDescent="0.3">
      <c r="A71" s="15">
        <v>43535</v>
      </c>
      <c r="B71" s="17">
        <v>0.23999998496452074</v>
      </c>
    </row>
    <row r="72" spans="1:2" x14ac:dyDescent="0.3">
      <c r="A72" s="15">
        <v>43536</v>
      </c>
      <c r="B72" s="17">
        <v>0.25249999220936281</v>
      </c>
    </row>
    <row r="73" spans="1:2" x14ac:dyDescent="0.3">
      <c r="A73" s="15">
        <v>43537</v>
      </c>
      <c r="B73" s="17">
        <v>0.2624999654653839</v>
      </c>
    </row>
    <row r="74" spans="1:2" x14ac:dyDescent="0.3">
      <c r="A74" s="15">
        <v>43538</v>
      </c>
      <c r="B74" s="17">
        <v>0.23749997094706898</v>
      </c>
    </row>
    <row r="75" spans="1:2" x14ac:dyDescent="0.3">
      <c r="A75" s="15">
        <v>43539</v>
      </c>
      <c r="B75" s="17">
        <v>0.23749996918628585</v>
      </c>
    </row>
    <row r="76" spans="1:2" x14ac:dyDescent="0.3">
      <c r="A76" s="15">
        <v>43540</v>
      </c>
      <c r="B76" s="17">
        <v>0.21839998970108357</v>
      </c>
    </row>
    <row r="77" spans="1:2" x14ac:dyDescent="0.3">
      <c r="A77" s="15">
        <v>43541</v>
      </c>
      <c r="B77" s="17">
        <v>0.20369999828585886</v>
      </c>
    </row>
    <row r="78" spans="1:2" x14ac:dyDescent="0.3">
      <c r="A78" s="15">
        <v>43542</v>
      </c>
      <c r="B78" s="17">
        <v>0.23999998211799797</v>
      </c>
    </row>
    <row r="79" spans="1:2" x14ac:dyDescent="0.3">
      <c r="A79" s="15">
        <v>43543</v>
      </c>
      <c r="B79" s="17">
        <v>0.26249996979645729</v>
      </c>
    </row>
    <row r="80" spans="1:2" x14ac:dyDescent="0.3">
      <c r="A80" s="15">
        <v>43544</v>
      </c>
      <c r="B80" s="17">
        <v>0.25499998989803735</v>
      </c>
    </row>
    <row r="81" spans="1:2" x14ac:dyDescent="0.3">
      <c r="A81" s="15">
        <v>43545</v>
      </c>
      <c r="B81" s="17">
        <v>0.25</v>
      </c>
    </row>
    <row r="82" spans="1:2" x14ac:dyDescent="0.3">
      <c r="A82" s="15">
        <v>43546</v>
      </c>
      <c r="B82" s="17">
        <v>0.26249996439730333</v>
      </c>
    </row>
    <row r="83" spans="1:2" x14ac:dyDescent="0.3">
      <c r="A83" s="15">
        <v>43547</v>
      </c>
      <c r="B83" s="17">
        <v>0.21629998866133376</v>
      </c>
    </row>
    <row r="84" spans="1:2" x14ac:dyDescent="0.3">
      <c r="A84" s="15">
        <v>43548</v>
      </c>
      <c r="B84" s="17">
        <v>0.20789997972590626</v>
      </c>
    </row>
    <row r="85" spans="1:2" x14ac:dyDescent="0.3">
      <c r="A85" s="15">
        <v>43549</v>
      </c>
      <c r="B85" s="17">
        <v>0.24750000670575076</v>
      </c>
    </row>
    <row r="86" spans="1:2" x14ac:dyDescent="0.3">
      <c r="A86" s="15">
        <v>43550</v>
      </c>
      <c r="B86" s="17">
        <v>0.2449999870495187</v>
      </c>
    </row>
    <row r="87" spans="1:2" x14ac:dyDescent="0.3">
      <c r="A87" s="15">
        <v>43551</v>
      </c>
      <c r="B87" s="17">
        <v>0.24999997601762725</v>
      </c>
    </row>
    <row r="88" spans="1:2" x14ac:dyDescent="0.3">
      <c r="A88" s="15">
        <v>43552</v>
      </c>
      <c r="B88" s="17">
        <v>0.24499995744219102</v>
      </c>
    </row>
    <row r="89" spans="1:2" x14ac:dyDescent="0.3">
      <c r="A89" s="15">
        <v>43553</v>
      </c>
      <c r="B89" s="17">
        <v>0.25249996634245347</v>
      </c>
    </row>
    <row r="90" spans="1:2" x14ac:dyDescent="0.3">
      <c r="A90" s="15">
        <v>43554</v>
      </c>
      <c r="B90" s="17">
        <v>0.22050000278460005</v>
      </c>
    </row>
    <row r="91" spans="1:2" x14ac:dyDescent="0.3">
      <c r="A91" s="15">
        <v>43555</v>
      </c>
      <c r="B91" s="17">
        <v>0.20159999951225532</v>
      </c>
    </row>
    <row r="92" spans="1:2" x14ac:dyDescent="0.3">
      <c r="A92" s="15">
        <v>43556</v>
      </c>
      <c r="B92" s="17">
        <v>0.25749996914432954</v>
      </c>
    </row>
    <row r="93" spans="1:2" x14ac:dyDescent="0.3">
      <c r="A93" s="15">
        <v>43557</v>
      </c>
      <c r="B93" s="17">
        <v>0.24999996710988942</v>
      </c>
    </row>
    <row r="94" spans="1:2" x14ac:dyDescent="0.3">
      <c r="A94" s="15">
        <v>43558</v>
      </c>
      <c r="B94" s="17">
        <v>0.24750000670575076</v>
      </c>
    </row>
    <row r="95" spans="1:2" x14ac:dyDescent="0.3">
      <c r="A95" s="15">
        <v>43559</v>
      </c>
      <c r="B95" s="17">
        <v>0.26249996219249577</v>
      </c>
    </row>
    <row r="96" spans="1:2" x14ac:dyDescent="0.3">
      <c r="A96" s="15">
        <v>43560</v>
      </c>
      <c r="B96" s="17">
        <v>0.26249995904548801</v>
      </c>
    </row>
    <row r="97" spans="1:2" x14ac:dyDescent="0.3">
      <c r="A97" s="15">
        <v>43561</v>
      </c>
      <c r="B97" s="17">
        <v>0.2141999822642397</v>
      </c>
    </row>
    <row r="98" spans="1:2" x14ac:dyDescent="0.3">
      <c r="A98" s="15">
        <v>43562</v>
      </c>
      <c r="B98" s="17">
        <v>0.20159998477751973</v>
      </c>
    </row>
    <row r="99" spans="1:2" x14ac:dyDescent="0.3">
      <c r="A99" s="15">
        <v>43563</v>
      </c>
      <c r="B99" s="17">
        <v>0.25749999988372185</v>
      </c>
    </row>
    <row r="100" spans="1:2" x14ac:dyDescent="0.3">
      <c r="A100" s="15">
        <v>43564</v>
      </c>
      <c r="B100" s="17">
        <v>0.25749999769769227</v>
      </c>
    </row>
    <row r="101" spans="1:2" x14ac:dyDescent="0.3">
      <c r="A101" s="15">
        <v>43565</v>
      </c>
      <c r="B101" s="17">
        <v>0.24999996511655004</v>
      </c>
    </row>
    <row r="102" spans="1:2" x14ac:dyDescent="0.3">
      <c r="A102" s="15">
        <v>43566</v>
      </c>
      <c r="B102" s="17">
        <v>0.24749997249348119</v>
      </c>
    </row>
    <row r="103" spans="1:2" x14ac:dyDescent="0.3">
      <c r="A103" s="15">
        <v>43567</v>
      </c>
      <c r="B103" s="17">
        <v>0.24499995710437156</v>
      </c>
    </row>
    <row r="104" spans="1:2" x14ac:dyDescent="0.3">
      <c r="A104" s="15">
        <v>43568</v>
      </c>
      <c r="B104" s="17">
        <v>0.21209999220311987</v>
      </c>
    </row>
    <row r="105" spans="1:2" x14ac:dyDescent="0.3">
      <c r="A105" s="15">
        <v>43569</v>
      </c>
      <c r="B105" s="17">
        <v>0.20999999143199985</v>
      </c>
    </row>
    <row r="106" spans="1:2" x14ac:dyDescent="0.3">
      <c r="A106" s="15">
        <v>43570</v>
      </c>
      <c r="B106" s="17">
        <v>0.25999999050594758</v>
      </c>
    </row>
    <row r="107" spans="1:2" x14ac:dyDescent="0.3">
      <c r="A107" s="15">
        <v>43571</v>
      </c>
      <c r="B107" s="17">
        <v>0.25999996280887561</v>
      </c>
    </row>
    <row r="108" spans="1:2" x14ac:dyDescent="0.3">
      <c r="A108" s="15">
        <v>43572</v>
      </c>
      <c r="B108" s="17">
        <v>0.24249998164992312</v>
      </c>
    </row>
    <row r="109" spans="1:2" x14ac:dyDescent="0.3">
      <c r="A109" s="15">
        <v>43573</v>
      </c>
      <c r="B109" s="17">
        <v>0.23749997094706898</v>
      </c>
    </row>
    <row r="110" spans="1:2" x14ac:dyDescent="0.3">
      <c r="A110" s="15">
        <v>43574</v>
      </c>
      <c r="B110" s="17">
        <v>0.24999996614253353</v>
      </c>
    </row>
    <row r="111" spans="1:2" x14ac:dyDescent="0.3">
      <c r="A111" s="15">
        <v>43575</v>
      </c>
      <c r="B111" s="17">
        <v>0.21629998866133376</v>
      </c>
    </row>
    <row r="112" spans="1:2" x14ac:dyDescent="0.3">
      <c r="A112" s="15">
        <v>43576</v>
      </c>
      <c r="B112" s="17">
        <v>0.21629999910035999</v>
      </c>
    </row>
    <row r="113" spans="1:2" x14ac:dyDescent="0.3">
      <c r="A113" s="15">
        <v>43577</v>
      </c>
      <c r="B113" s="17">
        <v>0.2574999834521628</v>
      </c>
    </row>
    <row r="114" spans="1:2" x14ac:dyDescent="0.3">
      <c r="A114" s="15">
        <v>43578</v>
      </c>
      <c r="B114" s="17">
        <v>0.23749995940667931</v>
      </c>
    </row>
    <row r="115" spans="1:2" x14ac:dyDescent="0.3">
      <c r="A115" s="15">
        <v>43579</v>
      </c>
      <c r="B115" s="17">
        <v>0.2624999654653839</v>
      </c>
    </row>
    <row r="116" spans="1:2" x14ac:dyDescent="0.3">
      <c r="A116" s="15">
        <v>43580</v>
      </c>
      <c r="B116" s="17">
        <v>0.24999996710988942</v>
      </c>
    </row>
    <row r="117" spans="1:2" x14ac:dyDescent="0.3">
      <c r="A117" s="15">
        <v>43581</v>
      </c>
      <c r="B117" s="17">
        <v>0.25999997201116104</v>
      </c>
    </row>
    <row r="118" spans="1:2" x14ac:dyDescent="0.3">
      <c r="A118" s="15">
        <v>43582</v>
      </c>
      <c r="B118" s="17">
        <v>0.21209998133416308</v>
      </c>
    </row>
    <row r="119" spans="1:2" x14ac:dyDescent="0.3">
      <c r="A119" s="15">
        <v>43583</v>
      </c>
      <c r="B119" s="17">
        <v>0.19949999181381664</v>
      </c>
    </row>
    <row r="120" spans="1:2" x14ac:dyDescent="0.3">
      <c r="A120" s="15">
        <v>43584</v>
      </c>
      <c r="B120" s="17">
        <v>0.25250000327170047</v>
      </c>
    </row>
    <row r="121" spans="1:2" x14ac:dyDescent="0.3">
      <c r="A121" s="15">
        <v>43585</v>
      </c>
      <c r="B121" s="17">
        <v>0.25249997389135576</v>
      </c>
    </row>
    <row r="122" spans="1:2" x14ac:dyDescent="0.3">
      <c r="A122" s="15">
        <v>43586</v>
      </c>
      <c r="B122" s="17">
        <v>0.24249996941219715</v>
      </c>
    </row>
    <row r="123" spans="1:2" x14ac:dyDescent="0.3">
      <c r="A123" s="15">
        <v>43587</v>
      </c>
      <c r="B123" s="17">
        <v>0.25999999154254289</v>
      </c>
    </row>
    <row r="124" spans="1:2" x14ac:dyDescent="0.3">
      <c r="A124" s="15">
        <v>43588</v>
      </c>
      <c r="B124" s="17">
        <v>0.25249999448405425</v>
      </c>
    </row>
    <row r="125" spans="1:2" x14ac:dyDescent="0.3">
      <c r="A125" s="15">
        <v>43589</v>
      </c>
      <c r="B125" s="17">
        <v>0.21629998125035968</v>
      </c>
    </row>
    <row r="126" spans="1:2" x14ac:dyDescent="0.3">
      <c r="A126" s="15">
        <v>43590</v>
      </c>
      <c r="B126" s="17">
        <v>0.2015999970903771</v>
      </c>
    </row>
    <row r="127" spans="1:2" x14ac:dyDescent="0.3">
      <c r="A127" s="15">
        <v>43591</v>
      </c>
      <c r="B127" s="17">
        <v>0.23749998848846129</v>
      </c>
    </row>
    <row r="128" spans="1:2" x14ac:dyDescent="0.3">
      <c r="A128" s="15">
        <v>43592</v>
      </c>
      <c r="B128" s="17">
        <v>0.26249996219249577</v>
      </c>
    </row>
    <row r="129" spans="1:2" x14ac:dyDescent="0.3">
      <c r="A129" s="15">
        <v>43593</v>
      </c>
      <c r="B129" s="17">
        <v>0.25249996634245347</v>
      </c>
    </row>
    <row r="130" spans="1:2" x14ac:dyDescent="0.3">
      <c r="A130" s="15">
        <v>43594</v>
      </c>
      <c r="B130" s="17">
        <v>0.24249998338540821</v>
      </c>
    </row>
    <row r="131" spans="1:2" x14ac:dyDescent="0.3">
      <c r="A131" s="15">
        <v>43595</v>
      </c>
      <c r="B131" s="17">
        <v>0.247499978638382</v>
      </c>
    </row>
    <row r="132" spans="1:2" x14ac:dyDescent="0.3">
      <c r="A132" s="15">
        <v>43596</v>
      </c>
      <c r="B132" s="17">
        <v>0.22049998531259976</v>
      </c>
    </row>
    <row r="133" spans="1:2" x14ac:dyDescent="0.3">
      <c r="A133" s="15">
        <v>43597</v>
      </c>
      <c r="B133" s="17">
        <v>0.20999999460666943</v>
      </c>
    </row>
    <row r="134" spans="1:2" x14ac:dyDescent="0.3">
      <c r="A134" s="15">
        <v>43598</v>
      </c>
      <c r="B134" s="17">
        <v>0.2600000019185898</v>
      </c>
    </row>
    <row r="135" spans="1:2" x14ac:dyDescent="0.3">
      <c r="A135" s="15">
        <v>43599</v>
      </c>
      <c r="B135" s="17">
        <v>0.24999996710988942</v>
      </c>
    </row>
    <row r="136" spans="1:2" x14ac:dyDescent="0.3">
      <c r="A136" s="15">
        <v>43600</v>
      </c>
      <c r="B136" s="17">
        <v>0.24999998860243672</v>
      </c>
    </row>
    <row r="137" spans="1:2" x14ac:dyDescent="0.3">
      <c r="A137" s="15">
        <v>43601</v>
      </c>
      <c r="B137" s="17">
        <v>0.25749996914432954</v>
      </c>
    </row>
    <row r="138" spans="1:2" x14ac:dyDescent="0.3">
      <c r="A138" s="15">
        <v>43602</v>
      </c>
      <c r="B138" s="17">
        <v>0.25749998558028309</v>
      </c>
    </row>
    <row r="139" spans="1:2" x14ac:dyDescent="0.3">
      <c r="A139" s="15">
        <v>43603</v>
      </c>
      <c r="B139" s="17">
        <v>0.20789999944307999</v>
      </c>
    </row>
    <row r="140" spans="1:2" x14ac:dyDescent="0.3">
      <c r="A140" s="15">
        <v>43604</v>
      </c>
      <c r="B140" s="17">
        <v>0.19949998979510394</v>
      </c>
    </row>
    <row r="141" spans="1:2" x14ac:dyDescent="0.3">
      <c r="A141" s="15">
        <v>43605</v>
      </c>
      <c r="B141" s="17">
        <v>0.24499996870649643</v>
      </c>
    </row>
    <row r="142" spans="1:2" x14ac:dyDescent="0.3">
      <c r="A142" s="15">
        <v>43606</v>
      </c>
      <c r="B142" s="17">
        <v>0.24249997541224722</v>
      </c>
    </row>
    <row r="143" spans="1:2" x14ac:dyDescent="0.3">
      <c r="A143" s="15">
        <v>43607</v>
      </c>
      <c r="B143" s="17">
        <v>0.25749999555495034</v>
      </c>
    </row>
    <row r="144" spans="1:2" x14ac:dyDescent="0.3">
      <c r="A144" s="15">
        <v>43608</v>
      </c>
      <c r="B144" s="17">
        <v>0.25249997389135576</v>
      </c>
    </row>
    <row r="145" spans="1:2" x14ac:dyDescent="0.3">
      <c r="A145" s="15">
        <v>43609</v>
      </c>
      <c r="B145" s="17">
        <v>0.23749998882374873</v>
      </c>
    </row>
    <row r="146" spans="1:2" x14ac:dyDescent="0.3">
      <c r="A146" s="15">
        <v>43610</v>
      </c>
      <c r="B146" s="17">
        <v>0.21000000042432002</v>
      </c>
    </row>
    <row r="147" spans="1:2" x14ac:dyDescent="0.3">
      <c r="A147" s="15">
        <v>43611</v>
      </c>
      <c r="B147" s="17">
        <v>0.2078999982984768</v>
      </c>
    </row>
    <row r="148" spans="1:2" x14ac:dyDescent="0.3">
      <c r="A148" s="15">
        <v>43612</v>
      </c>
      <c r="B148" s="17">
        <v>0.2399999620237902</v>
      </c>
    </row>
    <row r="149" spans="1:2" x14ac:dyDescent="0.3">
      <c r="A149" s="15">
        <v>43613</v>
      </c>
      <c r="B149" s="17">
        <v>0.24249998915258872</v>
      </c>
    </row>
    <row r="150" spans="1:2" x14ac:dyDescent="0.3">
      <c r="A150" s="15">
        <v>43614</v>
      </c>
      <c r="B150" s="17">
        <v>0.25499997019117343</v>
      </c>
    </row>
    <row r="151" spans="1:2" x14ac:dyDescent="0.3">
      <c r="A151" s="15">
        <v>43615</v>
      </c>
      <c r="B151" s="17">
        <v>0.25249999220936281</v>
      </c>
    </row>
    <row r="152" spans="1:2" x14ac:dyDescent="0.3">
      <c r="A152" s="15">
        <v>43616</v>
      </c>
      <c r="B152" s="17">
        <v>0.23999998211799797</v>
      </c>
    </row>
    <row r="153" spans="1:2" x14ac:dyDescent="0.3">
      <c r="A153" s="15">
        <v>43617</v>
      </c>
      <c r="B153" s="17">
        <v>0.2183999945164799</v>
      </c>
    </row>
    <row r="154" spans="1:2" x14ac:dyDescent="0.3">
      <c r="A154" s="15">
        <v>43618</v>
      </c>
      <c r="B154" s="17">
        <v>0.2099999958661608</v>
      </c>
    </row>
    <row r="155" spans="1:2" x14ac:dyDescent="0.3">
      <c r="A155" s="15">
        <v>43619</v>
      </c>
      <c r="B155" s="17">
        <v>0.24999996511655004</v>
      </c>
    </row>
    <row r="156" spans="1:2" x14ac:dyDescent="0.3">
      <c r="A156" s="15">
        <v>43620</v>
      </c>
      <c r="B156" s="17">
        <v>0.2574999798827477</v>
      </c>
    </row>
    <row r="157" spans="1:2" x14ac:dyDescent="0.3">
      <c r="A157" s="15">
        <v>43621</v>
      </c>
      <c r="B157" s="17">
        <v>0.24750000670575076</v>
      </c>
    </row>
    <row r="158" spans="1:2" x14ac:dyDescent="0.3">
      <c r="A158" s="15">
        <v>43622</v>
      </c>
      <c r="B158" s="17">
        <v>0.25999997317699697</v>
      </c>
    </row>
    <row r="159" spans="1:2" x14ac:dyDescent="0.3">
      <c r="A159" s="15">
        <v>43623</v>
      </c>
      <c r="B159" s="17">
        <v>0.25999999050594758</v>
      </c>
    </row>
    <row r="160" spans="1:2" x14ac:dyDescent="0.3">
      <c r="A160" s="15">
        <v>43624</v>
      </c>
      <c r="B160" s="17">
        <v>0.20159999951225532</v>
      </c>
    </row>
    <row r="161" spans="1:2" x14ac:dyDescent="0.3">
      <c r="A161" s="15">
        <v>43625</v>
      </c>
      <c r="B161" s="17">
        <v>0.21839999108927985</v>
      </c>
    </row>
    <row r="162" spans="1:2" x14ac:dyDescent="0.3">
      <c r="A162" s="15">
        <v>43626</v>
      </c>
      <c r="B162" s="17">
        <v>0.24249998164992312</v>
      </c>
    </row>
    <row r="163" spans="1:2" x14ac:dyDescent="0.3">
      <c r="A163" s="15">
        <v>43627</v>
      </c>
      <c r="B163" s="17">
        <v>0.2574999798827477</v>
      </c>
    </row>
    <row r="164" spans="1:2" x14ac:dyDescent="0.3">
      <c r="A164" s="15">
        <v>43628</v>
      </c>
      <c r="B164" s="17">
        <v>0.26249996979645729</v>
      </c>
    </row>
    <row r="165" spans="1:2" x14ac:dyDescent="0.3">
      <c r="A165" s="15">
        <v>43629</v>
      </c>
      <c r="B165" s="17">
        <v>0.25249998388384581</v>
      </c>
    </row>
    <row r="166" spans="1:2" x14ac:dyDescent="0.3">
      <c r="A166" s="15">
        <v>43630</v>
      </c>
      <c r="B166" s="17">
        <v>0.25999997317699697</v>
      </c>
    </row>
    <row r="167" spans="1:2" x14ac:dyDescent="0.3">
      <c r="A167" s="15">
        <v>43631</v>
      </c>
      <c r="B167" s="17">
        <v>0.19949999609593452</v>
      </c>
    </row>
    <row r="168" spans="1:2" x14ac:dyDescent="0.3">
      <c r="A168" s="15">
        <v>43632</v>
      </c>
      <c r="B168" s="17">
        <v>0.20159999842751997</v>
      </c>
    </row>
    <row r="169" spans="1:2" x14ac:dyDescent="0.3">
      <c r="A169" s="15">
        <v>43633</v>
      </c>
      <c r="B169" s="17">
        <v>0.26249995904548801</v>
      </c>
    </row>
    <row r="170" spans="1:2" x14ac:dyDescent="0.3">
      <c r="A170" s="15">
        <v>43634</v>
      </c>
      <c r="B170" s="17">
        <v>0.26249996439730333</v>
      </c>
    </row>
    <row r="171" spans="1:2" x14ac:dyDescent="0.3">
      <c r="A171" s="15">
        <v>43635</v>
      </c>
      <c r="B171" s="17">
        <v>0.23749997009257129</v>
      </c>
    </row>
    <row r="172" spans="1:2" x14ac:dyDescent="0.3">
      <c r="A172" s="15">
        <v>43636</v>
      </c>
      <c r="B172" s="17">
        <v>0.24749993876841234</v>
      </c>
    </row>
    <row r="173" spans="1:2" x14ac:dyDescent="0.3">
      <c r="A173" s="15">
        <v>43637</v>
      </c>
      <c r="B173" s="17">
        <v>0.24249998338540821</v>
      </c>
    </row>
    <row r="174" spans="1:2" x14ac:dyDescent="0.3">
      <c r="A174" s="15">
        <v>43638</v>
      </c>
      <c r="B174" s="17">
        <v>0.20789999944307999</v>
      </c>
    </row>
    <row r="175" spans="1:2" x14ac:dyDescent="0.3">
      <c r="A175" s="15">
        <v>43639</v>
      </c>
      <c r="B175" s="17">
        <v>0.20369997899550371</v>
      </c>
    </row>
    <row r="176" spans="1:2" x14ac:dyDescent="0.3">
      <c r="A176" s="15">
        <v>43640</v>
      </c>
      <c r="B176" s="17">
        <v>0.2374999606493316</v>
      </c>
    </row>
    <row r="177" spans="1:2" x14ac:dyDescent="0.3">
      <c r="A177" s="15">
        <v>43641</v>
      </c>
      <c r="B177" s="17">
        <v>0.24999997786242595</v>
      </c>
    </row>
    <row r="178" spans="1:2" x14ac:dyDescent="0.3">
      <c r="A178" s="15">
        <v>43642</v>
      </c>
      <c r="B178" s="17">
        <v>0.2574999798827477</v>
      </c>
    </row>
    <row r="179" spans="1:2" x14ac:dyDescent="0.3">
      <c r="A179" s="15">
        <v>43643</v>
      </c>
      <c r="B179" s="17">
        <v>0.2574999798827477</v>
      </c>
    </row>
    <row r="180" spans="1:2" x14ac:dyDescent="0.3">
      <c r="A180" s="15">
        <v>43644</v>
      </c>
      <c r="B180" s="17">
        <v>0.25249996558284826</v>
      </c>
    </row>
    <row r="181" spans="1:2" x14ac:dyDescent="0.3">
      <c r="A181" s="15">
        <v>43645</v>
      </c>
      <c r="B181" s="17">
        <v>0.2141999822642397</v>
      </c>
    </row>
    <row r="182" spans="1:2" x14ac:dyDescent="0.3">
      <c r="A182" s="15">
        <v>43646</v>
      </c>
      <c r="B182" s="17">
        <v>0.19949999948854286</v>
      </c>
    </row>
    <row r="183" spans="1:2" x14ac:dyDescent="0.3">
      <c r="A183" s="15">
        <v>43647</v>
      </c>
      <c r="B183" s="17">
        <v>0.24249997686064484</v>
      </c>
    </row>
    <row r="184" spans="1:2" x14ac:dyDescent="0.3">
      <c r="A184" s="15">
        <v>43648</v>
      </c>
      <c r="B184" s="17">
        <v>0.23999999452916962</v>
      </c>
    </row>
    <row r="185" spans="1:2" x14ac:dyDescent="0.3">
      <c r="A185" s="15">
        <v>43649</v>
      </c>
      <c r="B185" s="17">
        <v>0.26249996219249577</v>
      </c>
    </row>
    <row r="186" spans="1:2" x14ac:dyDescent="0.3">
      <c r="A186" s="15">
        <v>43650</v>
      </c>
      <c r="B186" s="17">
        <v>0.2574999798827477</v>
      </c>
    </row>
    <row r="187" spans="1:2" x14ac:dyDescent="0.3">
      <c r="A187" s="15">
        <v>43651</v>
      </c>
      <c r="B187" s="17">
        <v>0.23749995940667931</v>
      </c>
    </row>
    <row r="188" spans="1:2" x14ac:dyDescent="0.3">
      <c r="A188" s="15">
        <v>43652</v>
      </c>
      <c r="B188" s="17">
        <v>0.20789999944307999</v>
      </c>
    </row>
    <row r="189" spans="1:2" x14ac:dyDescent="0.3">
      <c r="A189" s="15">
        <v>43653</v>
      </c>
      <c r="B189" s="17">
        <v>0.2099999958661608</v>
      </c>
    </row>
    <row r="190" spans="1:2" x14ac:dyDescent="0.3">
      <c r="A190" s="15">
        <v>43654</v>
      </c>
      <c r="B190" s="17">
        <v>0.2474999639383427</v>
      </c>
    </row>
    <row r="191" spans="1:2" x14ac:dyDescent="0.3">
      <c r="A191" s="15">
        <v>43655</v>
      </c>
      <c r="B191" s="17">
        <v>0.24749996787732534</v>
      </c>
    </row>
    <row r="192" spans="1:2" x14ac:dyDescent="0.3">
      <c r="A192" s="15">
        <v>43656</v>
      </c>
      <c r="B192" s="17">
        <v>0.25499996557501758</v>
      </c>
    </row>
    <row r="193" spans="1:2" x14ac:dyDescent="0.3">
      <c r="A193" s="15">
        <v>43657</v>
      </c>
      <c r="B193" s="17">
        <v>0.24749998453500385</v>
      </c>
    </row>
    <row r="194" spans="1:2" x14ac:dyDescent="0.3">
      <c r="A194" s="15">
        <v>43658</v>
      </c>
      <c r="B194" s="17">
        <v>0.24750000551594573</v>
      </c>
    </row>
    <row r="195" spans="1:2" x14ac:dyDescent="0.3">
      <c r="A195" s="15">
        <v>43659</v>
      </c>
      <c r="B195" s="17">
        <v>0.22050000278460005</v>
      </c>
    </row>
    <row r="196" spans="1:2" x14ac:dyDescent="0.3">
      <c r="A196" s="15">
        <v>43660</v>
      </c>
      <c r="B196" s="17">
        <v>0.21419999832923997</v>
      </c>
    </row>
    <row r="197" spans="1:2" x14ac:dyDescent="0.3">
      <c r="A197" s="15">
        <v>43661</v>
      </c>
      <c r="B197" s="17">
        <v>0.25999998046526801</v>
      </c>
    </row>
    <row r="198" spans="1:2" x14ac:dyDescent="0.3">
      <c r="A198" s="15">
        <v>43662</v>
      </c>
      <c r="B198" s="17">
        <v>9.9999985459109E-2</v>
      </c>
    </row>
    <row r="199" spans="1:2" x14ac:dyDescent="0.3">
      <c r="A199" s="15">
        <v>43663</v>
      </c>
      <c r="B199" s="17">
        <v>0.24499995744219102</v>
      </c>
    </row>
    <row r="200" spans="1:2" x14ac:dyDescent="0.3">
      <c r="A200" s="15">
        <v>43664</v>
      </c>
      <c r="B200" s="17">
        <v>0.25999997201116104</v>
      </c>
    </row>
    <row r="201" spans="1:2" x14ac:dyDescent="0.3">
      <c r="A201" s="15">
        <v>43665</v>
      </c>
      <c r="B201" s="17">
        <v>0.25999996280887561</v>
      </c>
    </row>
    <row r="202" spans="1:2" x14ac:dyDescent="0.3">
      <c r="A202" s="15">
        <v>43666</v>
      </c>
      <c r="B202" s="17">
        <v>0.20999999707476361</v>
      </c>
    </row>
    <row r="203" spans="1:2" x14ac:dyDescent="0.3">
      <c r="A203" s="15">
        <v>43667</v>
      </c>
      <c r="B203" s="17">
        <v>0.2141999921538765</v>
      </c>
    </row>
    <row r="204" spans="1:2" x14ac:dyDescent="0.3">
      <c r="A204" s="15">
        <v>43668</v>
      </c>
      <c r="B204" s="17">
        <v>0.24749998453500385</v>
      </c>
    </row>
    <row r="205" spans="1:2" x14ac:dyDescent="0.3">
      <c r="A205" s="15">
        <v>43669</v>
      </c>
      <c r="B205" s="17">
        <v>0.2374999606493316</v>
      </c>
    </row>
    <row r="206" spans="1:2" x14ac:dyDescent="0.3">
      <c r="A206" s="15">
        <v>43670</v>
      </c>
      <c r="B206" s="17">
        <v>0.25500000843419685</v>
      </c>
    </row>
    <row r="207" spans="1:2" x14ac:dyDescent="0.3">
      <c r="A207" s="15">
        <v>43671</v>
      </c>
      <c r="B207" s="17">
        <v>0.2624999678888657</v>
      </c>
    </row>
    <row r="208" spans="1:2" x14ac:dyDescent="0.3">
      <c r="A208" s="15">
        <v>43672</v>
      </c>
      <c r="B208" s="17">
        <v>0.25249997389135576</v>
      </c>
    </row>
    <row r="209" spans="1:2" x14ac:dyDescent="0.3">
      <c r="A209" s="15">
        <v>43673</v>
      </c>
      <c r="B209" s="17">
        <v>0.21419998997543982</v>
      </c>
    </row>
    <row r="210" spans="1:2" x14ac:dyDescent="0.3">
      <c r="A210" s="15">
        <v>43674</v>
      </c>
      <c r="B210" s="17">
        <v>0.2015999886824669</v>
      </c>
    </row>
    <row r="211" spans="1:2" x14ac:dyDescent="0.3">
      <c r="A211" s="15">
        <v>43675</v>
      </c>
      <c r="B211" s="17">
        <v>0.25749999988372185</v>
      </c>
    </row>
    <row r="212" spans="1:2" x14ac:dyDescent="0.3">
      <c r="A212" s="15">
        <v>43676</v>
      </c>
      <c r="B212" s="17">
        <v>0.24999997601762725</v>
      </c>
    </row>
    <row r="213" spans="1:2" x14ac:dyDescent="0.3">
      <c r="A213" s="15">
        <v>43677</v>
      </c>
      <c r="B213" s="17">
        <v>0.25</v>
      </c>
    </row>
    <row r="214" spans="1:2" x14ac:dyDescent="0.3">
      <c r="A214" s="15">
        <v>43678</v>
      </c>
      <c r="B214" s="17">
        <v>0.25749998182982631</v>
      </c>
    </row>
    <row r="215" spans="1:2" x14ac:dyDescent="0.3">
      <c r="A215" s="15">
        <v>43679</v>
      </c>
      <c r="B215" s="17">
        <v>0.25499996557501758</v>
      </c>
    </row>
    <row r="216" spans="1:2" x14ac:dyDescent="0.3">
      <c r="A216" s="15">
        <v>43680</v>
      </c>
      <c r="B216" s="17">
        <v>0.19949999391247838</v>
      </c>
    </row>
    <row r="217" spans="1:2" x14ac:dyDescent="0.3">
      <c r="A217" s="15">
        <v>43681</v>
      </c>
      <c r="B217" s="17">
        <v>0.20579999229404558</v>
      </c>
    </row>
    <row r="218" spans="1:2" x14ac:dyDescent="0.3">
      <c r="A218" s="15">
        <v>43682</v>
      </c>
      <c r="B218" s="17">
        <v>0.25</v>
      </c>
    </row>
    <row r="219" spans="1:2" x14ac:dyDescent="0.3">
      <c r="A219" s="15">
        <v>43683</v>
      </c>
      <c r="B219" s="17">
        <v>0.23999999291597632</v>
      </c>
    </row>
    <row r="220" spans="1:2" x14ac:dyDescent="0.3">
      <c r="A220" s="15">
        <v>43684</v>
      </c>
      <c r="B220" s="17">
        <v>0.23749999667936389</v>
      </c>
    </row>
    <row r="221" spans="1:2" x14ac:dyDescent="0.3">
      <c r="A221" s="15">
        <v>43685</v>
      </c>
      <c r="B221" s="17">
        <v>0.25249999448405425</v>
      </c>
    </row>
    <row r="222" spans="1:2" x14ac:dyDescent="0.3">
      <c r="A222" s="15">
        <v>43686</v>
      </c>
      <c r="B222" s="17">
        <v>0.24749998162581355</v>
      </c>
    </row>
    <row r="223" spans="1:2" x14ac:dyDescent="0.3">
      <c r="A223" s="15">
        <v>43687</v>
      </c>
      <c r="B223" s="17">
        <v>0.2015999883475198</v>
      </c>
    </row>
    <row r="224" spans="1:2" x14ac:dyDescent="0.3">
      <c r="A224" s="15">
        <v>43688</v>
      </c>
      <c r="B224" s="17">
        <v>0.22049999823831426</v>
      </c>
    </row>
    <row r="225" spans="1:2" x14ac:dyDescent="0.3">
      <c r="A225" s="15">
        <v>43689</v>
      </c>
      <c r="B225" s="17">
        <v>0.24999998788259084</v>
      </c>
    </row>
    <row r="226" spans="1:2" x14ac:dyDescent="0.3">
      <c r="A226" s="15">
        <v>43690</v>
      </c>
      <c r="B226" s="17">
        <v>0.25499996498573574</v>
      </c>
    </row>
    <row r="227" spans="1:2" x14ac:dyDescent="0.3">
      <c r="A227" s="15">
        <v>43691</v>
      </c>
      <c r="B227" s="17">
        <v>0.24249998915258872</v>
      </c>
    </row>
    <row r="228" spans="1:2" x14ac:dyDescent="0.3">
      <c r="A228" s="15">
        <v>43692</v>
      </c>
      <c r="B228" s="17">
        <v>0.25999998267570379</v>
      </c>
    </row>
    <row r="229" spans="1:2" x14ac:dyDescent="0.3">
      <c r="A229" s="15">
        <v>43693</v>
      </c>
      <c r="B229" s="17">
        <v>0.2574999672273538</v>
      </c>
    </row>
    <row r="230" spans="1:2" x14ac:dyDescent="0.3">
      <c r="A230" s="15">
        <v>43694</v>
      </c>
      <c r="B230" s="17">
        <v>0.21629999910035999</v>
      </c>
    </row>
    <row r="231" spans="1:2" x14ac:dyDescent="0.3">
      <c r="A231" s="15">
        <v>43695</v>
      </c>
      <c r="B231" s="17">
        <v>0.20999999823550097</v>
      </c>
    </row>
    <row r="232" spans="1:2" x14ac:dyDescent="0.3">
      <c r="A232" s="15">
        <v>43696</v>
      </c>
      <c r="B232" s="17">
        <v>0.23749998813243445</v>
      </c>
    </row>
    <row r="233" spans="1:2" x14ac:dyDescent="0.3">
      <c r="A233" s="15">
        <v>43697</v>
      </c>
      <c r="B233" s="17">
        <v>0.26249996979645729</v>
      </c>
    </row>
    <row r="234" spans="1:2" x14ac:dyDescent="0.3">
      <c r="A234" s="15">
        <v>43698</v>
      </c>
      <c r="B234" s="17">
        <v>0.25</v>
      </c>
    </row>
    <row r="235" spans="1:2" x14ac:dyDescent="0.3">
      <c r="A235" s="15">
        <v>43699</v>
      </c>
      <c r="B235" s="17">
        <v>0.24999998860243672</v>
      </c>
    </row>
    <row r="236" spans="1:2" x14ac:dyDescent="0.3">
      <c r="A236" s="15">
        <v>43700</v>
      </c>
      <c r="B236" s="17">
        <v>0.2600000019185898</v>
      </c>
    </row>
    <row r="237" spans="1:2" x14ac:dyDescent="0.3">
      <c r="A237" s="15">
        <v>43701</v>
      </c>
      <c r="B237" s="17">
        <v>0.21629998125035968</v>
      </c>
    </row>
    <row r="238" spans="1:2" x14ac:dyDescent="0.3">
      <c r="A238" s="15">
        <v>43702</v>
      </c>
      <c r="B238" s="17">
        <v>0.20999999707476361</v>
      </c>
    </row>
    <row r="239" spans="1:2" x14ac:dyDescent="0.3">
      <c r="A239" s="15">
        <v>43703</v>
      </c>
      <c r="B239" s="17">
        <v>0.24249997541224722</v>
      </c>
    </row>
    <row r="240" spans="1:2" x14ac:dyDescent="0.3">
      <c r="A240" s="15">
        <v>43704</v>
      </c>
      <c r="B240" s="17">
        <v>0.23999999808141018</v>
      </c>
    </row>
    <row r="241" spans="1:2" x14ac:dyDescent="0.3">
      <c r="A241" s="15">
        <v>43705</v>
      </c>
      <c r="B241" s="17">
        <v>0.25500000843419685</v>
      </c>
    </row>
    <row r="242" spans="1:2" x14ac:dyDescent="0.3">
      <c r="A242" s="15">
        <v>43706</v>
      </c>
      <c r="B242" s="17">
        <v>0.24499998660902628</v>
      </c>
    </row>
    <row r="243" spans="1:2" x14ac:dyDescent="0.3">
      <c r="A243" s="15">
        <v>43707</v>
      </c>
      <c r="B243" s="17">
        <v>0.24249998164992312</v>
      </c>
    </row>
    <row r="244" spans="1:2" x14ac:dyDescent="0.3">
      <c r="A244" s="15">
        <v>43708</v>
      </c>
      <c r="B244" s="17">
        <v>0.20369998681919232</v>
      </c>
    </row>
    <row r="245" spans="1:2" x14ac:dyDescent="0.3">
      <c r="A245" s="15">
        <v>43709</v>
      </c>
      <c r="B245" s="17">
        <v>0.21629999092748003</v>
      </c>
    </row>
    <row r="246" spans="1:2" x14ac:dyDescent="0.3">
      <c r="A246" s="15">
        <v>43710</v>
      </c>
      <c r="B246" s="17">
        <v>0.24249996941219715</v>
      </c>
    </row>
    <row r="247" spans="1:2" x14ac:dyDescent="0.3">
      <c r="A247" s="15">
        <v>43711</v>
      </c>
      <c r="B247" s="17">
        <v>0.25249997409903835</v>
      </c>
    </row>
    <row r="248" spans="1:2" x14ac:dyDescent="0.3">
      <c r="A248" s="15">
        <v>43712</v>
      </c>
      <c r="B248" s="17">
        <v>0.25</v>
      </c>
    </row>
    <row r="249" spans="1:2" x14ac:dyDescent="0.3">
      <c r="A249" s="15">
        <v>43713</v>
      </c>
      <c r="B249" s="17">
        <v>0.25499997019117343</v>
      </c>
    </row>
    <row r="250" spans="1:2" x14ac:dyDescent="0.3">
      <c r="A250" s="15">
        <v>43714</v>
      </c>
      <c r="B250" s="17">
        <v>0.25249999448405425</v>
      </c>
    </row>
    <row r="251" spans="1:2" x14ac:dyDescent="0.3">
      <c r="A251" s="15">
        <v>43715</v>
      </c>
      <c r="B251" s="17">
        <v>0.19949999293139989</v>
      </c>
    </row>
    <row r="252" spans="1:2" x14ac:dyDescent="0.3">
      <c r="A252" s="15">
        <v>43716</v>
      </c>
      <c r="B252" s="17">
        <v>0.21419999832923997</v>
      </c>
    </row>
    <row r="253" spans="1:2" x14ac:dyDescent="0.3">
      <c r="A253" s="15">
        <v>43717</v>
      </c>
      <c r="B253" s="17">
        <v>0.24749997006999935</v>
      </c>
    </row>
    <row r="254" spans="1:2" x14ac:dyDescent="0.3">
      <c r="A254" s="15">
        <v>43718</v>
      </c>
      <c r="B254" s="17">
        <v>0.24499996870649643</v>
      </c>
    </row>
    <row r="255" spans="1:2" x14ac:dyDescent="0.3">
      <c r="A255" s="15">
        <v>43719</v>
      </c>
      <c r="B255" s="17">
        <v>0.2399999620237902</v>
      </c>
    </row>
    <row r="256" spans="1:2" x14ac:dyDescent="0.3">
      <c r="A256" s="15">
        <v>43720</v>
      </c>
      <c r="B256" s="17">
        <v>0.24750000551594573</v>
      </c>
    </row>
    <row r="257" spans="1:2" x14ac:dyDescent="0.3">
      <c r="A257" s="15">
        <v>43721</v>
      </c>
      <c r="B257" s="17">
        <v>0.26249996327270986</v>
      </c>
    </row>
    <row r="258" spans="1:2" x14ac:dyDescent="0.3">
      <c r="A258" s="15">
        <v>43722</v>
      </c>
      <c r="B258" s="17">
        <v>0.20999999707476361</v>
      </c>
    </row>
    <row r="259" spans="1:2" x14ac:dyDescent="0.3">
      <c r="A259" s="15">
        <v>43723</v>
      </c>
      <c r="B259" s="17">
        <v>0.20580000066181561</v>
      </c>
    </row>
    <row r="260" spans="1:2" x14ac:dyDescent="0.3">
      <c r="A260" s="15">
        <v>43724</v>
      </c>
      <c r="B260" s="17">
        <v>0.24749997249348119</v>
      </c>
    </row>
    <row r="261" spans="1:2" x14ac:dyDescent="0.3">
      <c r="A261" s="15">
        <v>43725</v>
      </c>
      <c r="B261" s="17">
        <v>0.23749998882374873</v>
      </c>
    </row>
    <row r="262" spans="1:2" x14ac:dyDescent="0.3">
      <c r="A262" s="15">
        <v>43726</v>
      </c>
      <c r="B262" s="17">
        <v>0.26249996104681417</v>
      </c>
    </row>
    <row r="263" spans="1:2" x14ac:dyDescent="0.3">
      <c r="A263" s="15">
        <v>43727</v>
      </c>
      <c r="B263" s="17">
        <v>0.2374999606493316</v>
      </c>
    </row>
    <row r="264" spans="1:2" x14ac:dyDescent="0.3">
      <c r="A264" s="15">
        <v>43728</v>
      </c>
      <c r="B264" s="17">
        <v>0.23999998496452074</v>
      </c>
    </row>
    <row r="265" spans="1:2" x14ac:dyDescent="0.3">
      <c r="A265" s="15">
        <v>43729</v>
      </c>
      <c r="B265" s="17">
        <v>0.2015999970903771</v>
      </c>
    </row>
    <row r="266" spans="1:2" x14ac:dyDescent="0.3">
      <c r="A266" s="15">
        <v>43730</v>
      </c>
      <c r="B266" s="17">
        <v>0.20579998337975972</v>
      </c>
    </row>
    <row r="267" spans="1:2" x14ac:dyDescent="0.3">
      <c r="A267" s="15">
        <v>43731</v>
      </c>
      <c r="B267" s="17">
        <v>0.25249999448405425</v>
      </c>
    </row>
    <row r="268" spans="1:2" x14ac:dyDescent="0.3">
      <c r="A268" s="15">
        <v>43732</v>
      </c>
      <c r="B268" s="17">
        <v>0.25999998267570379</v>
      </c>
    </row>
    <row r="269" spans="1:2" x14ac:dyDescent="0.3">
      <c r="A269" s="15">
        <v>43733</v>
      </c>
      <c r="B269" s="17">
        <v>0.26249996887185933</v>
      </c>
    </row>
    <row r="270" spans="1:2" x14ac:dyDescent="0.3">
      <c r="A270" s="15">
        <v>43734</v>
      </c>
      <c r="B270" s="17">
        <v>0.24249997541224722</v>
      </c>
    </row>
    <row r="271" spans="1:2" x14ac:dyDescent="0.3">
      <c r="A271" s="15">
        <v>43735</v>
      </c>
      <c r="B271" s="17">
        <v>0.24249996858309167</v>
      </c>
    </row>
    <row r="272" spans="1:2" x14ac:dyDescent="0.3">
      <c r="A272" s="15">
        <v>43736</v>
      </c>
      <c r="B272" s="17">
        <v>0.20999998749771406</v>
      </c>
    </row>
    <row r="273" spans="1:2" x14ac:dyDescent="0.3">
      <c r="A273" s="15">
        <v>43737</v>
      </c>
      <c r="B273" s="17">
        <v>0.20789999583306593</v>
      </c>
    </row>
    <row r="274" spans="1:2" x14ac:dyDescent="0.3">
      <c r="A274" s="15">
        <v>43738</v>
      </c>
      <c r="B274" s="17">
        <v>0.24749997006999935</v>
      </c>
    </row>
    <row r="275" spans="1:2" x14ac:dyDescent="0.3">
      <c r="A275" s="15">
        <v>43739</v>
      </c>
      <c r="B275" s="17">
        <v>0.24249998164992312</v>
      </c>
    </row>
    <row r="276" spans="1:2" x14ac:dyDescent="0.3">
      <c r="A276" s="15">
        <v>43740</v>
      </c>
      <c r="B276" s="17">
        <v>0.24499995744219102</v>
      </c>
    </row>
    <row r="277" spans="1:2" x14ac:dyDescent="0.3">
      <c r="A277" s="15">
        <v>43741</v>
      </c>
      <c r="B277" s="17">
        <v>0.2574999672273538</v>
      </c>
    </row>
    <row r="278" spans="1:2" x14ac:dyDescent="0.3">
      <c r="A278" s="15">
        <v>43742</v>
      </c>
      <c r="B278" s="17">
        <v>0.247499978638382</v>
      </c>
    </row>
    <row r="279" spans="1:2" x14ac:dyDescent="0.3">
      <c r="A279" s="15">
        <v>43743</v>
      </c>
      <c r="B279" s="17">
        <v>0.20789998919250774</v>
      </c>
    </row>
    <row r="280" spans="1:2" x14ac:dyDescent="0.3">
      <c r="A280" s="15">
        <v>43744</v>
      </c>
      <c r="B280" s="17">
        <v>0.2099999958661608</v>
      </c>
    </row>
    <row r="281" spans="1:2" x14ac:dyDescent="0.3">
      <c r="A281" s="15">
        <v>43745</v>
      </c>
      <c r="B281" s="17">
        <v>0.26249996104681417</v>
      </c>
    </row>
    <row r="282" spans="1:2" x14ac:dyDescent="0.3">
      <c r="A282" s="15">
        <v>43746</v>
      </c>
      <c r="B282" s="17">
        <v>0.24750000670575076</v>
      </c>
    </row>
    <row r="283" spans="1:2" x14ac:dyDescent="0.3">
      <c r="A283" s="15">
        <v>43747</v>
      </c>
      <c r="B283" s="17">
        <v>0.2624999678888657</v>
      </c>
    </row>
    <row r="284" spans="1:2" x14ac:dyDescent="0.3">
      <c r="A284" s="15">
        <v>43748</v>
      </c>
      <c r="B284" s="17">
        <v>0.2474999639383427</v>
      </c>
    </row>
    <row r="285" spans="1:2" x14ac:dyDescent="0.3">
      <c r="A285" s="15">
        <v>43749</v>
      </c>
      <c r="B285" s="17">
        <v>0.2474999639383427</v>
      </c>
    </row>
    <row r="286" spans="1:2" x14ac:dyDescent="0.3">
      <c r="A286" s="15">
        <v>43750</v>
      </c>
      <c r="B286" s="17">
        <v>0.19949999391247838</v>
      </c>
    </row>
    <row r="287" spans="1:2" x14ac:dyDescent="0.3">
      <c r="A287" s="15">
        <v>43751</v>
      </c>
      <c r="B287" s="17">
        <v>0.21839998008408137</v>
      </c>
    </row>
    <row r="288" spans="1:2" x14ac:dyDescent="0.3">
      <c r="A288" s="15">
        <v>43752</v>
      </c>
      <c r="B288" s="17">
        <v>0.2449999870495187</v>
      </c>
    </row>
    <row r="289" spans="1:2" x14ac:dyDescent="0.3">
      <c r="A289" s="15">
        <v>43753</v>
      </c>
      <c r="B289" s="17">
        <v>0.23750000740841615</v>
      </c>
    </row>
    <row r="290" spans="1:2" x14ac:dyDescent="0.3">
      <c r="A290" s="15">
        <v>43754</v>
      </c>
      <c r="B290" s="17">
        <v>0.26000000096939274</v>
      </c>
    </row>
    <row r="291" spans="1:2" x14ac:dyDescent="0.3">
      <c r="A291" s="15">
        <v>43755</v>
      </c>
      <c r="B291" s="17">
        <v>0.25499999164849158</v>
      </c>
    </row>
    <row r="292" spans="1:2" x14ac:dyDescent="0.3">
      <c r="A292" s="15">
        <v>43756</v>
      </c>
      <c r="B292" s="17">
        <v>0.25499996498573574</v>
      </c>
    </row>
    <row r="293" spans="1:2" x14ac:dyDescent="0.3">
      <c r="A293" s="15">
        <v>43757</v>
      </c>
      <c r="B293" s="17">
        <v>0.2036999905031622</v>
      </c>
    </row>
    <row r="294" spans="1:2" x14ac:dyDescent="0.3">
      <c r="A294" s="15">
        <v>43758</v>
      </c>
      <c r="B294" s="17">
        <v>0.21209999220311987</v>
      </c>
    </row>
    <row r="295" spans="1:2" x14ac:dyDescent="0.3">
      <c r="A295" s="15">
        <v>43759</v>
      </c>
      <c r="B295" s="17">
        <v>0.24999996710988942</v>
      </c>
    </row>
    <row r="296" spans="1:2" x14ac:dyDescent="0.3">
      <c r="A296" s="15">
        <v>43760</v>
      </c>
      <c r="B296" s="17">
        <v>0.25</v>
      </c>
    </row>
    <row r="297" spans="1:2" x14ac:dyDescent="0.3">
      <c r="A297" s="15">
        <v>43761</v>
      </c>
      <c r="B297" s="17">
        <v>0.24499998618615354</v>
      </c>
    </row>
    <row r="298" spans="1:2" x14ac:dyDescent="0.3">
      <c r="A298" s="15">
        <v>43762</v>
      </c>
      <c r="B298" s="17">
        <v>0.25249997389135576</v>
      </c>
    </row>
    <row r="299" spans="1:2" x14ac:dyDescent="0.3">
      <c r="A299" s="15">
        <v>43763</v>
      </c>
      <c r="B299" s="17">
        <v>0.24749998453500385</v>
      </c>
    </row>
    <row r="300" spans="1:2" x14ac:dyDescent="0.3">
      <c r="A300" s="15">
        <v>43764</v>
      </c>
      <c r="B300" s="17">
        <v>0.2120999850995483</v>
      </c>
    </row>
    <row r="301" spans="1:2" x14ac:dyDescent="0.3">
      <c r="A301" s="15">
        <v>43765</v>
      </c>
      <c r="B301" s="17">
        <v>0.21629998125035968</v>
      </c>
    </row>
    <row r="302" spans="1:2" x14ac:dyDescent="0.3">
      <c r="A302" s="15">
        <v>43766</v>
      </c>
      <c r="B302" s="17">
        <v>0.25749996914432954</v>
      </c>
    </row>
    <row r="303" spans="1:2" x14ac:dyDescent="0.3">
      <c r="A303" s="15">
        <v>43767</v>
      </c>
      <c r="B303" s="17">
        <v>0.23749997009257129</v>
      </c>
    </row>
    <row r="304" spans="1:2" x14ac:dyDescent="0.3">
      <c r="A304" s="15">
        <v>43768</v>
      </c>
      <c r="B304" s="17">
        <v>0.26249996104681417</v>
      </c>
    </row>
    <row r="305" spans="1:2" x14ac:dyDescent="0.3">
      <c r="A305" s="15">
        <v>43769</v>
      </c>
      <c r="B305" s="17">
        <v>0.24249999018489857</v>
      </c>
    </row>
    <row r="306" spans="1:2" x14ac:dyDescent="0.3">
      <c r="A306" s="15">
        <v>43770</v>
      </c>
      <c r="B306" s="17">
        <v>0.2399999620237902</v>
      </c>
    </row>
    <row r="307" spans="1:2" x14ac:dyDescent="0.3">
      <c r="A307" s="15">
        <v>43771</v>
      </c>
      <c r="B307" s="17">
        <v>0.2141999921538765</v>
      </c>
    </row>
    <row r="308" spans="1:2" x14ac:dyDescent="0.3">
      <c r="A308" s="15">
        <v>43772</v>
      </c>
      <c r="B308" s="17">
        <v>0.2120999935681199</v>
      </c>
    </row>
    <row r="309" spans="1:2" x14ac:dyDescent="0.3">
      <c r="A309" s="15">
        <v>43773</v>
      </c>
      <c r="B309" s="17">
        <v>0.23999998496452074</v>
      </c>
    </row>
    <row r="310" spans="1:2" x14ac:dyDescent="0.3">
      <c r="A310" s="15">
        <v>43774</v>
      </c>
      <c r="B310" s="17">
        <v>0.2600000019185898</v>
      </c>
    </row>
    <row r="311" spans="1:2" x14ac:dyDescent="0.3">
      <c r="A311" s="15">
        <v>43775</v>
      </c>
      <c r="B311" s="17">
        <v>0.23749996918628585</v>
      </c>
    </row>
    <row r="312" spans="1:2" x14ac:dyDescent="0.3">
      <c r="A312" s="15">
        <v>43776</v>
      </c>
      <c r="B312" s="17">
        <v>0.25249999448405425</v>
      </c>
    </row>
    <row r="313" spans="1:2" x14ac:dyDescent="0.3">
      <c r="A313" s="15">
        <v>43777</v>
      </c>
      <c r="B313" s="17">
        <v>0.24249998338540821</v>
      </c>
    </row>
    <row r="314" spans="1:2" x14ac:dyDescent="0.3">
      <c r="A314" s="15">
        <v>43778</v>
      </c>
      <c r="B314" s="17">
        <v>0.2120999935681199</v>
      </c>
    </row>
    <row r="315" spans="1:2" x14ac:dyDescent="0.3">
      <c r="A315" s="15">
        <v>43779</v>
      </c>
      <c r="B315" s="17">
        <v>0.21419998346000629</v>
      </c>
    </row>
    <row r="316" spans="1:2" x14ac:dyDescent="0.3">
      <c r="A316" s="15">
        <v>43780</v>
      </c>
      <c r="B316" s="17">
        <v>0.25499997279090902</v>
      </c>
    </row>
    <row r="317" spans="1:2" x14ac:dyDescent="0.3">
      <c r="A317" s="15">
        <v>43781</v>
      </c>
      <c r="B317" s="17">
        <v>0.23749995940667931</v>
      </c>
    </row>
    <row r="318" spans="1:2" x14ac:dyDescent="0.3">
      <c r="A318" s="15">
        <v>43782</v>
      </c>
      <c r="B318" s="17">
        <v>0.26249996104681417</v>
      </c>
    </row>
    <row r="319" spans="1:2" x14ac:dyDescent="0.3">
      <c r="A319" s="15">
        <v>43783</v>
      </c>
      <c r="B319" s="17">
        <v>0.24750000551594573</v>
      </c>
    </row>
    <row r="320" spans="1:2" x14ac:dyDescent="0.3">
      <c r="A320" s="15">
        <v>43784</v>
      </c>
      <c r="B320" s="17">
        <v>0.23999997237230711</v>
      </c>
    </row>
    <row r="321" spans="1:2" x14ac:dyDescent="0.3">
      <c r="A321" s="15">
        <v>43785</v>
      </c>
      <c r="B321" s="17">
        <v>0.19949998979510394</v>
      </c>
    </row>
    <row r="322" spans="1:2" x14ac:dyDescent="0.3">
      <c r="A322" s="15">
        <v>43786</v>
      </c>
      <c r="B322" s="17">
        <v>0.2120999850995483</v>
      </c>
    </row>
    <row r="323" spans="1:2" x14ac:dyDescent="0.3">
      <c r="A323" s="15">
        <v>43787</v>
      </c>
      <c r="B323" s="17">
        <v>0.26249996327270986</v>
      </c>
    </row>
    <row r="324" spans="1:2" x14ac:dyDescent="0.3">
      <c r="A324" s="15">
        <v>43788</v>
      </c>
      <c r="B324" s="17">
        <v>0.25249996558284826</v>
      </c>
    </row>
    <row r="325" spans="1:2" x14ac:dyDescent="0.3">
      <c r="A325" s="15">
        <v>43789</v>
      </c>
      <c r="B325" s="17">
        <v>0.25249999329424921</v>
      </c>
    </row>
    <row r="326" spans="1:2" x14ac:dyDescent="0.3">
      <c r="A326" s="15">
        <v>43790</v>
      </c>
      <c r="B326" s="17">
        <v>0.2374999606493316</v>
      </c>
    </row>
    <row r="327" spans="1:2" x14ac:dyDescent="0.3">
      <c r="A327" s="15">
        <v>43791</v>
      </c>
      <c r="B327" s="17">
        <v>0.24249996941219715</v>
      </c>
    </row>
    <row r="328" spans="1:2" x14ac:dyDescent="0.3">
      <c r="A328" s="15">
        <v>43792</v>
      </c>
      <c r="B328" s="17">
        <v>0.20789998677587979</v>
      </c>
    </row>
    <row r="329" spans="1:2" x14ac:dyDescent="0.3">
      <c r="A329" s="15">
        <v>43793</v>
      </c>
      <c r="B329" s="17">
        <v>0.20999999935116115</v>
      </c>
    </row>
    <row r="330" spans="1:2" x14ac:dyDescent="0.3">
      <c r="A330" s="15">
        <v>43794</v>
      </c>
      <c r="B330" s="17">
        <v>0.2525000014671569</v>
      </c>
    </row>
    <row r="331" spans="1:2" x14ac:dyDescent="0.3">
      <c r="A331" s="15">
        <v>43795</v>
      </c>
      <c r="B331" s="17">
        <v>0.25749996914432954</v>
      </c>
    </row>
    <row r="332" spans="1:2" x14ac:dyDescent="0.3">
      <c r="A332" s="15">
        <v>43796</v>
      </c>
      <c r="B332" s="17">
        <v>0.26249996327270986</v>
      </c>
    </row>
    <row r="333" spans="1:2" x14ac:dyDescent="0.3">
      <c r="A333" s="15">
        <v>43797</v>
      </c>
      <c r="B333" s="17">
        <v>0.23999997017963307</v>
      </c>
    </row>
    <row r="334" spans="1:2" x14ac:dyDescent="0.3">
      <c r="A334" s="15">
        <v>43798</v>
      </c>
      <c r="B334" s="17">
        <v>0.25499996776769163</v>
      </c>
    </row>
    <row r="335" spans="1:2" x14ac:dyDescent="0.3">
      <c r="A335" s="15">
        <v>43799</v>
      </c>
      <c r="B335" s="17">
        <v>0.21629998558584951</v>
      </c>
    </row>
    <row r="336" spans="1:2" x14ac:dyDescent="0.3">
      <c r="A336" s="15">
        <v>43800</v>
      </c>
      <c r="B336" s="17">
        <v>0.2183999945164799</v>
      </c>
    </row>
    <row r="337" spans="1:2" x14ac:dyDescent="0.3">
      <c r="A337" s="15">
        <v>43801</v>
      </c>
      <c r="B337" s="17">
        <v>0.26249996104681417</v>
      </c>
    </row>
    <row r="338" spans="1:2" x14ac:dyDescent="0.3">
      <c r="A338" s="15">
        <v>43802</v>
      </c>
      <c r="B338" s="17">
        <v>0.2600000019185898</v>
      </c>
    </row>
    <row r="339" spans="1:2" x14ac:dyDescent="0.3">
      <c r="A339" s="15">
        <v>43803</v>
      </c>
      <c r="B339" s="17">
        <v>0.2574999798827477</v>
      </c>
    </row>
    <row r="340" spans="1:2" x14ac:dyDescent="0.3">
      <c r="A340" s="15">
        <v>43804</v>
      </c>
      <c r="B340" s="17">
        <v>0.25749996657226321</v>
      </c>
    </row>
    <row r="341" spans="1:2" x14ac:dyDescent="0.3">
      <c r="A341" s="15">
        <v>43805</v>
      </c>
      <c r="B341" s="17">
        <v>0.24249998338540821</v>
      </c>
    </row>
    <row r="342" spans="1:2" x14ac:dyDescent="0.3">
      <c r="A342" s="15">
        <v>43806</v>
      </c>
      <c r="B342" s="17">
        <v>0.20789998989587982</v>
      </c>
    </row>
    <row r="343" spans="1:2" x14ac:dyDescent="0.3">
      <c r="A343" s="15">
        <v>43807</v>
      </c>
      <c r="B343" s="17">
        <v>0.20999998749771406</v>
      </c>
    </row>
    <row r="344" spans="1:2" x14ac:dyDescent="0.3">
      <c r="A344" s="15">
        <v>43808</v>
      </c>
      <c r="B344" s="17">
        <v>0.24499998538920112</v>
      </c>
    </row>
    <row r="345" spans="1:2" x14ac:dyDescent="0.3">
      <c r="A345" s="15">
        <v>43809</v>
      </c>
      <c r="B345" s="17">
        <v>0.24249997686064484</v>
      </c>
    </row>
    <row r="346" spans="1:2" x14ac:dyDescent="0.3">
      <c r="A346" s="15">
        <v>43810</v>
      </c>
      <c r="B346" s="17">
        <v>0.24249998915258872</v>
      </c>
    </row>
    <row r="347" spans="1:2" x14ac:dyDescent="0.3">
      <c r="A347" s="15">
        <v>43811</v>
      </c>
      <c r="B347" s="17">
        <v>0.25749999555495034</v>
      </c>
    </row>
    <row r="348" spans="1:2" x14ac:dyDescent="0.3">
      <c r="A348" s="15">
        <v>43812</v>
      </c>
      <c r="B348" s="17">
        <v>0.25999996404014575</v>
      </c>
    </row>
    <row r="349" spans="1:2" x14ac:dyDescent="0.3">
      <c r="A349" s="15">
        <v>43813</v>
      </c>
      <c r="B349" s="17">
        <v>0.20159999842751997</v>
      </c>
    </row>
    <row r="350" spans="1:2" x14ac:dyDescent="0.3">
      <c r="A350" s="15">
        <v>43814</v>
      </c>
      <c r="B350" s="17">
        <v>0.20159998477751973</v>
      </c>
    </row>
    <row r="351" spans="1:2" x14ac:dyDescent="0.3">
      <c r="A351" s="15">
        <v>43815</v>
      </c>
      <c r="B351" s="17">
        <v>0.25499998989803735</v>
      </c>
    </row>
    <row r="352" spans="1:2" x14ac:dyDescent="0.3">
      <c r="A352" s="15">
        <v>43816</v>
      </c>
      <c r="B352" s="17">
        <v>0.24249998338540821</v>
      </c>
    </row>
    <row r="353" spans="1:2" x14ac:dyDescent="0.3">
      <c r="A353" s="15">
        <v>43817</v>
      </c>
      <c r="B353" s="17">
        <v>0.24249997541224722</v>
      </c>
    </row>
    <row r="354" spans="1:2" x14ac:dyDescent="0.3">
      <c r="A354" s="15">
        <v>43818</v>
      </c>
      <c r="B354" s="17">
        <v>0.247499978638382</v>
      </c>
    </row>
    <row r="355" spans="1:2" x14ac:dyDescent="0.3">
      <c r="A355" s="15">
        <v>43819</v>
      </c>
      <c r="B355" s="17">
        <v>0.23749997009257129</v>
      </c>
    </row>
    <row r="356" spans="1:2" x14ac:dyDescent="0.3">
      <c r="A356" s="15">
        <v>43820</v>
      </c>
      <c r="B356" s="17">
        <v>0.20159998034450877</v>
      </c>
    </row>
    <row r="357" spans="1:2" x14ac:dyDescent="0.3">
      <c r="A357" s="15">
        <v>43821</v>
      </c>
      <c r="B357" s="17">
        <v>0.21209999220311987</v>
      </c>
    </row>
    <row r="358" spans="1:2" x14ac:dyDescent="0.3">
      <c r="A358" s="15">
        <v>43822</v>
      </c>
      <c r="B358" s="17">
        <v>0.23749996918628585</v>
      </c>
    </row>
    <row r="359" spans="1:2" x14ac:dyDescent="0.3">
      <c r="A359" s="15">
        <v>43823</v>
      </c>
      <c r="B359" s="17">
        <v>0.24999998825353181</v>
      </c>
    </row>
    <row r="360" spans="1:2" x14ac:dyDescent="0.3">
      <c r="A360" s="15">
        <v>43824</v>
      </c>
      <c r="B360" s="17">
        <v>0.25499997019117343</v>
      </c>
    </row>
    <row r="361" spans="1:2" x14ac:dyDescent="0.3">
      <c r="A361" s="15">
        <v>43825</v>
      </c>
      <c r="B361" s="17">
        <v>0.25250000327170047</v>
      </c>
    </row>
    <row r="362" spans="1:2" x14ac:dyDescent="0.3">
      <c r="A362" s="15">
        <v>43826</v>
      </c>
      <c r="B362" s="17">
        <v>0.25249999329424921</v>
      </c>
    </row>
    <row r="363" spans="1:2" x14ac:dyDescent="0.3">
      <c r="A363" s="15">
        <v>43827</v>
      </c>
      <c r="B363" s="17">
        <v>0.20999999823550097</v>
      </c>
    </row>
    <row r="364" spans="1:2" x14ac:dyDescent="0.3">
      <c r="A364" s="15">
        <v>43828</v>
      </c>
      <c r="B364" s="17">
        <v>0.2015999886824669</v>
      </c>
    </row>
    <row r="365" spans="1:2" x14ac:dyDescent="0.3">
      <c r="A365" s="15">
        <v>43829</v>
      </c>
      <c r="B365" s="17">
        <v>0.23999996027390599</v>
      </c>
    </row>
    <row r="366" spans="1:2" x14ac:dyDescent="0.3">
      <c r="A366" s="15">
        <v>43830</v>
      </c>
      <c r="B366" s="17">
        <v>0.24249998164992312</v>
      </c>
    </row>
    <row r="367" spans="1:2" x14ac:dyDescent="0.3">
      <c r="A367" s="15">
        <v>43831</v>
      </c>
      <c r="B367" s="17">
        <v>0.24749997006999935</v>
      </c>
    </row>
    <row r="368" spans="1:2" x14ac:dyDescent="0.3">
      <c r="A368" s="15" t="s">
        <v>41</v>
      </c>
      <c r="B368" s="17">
        <v>87.072093495769181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A8C2-064E-4B16-B5B9-C9FCB2DAB40F}">
  <dimension ref="A1:M367"/>
  <sheetViews>
    <sheetView topLeftCell="C1" workbookViewId="0">
      <selection activeCell="F1" sqref="F1"/>
    </sheetView>
  </sheetViews>
  <sheetFormatPr defaultRowHeight="15.6" x14ac:dyDescent="0.3"/>
  <cols>
    <col min="1" max="1" width="17.69921875" customWidth="1"/>
    <col min="2" max="2" width="18.19921875" customWidth="1"/>
    <col min="3" max="3" width="20.09765625" customWidth="1"/>
    <col min="4" max="4" width="31.3984375" customWidth="1"/>
    <col min="6" max="6" width="18.69921875" customWidth="1"/>
    <col min="11" max="11" width="15.69921875" customWidth="1"/>
  </cols>
  <sheetData>
    <row r="1" spans="1:13" x14ac:dyDescent="0.3">
      <c r="A1" s="2" t="s">
        <v>28</v>
      </c>
      <c r="B1" s="2" t="s">
        <v>34</v>
      </c>
      <c r="C1" s="2" t="s">
        <v>38</v>
      </c>
      <c r="D1" s="2" t="s">
        <v>29</v>
      </c>
      <c r="E1" s="2" t="s">
        <v>38</v>
      </c>
      <c r="F1" s="2" t="s">
        <v>30</v>
      </c>
      <c r="G1" s="2" t="s">
        <v>38</v>
      </c>
      <c r="H1" s="2" t="s">
        <v>31</v>
      </c>
      <c r="I1" s="2" t="s">
        <v>38</v>
      </c>
      <c r="J1" s="2" t="s">
        <v>32</v>
      </c>
      <c r="K1" s="2" t="s">
        <v>38</v>
      </c>
      <c r="M1" s="2" t="s">
        <v>39</v>
      </c>
    </row>
    <row r="2" spans="1:13" x14ac:dyDescent="0.3">
      <c r="A2" s="5">
        <v>0.17</v>
      </c>
      <c r="B2" s="5">
        <v>0.95</v>
      </c>
      <c r="C2">
        <f>CORREL(A2:A367,B2:B367)</f>
        <v>-4.01514829850576E-2</v>
      </c>
      <c r="D2" s="4">
        <v>37</v>
      </c>
      <c r="E2">
        <f>CORREL(D2:D367,B2:B367)</f>
        <v>5.1686030434979498E-2</v>
      </c>
      <c r="F2" s="4">
        <v>22</v>
      </c>
      <c r="G2">
        <f>CORREL(F2:F367,B2:B367)</f>
        <v>-5.2210080776650632E-2</v>
      </c>
      <c r="H2" s="4">
        <v>26</v>
      </c>
      <c r="I2">
        <f>CORREL(H2:H367,B2:B367)</f>
        <v>0.10053067144273675</v>
      </c>
      <c r="J2" s="4">
        <v>364</v>
      </c>
      <c r="K2">
        <f>CORREL(J2:J367,B2:B367)</f>
        <v>-5.7454543070621429E-2</v>
      </c>
      <c r="M2">
        <f>_xlfn.T.INV.2T(0.05,364)</f>
        <v>1.9665025687993565</v>
      </c>
    </row>
    <row r="3" spans="1:13" x14ac:dyDescent="0.3">
      <c r="A3" s="5">
        <v>0.19</v>
      </c>
      <c r="B3" s="5">
        <v>0.95</v>
      </c>
      <c r="D3" s="4">
        <v>31</v>
      </c>
      <c r="F3" s="4">
        <v>17</v>
      </c>
      <c r="H3" s="4">
        <v>28</v>
      </c>
      <c r="J3" s="4">
        <v>360</v>
      </c>
    </row>
    <row r="4" spans="1:13" x14ac:dyDescent="0.3">
      <c r="A4" s="5">
        <v>0.18</v>
      </c>
      <c r="B4" s="5">
        <v>0.94</v>
      </c>
      <c r="D4" s="4">
        <v>30</v>
      </c>
      <c r="F4" s="4">
        <v>22</v>
      </c>
      <c r="H4" s="4">
        <v>29</v>
      </c>
      <c r="J4" s="4">
        <v>370</v>
      </c>
    </row>
    <row r="5" spans="1:13" x14ac:dyDescent="0.3">
      <c r="A5" s="5">
        <v>0.17</v>
      </c>
      <c r="B5" s="5">
        <v>0.94</v>
      </c>
      <c r="D5" s="4">
        <v>30</v>
      </c>
      <c r="F5" s="4">
        <v>19</v>
      </c>
      <c r="H5" s="4">
        <v>26</v>
      </c>
      <c r="J5" s="4">
        <v>386</v>
      </c>
    </row>
    <row r="6" spans="1:13" x14ac:dyDescent="0.3">
      <c r="A6" s="5">
        <v>0.19</v>
      </c>
      <c r="B6" s="5">
        <v>0.92</v>
      </c>
      <c r="D6" s="4">
        <v>31</v>
      </c>
      <c r="F6" s="4">
        <v>22</v>
      </c>
      <c r="H6" s="4">
        <v>27</v>
      </c>
      <c r="J6" s="4">
        <v>390</v>
      </c>
    </row>
    <row r="7" spans="1:13" x14ac:dyDescent="0.3">
      <c r="A7" s="5">
        <v>0.19</v>
      </c>
      <c r="B7" s="5">
        <v>0.93</v>
      </c>
      <c r="D7" s="4">
        <v>33</v>
      </c>
      <c r="F7" s="4">
        <v>18</v>
      </c>
      <c r="H7" s="4">
        <v>26</v>
      </c>
      <c r="J7" s="4">
        <v>360</v>
      </c>
    </row>
    <row r="8" spans="1:13" x14ac:dyDescent="0.3">
      <c r="A8" s="5">
        <v>0.18</v>
      </c>
      <c r="B8" s="5">
        <v>0.93</v>
      </c>
      <c r="D8" s="4">
        <v>36</v>
      </c>
      <c r="F8" s="4">
        <v>19</v>
      </c>
      <c r="H8" s="4">
        <v>30</v>
      </c>
      <c r="J8" s="4">
        <v>381</v>
      </c>
    </row>
    <row r="9" spans="1:13" x14ac:dyDescent="0.3">
      <c r="A9" s="5">
        <v>0.17</v>
      </c>
      <c r="B9" s="5">
        <v>0.95</v>
      </c>
      <c r="D9" s="4">
        <v>39</v>
      </c>
      <c r="F9" s="4">
        <v>22</v>
      </c>
      <c r="H9" s="4">
        <v>25</v>
      </c>
      <c r="J9" s="4">
        <v>359</v>
      </c>
    </row>
    <row r="10" spans="1:13" x14ac:dyDescent="0.3">
      <c r="A10" s="5">
        <v>0.18</v>
      </c>
      <c r="B10" s="5">
        <v>0.93</v>
      </c>
      <c r="D10" s="4">
        <v>40</v>
      </c>
      <c r="F10" s="4">
        <v>22</v>
      </c>
      <c r="H10" s="4">
        <v>30</v>
      </c>
      <c r="J10" s="4">
        <v>359</v>
      </c>
    </row>
    <row r="11" spans="1:13" x14ac:dyDescent="0.3">
      <c r="A11" s="5">
        <v>0.19</v>
      </c>
      <c r="B11" s="5">
        <v>0.92</v>
      </c>
      <c r="D11" s="4">
        <v>32</v>
      </c>
      <c r="F11" s="4">
        <v>22</v>
      </c>
      <c r="H11" s="4">
        <v>27</v>
      </c>
      <c r="J11" s="4">
        <v>399</v>
      </c>
    </row>
    <row r="12" spans="1:13" x14ac:dyDescent="0.3">
      <c r="A12" s="5">
        <v>0.19</v>
      </c>
      <c r="B12" s="5">
        <v>0.91</v>
      </c>
      <c r="D12" s="4">
        <v>36</v>
      </c>
      <c r="F12" s="4">
        <v>17</v>
      </c>
      <c r="H12" s="4">
        <v>26</v>
      </c>
      <c r="J12" s="4">
        <v>392</v>
      </c>
    </row>
    <row r="13" spans="1:13" x14ac:dyDescent="0.3">
      <c r="A13" s="5">
        <v>0.18</v>
      </c>
      <c r="B13" s="5">
        <v>0.95</v>
      </c>
      <c r="D13" s="4">
        <v>37</v>
      </c>
      <c r="F13" s="4">
        <v>21</v>
      </c>
      <c r="H13" s="4">
        <v>30</v>
      </c>
      <c r="J13" s="4">
        <v>363</v>
      </c>
    </row>
    <row r="14" spans="1:13" x14ac:dyDescent="0.3">
      <c r="A14" s="5">
        <v>0.17</v>
      </c>
      <c r="B14" s="5">
        <v>0.92</v>
      </c>
      <c r="D14" s="4">
        <v>34</v>
      </c>
      <c r="F14" s="4">
        <v>20</v>
      </c>
      <c r="H14" s="4">
        <v>28</v>
      </c>
      <c r="J14" s="4">
        <v>390</v>
      </c>
    </row>
    <row r="15" spans="1:13" x14ac:dyDescent="0.3">
      <c r="A15" s="5">
        <v>0.19</v>
      </c>
      <c r="B15" s="5">
        <v>0.94</v>
      </c>
      <c r="D15" s="4">
        <v>36</v>
      </c>
      <c r="F15" s="4">
        <v>21</v>
      </c>
      <c r="H15" s="4">
        <v>27</v>
      </c>
      <c r="J15" s="4">
        <v>395</v>
      </c>
    </row>
    <row r="16" spans="1:13" x14ac:dyDescent="0.3">
      <c r="A16" s="5">
        <v>0.17</v>
      </c>
      <c r="B16" s="5">
        <v>0.91</v>
      </c>
      <c r="D16" s="4">
        <v>36</v>
      </c>
      <c r="F16" s="4">
        <v>19</v>
      </c>
      <c r="H16" s="4">
        <v>29</v>
      </c>
      <c r="J16" s="4">
        <v>362</v>
      </c>
    </row>
    <row r="17" spans="1:10" x14ac:dyDescent="0.3">
      <c r="A17" s="5">
        <v>0.18</v>
      </c>
      <c r="B17" s="5">
        <v>0.91</v>
      </c>
      <c r="D17" s="4">
        <v>30</v>
      </c>
      <c r="F17" s="4">
        <v>18</v>
      </c>
      <c r="H17" s="4">
        <v>25</v>
      </c>
      <c r="J17" s="4">
        <v>382</v>
      </c>
    </row>
    <row r="18" spans="1:10" x14ac:dyDescent="0.3">
      <c r="A18" s="5">
        <v>0.17</v>
      </c>
      <c r="B18" s="5">
        <v>0.95</v>
      </c>
      <c r="D18" s="4">
        <v>36</v>
      </c>
      <c r="F18" s="4">
        <v>19</v>
      </c>
      <c r="H18" s="4">
        <v>26</v>
      </c>
      <c r="J18" s="4">
        <v>365</v>
      </c>
    </row>
    <row r="19" spans="1:10" x14ac:dyDescent="0.3">
      <c r="A19" s="5">
        <v>0.18</v>
      </c>
      <c r="B19" s="5">
        <v>0.91</v>
      </c>
      <c r="D19" s="4">
        <v>31</v>
      </c>
      <c r="F19" s="4">
        <v>20</v>
      </c>
      <c r="H19" s="4">
        <v>25</v>
      </c>
      <c r="J19" s="4">
        <v>374</v>
      </c>
    </row>
    <row r="20" spans="1:10" x14ac:dyDescent="0.3">
      <c r="A20" s="5">
        <v>0.17</v>
      </c>
      <c r="B20" s="5">
        <v>0.95</v>
      </c>
      <c r="D20" s="4">
        <v>37</v>
      </c>
      <c r="F20" s="4">
        <v>19</v>
      </c>
      <c r="H20" s="4">
        <v>27</v>
      </c>
      <c r="J20" s="4">
        <v>384</v>
      </c>
    </row>
    <row r="21" spans="1:10" x14ac:dyDescent="0.3">
      <c r="A21" s="5">
        <v>0.17</v>
      </c>
      <c r="B21" s="5">
        <v>0.91</v>
      </c>
      <c r="D21" s="4">
        <v>40</v>
      </c>
      <c r="F21" s="4">
        <v>22</v>
      </c>
      <c r="H21" s="4">
        <v>29</v>
      </c>
      <c r="J21" s="4">
        <v>364</v>
      </c>
    </row>
    <row r="22" spans="1:10" x14ac:dyDescent="0.3">
      <c r="A22" s="5">
        <v>0.19</v>
      </c>
      <c r="B22" s="5">
        <v>0.92</v>
      </c>
      <c r="D22" s="4">
        <v>39</v>
      </c>
      <c r="F22" s="4">
        <v>21</v>
      </c>
      <c r="H22" s="4">
        <v>30</v>
      </c>
      <c r="J22" s="4">
        <v>389</v>
      </c>
    </row>
    <row r="23" spans="1:10" x14ac:dyDescent="0.3">
      <c r="A23" s="5">
        <v>0.18</v>
      </c>
      <c r="B23" s="5">
        <v>0.94</v>
      </c>
      <c r="D23" s="4">
        <v>35</v>
      </c>
      <c r="F23" s="4">
        <v>17</v>
      </c>
      <c r="H23" s="4">
        <v>28</v>
      </c>
      <c r="J23" s="4">
        <v>379</v>
      </c>
    </row>
    <row r="24" spans="1:10" x14ac:dyDescent="0.3">
      <c r="A24" s="5">
        <v>0.18</v>
      </c>
      <c r="B24" s="5">
        <v>0.95</v>
      </c>
      <c r="D24" s="4">
        <v>36</v>
      </c>
      <c r="F24" s="4">
        <v>20</v>
      </c>
      <c r="H24" s="4">
        <v>25</v>
      </c>
      <c r="J24" s="4">
        <v>395</v>
      </c>
    </row>
    <row r="25" spans="1:10" x14ac:dyDescent="0.3">
      <c r="A25" s="5">
        <v>0.17</v>
      </c>
      <c r="B25" s="5">
        <v>0.94</v>
      </c>
      <c r="D25" s="4">
        <v>33</v>
      </c>
      <c r="F25" s="4">
        <v>19</v>
      </c>
      <c r="H25" s="4">
        <v>30</v>
      </c>
      <c r="J25" s="4">
        <v>383</v>
      </c>
    </row>
    <row r="26" spans="1:10" x14ac:dyDescent="0.3">
      <c r="A26" s="5">
        <v>0.17</v>
      </c>
      <c r="B26" s="5">
        <v>0.94</v>
      </c>
      <c r="D26" s="4">
        <v>32</v>
      </c>
      <c r="F26" s="4">
        <v>19</v>
      </c>
      <c r="H26" s="4">
        <v>28</v>
      </c>
      <c r="J26" s="4">
        <v>365</v>
      </c>
    </row>
    <row r="27" spans="1:10" x14ac:dyDescent="0.3">
      <c r="A27" s="5">
        <v>0.17</v>
      </c>
      <c r="B27" s="5">
        <v>0.92</v>
      </c>
      <c r="D27" s="4">
        <v>37</v>
      </c>
      <c r="F27" s="4">
        <v>19</v>
      </c>
      <c r="H27" s="4">
        <v>30</v>
      </c>
      <c r="J27" s="4">
        <v>352</v>
      </c>
    </row>
    <row r="28" spans="1:10" x14ac:dyDescent="0.3">
      <c r="A28" s="5">
        <v>0.19</v>
      </c>
      <c r="B28" s="5">
        <v>0.91</v>
      </c>
      <c r="D28" s="4">
        <v>30</v>
      </c>
      <c r="F28" s="4">
        <v>21</v>
      </c>
      <c r="H28" s="4">
        <v>30</v>
      </c>
      <c r="J28" s="4">
        <v>390</v>
      </c>
    </row>
    <row r="29" spans="1:10" x14ac:dyDescent="0.3">
      <c r="A29" s="5">
        <v>0.19</v>
      </c>
      <c r="B29" s="5">
        <v>0.91</v>
      </c>
      <c r="D29" s="4">
        <v>40</v>
      </c>
      <c r="F29" s="4">
        <v>19</v>
      </c>
      <c r="H29" s="4">
        <v>26</v>
      </c>
      <c r="J29" s="4">
        <v>370</v>
      </c>
    </row>
    <row r="30" spans="1:10" x14ac:dyDescent="0.3">
      <c r="A30" s="5">
        <v>0.17</v>
      </c>
      <c r="B30" s="5">
        <v>0.94</v>
      </c>
      <c r="D30" s="4">
        <v>31</v>
      </c>
      <c r="F30" s="4">
        <v>22</v>
      </c>
      <c r="H30" s="4">
        <v>25</v>
      </c>
      <c r="J30" s="4">
        <v>376</v>
      </c>
    </row>
    <row r="31" spans="1:10" x14ac:dyDescent="0.3">
      <c r="A31" s="5">
        <v>0.18</v>
      </c>
      <c r="B31" s="5">
        <v>0.93</v>
      </c>
      <c r="D31" s="4">
        <v>37</v>
      </c>
      <c r="F31" s="4">
        <v>18</v>
      </c>
      <c r="H31" s="4">
        <v>26</v>
      </c>
      <c r="J31" s="4">
        <v>366</v>
      </c>
    </row>
    <row r="32" spans="1:10" x14ac:dyDescent="0.3">
      <c r="A32" s="5">
        <v>0.18</v>
      </c>
      <c r="B32" s="5">
        <v>0.94</v>
      </c>
      <c r="D32" s="4">
        <v>38</v>
      </c>
      <c r="F32" s="4">
        <v>18</v>
      </c>
      <c r="H32" s="4">
        <v>25</v>
      </c>
      <c r="J32" s="4">
        <v>354</v>
      </c>
    </row>
    <row r="33" spans="1:10" x14ac:dyDescent="0.3">
      <c r="A33" s="5">
        <v>0.18</v>
      </c>
      <c r="B33" s="5">
        <v>0.94</v>
      </c>
      <c r="D33" s="4">
        <v>34</v>
      </c>
      <c r="F33" s="4">
        <v>17</v>
      </c>
      <c r="H33" s="4">
        <v>28</v>
      </c>
      <c r="J33" s="4">
        <v>394</v>
      </c>
    </row>
    <row r="34" spans="1:10" x14ac:dyDescent="0.3">
      <c r="A34" s="5">
        <v>0.18</v>
      </c>
      <c r="B34" s="5">
        <v>0.95</v>
      </c>
      <c r="D34" s="4">
        <v>33</v>
      </c>
      <c r="F34" s="4">
        <v>20</v>
      </c>
      <c r="H34" s="4">
        <v>27</v>
      </c>
      <c r="J34" s="4">
        <v>350</v>
      </c>
    </row>
    <row r="35" spans="1:10" x14ac:dyDescent="0.3">
      <c r="A35" s="5">
        <v>0.18</v>
      </c>
      <c r="B35" s="5">
        <v>0.91</v>
      </c>
      <c r="D35" s="4">
        <v>30</v>
      </c>
      <c r="F35" s="4">
        <v>20</v>
      </c>
      <c r="H35" s="4">
        <v>30</v>
      </c>
      <c r="J35" s="4">
        <v>357</v>
      </c>
    </row>
    <row r="36" spans="1:10" x14ac:dyDescent="0.3">
      <c r="A36" s="5">
        <v>0.17</v>
      </c>
      <c r="B36" s="5">
        <v>0.93</v>
      </c>
      <c r="D36" s="4">
        <v>39</v>
      </c>
      <c r="F36" s="4">
        <v>17</v>
      </c>
      <c r="H36" s="4">
        <v>26</v>
      </c>
      <c r="J36" s="4">
        <v>370</v>
      </c>
    </row>
    <row r="37" spans="1:10" x14ac:dyDescent="0.3">
      <c r="A37" s="5">
        <v>0.18</v>
      </c>
      <c r="B37" s="5">
        <v>0.91</v>
      </c>
      <c r="D37" s="4">
        <v>30</v>
      </c>
      <c r="F37" s="4">
        <v>21</v>
      </c>
      <c r="H37" s="4">
        <v>28</v>
      </c>
      <c r="J37" s="4">
        <v>371</v>
      </c>
    </row>
    <row r="38" spans="1:10" x14ac:dyDescent="0.3">
      <c r="A38" s="5">
        <v>0.18</v>
      </c>
      <c r="B38" s="5">
        <v>0.93</v>
      </c>
      <c r="D38" s="4">
        <v>40</v>
      </c>
      <c r="F38" s="4">
        <v>21</v>
      </c>
      <c r="H38" s="4">
        <v>28</v>
      </c>
      <c r="J38" s="4">
        <v>350</v>
      </c>
    </row>
    <row r="39" spans="1:10" x14ac:dyDescent="0.3">
      <c r="A39" s="5">
        <v>0.17</v>
      </c>
      <c r="B39" s="5">
        <v>0.94</v>
      </c>
      <c r="D39" s="4">
        <v>30</v>
      </c>
      <c r="F39" s="4">
        <v>20</v>
      </c>
      <c r="H39" s="4">
        <v>29</v>
      </c>
      <c r="J39" s="4">
        <v>359</v>
      </c>
    </row>
    <row r="40" spans="1:10" x14ac:dyDescent="0.3">
      <c r="A40" s="5">
        <v>0.19</v>
      </c>
      <c r="B40" s="5">
        <v>0.92</v>
      </c>
      <c r="D40" s="4">
        <v>37</v>
      </c>
      <c r="F40" s="4">
        <v>22</v>
      </c>
      <c r="H40" s="4">
        <v>26</v>
      </c>
      <c r="J40" s="4">
        <v>378</v>
      </c>
    </row>
    <row r="41" spans="1:10" x14ac:dyDescent="0.3">
      <c r="A41" s="5">
        <v>0.18</v>
      </c>
      <c r="B41" s="5">
        <v>0.95</v>
      </c>
      <c r="D41" s="4">
        <v>34</v>
      </c>
      <c r="F41" s="4">
        <v>22</v>
      </c>
      <c r="H41" s="4">
        <v>26</v>
      </c>
      <c r="J41" s="4">
        <v>353</v>
      </c>
    </row>
    <row r="42" spans="1:10" x14ac:dyDescent="0.3">
      <c r="A42" s="5">
        <v>0.18</v>
      </c>
      <c r="B42" s="5">
        <v>0.95</v>
      </c>
      <c r="D42" s="4">
        <v>38</v>
      </c>
      <c r="F42" s="4">
        <v>19</v>
      </c>
      <c r="H42" s="4">
        <v>26</v>
      </c>
      <c r="J42" s="4">
        <v>387</v>
      </c>
    </row>
    <row r="43" spans="1:10" x14ac:dyDescent="0.3">
      <c r="A43" s="5">
        <v>0.17</v>
      </c>
      <c r="B43" s="5">
        <v>0.94</v>
      </c>
      <c r="D43" s="4">
        <v>33</v>
      </c>
      <c r="F43" s="4">
        <v>20</v>
      </c>
      <c r="H43" s="4">
        <v>25</v>
      </c>
      <c r="J43" s="4">
        <v>375</v>
      </c>
    </row>
    <row r="44" spans="1:10" x14ac:dyDescent="0.3">
      <c r="A44" s="5">
        <v>0.17</v>
      </c>
      <c r="B44" s="5">
        <v>0.92</v>
      </c>
      <c r="D44" s="4">
        <v>39</v>
      </c>
      <c r="F44" s="4">
        <v>17</v>
      </c>
      <c r="H44" s="4">
        <v>25</v>
      </c>
      <c r="J44" s="4">
        <v>354</v>
      </c>
    </row>
    <row r="45" spans="1:10" x14ac:dyDescent="0.3">
      <c r="A45" s="5">
        <v>0.17</v>
      </c>
      <c r="B45" s="5">
        <v>0.94</v>
      </c>
      <c r="D45" s="4">
        <v>32</v>
      </c>
      <c r="F45" s="4">
        <v>17</v>
      </c>
      <c r="H45" s="4">
        <v>30</v>
      </c>
      <c r="J45" s="4">
        <v>357</v>
      </c>
    </row>
    <row r="46" spans="1:10" x14ac:dyDescent="0.3">
      <c r="A46" s="5">
        <v>0.18</v>
      </c>
      <c r="B46" s="5">
        <v>0.91</v>
      </c>
      <c r="D46" s="4">
        <v>40</v>
      </c>
      <c r="F46" s="4">
        <v>22</v>
      </c>
      <c r="H46" s="4">
        <v>29</v>
      </c>
      <c r="J46" s="4">
        <v>359</v>
      </c>
    </row>
    <row r="47" spans="1:10" x14ac:dyDescent="0.3">
      <c r="A47" s="5">
        <v>0.18</v>
      </c>
      <c r="B47" s="5">
        <v>0.93</v>
      </c>
      <c r="D47" s="4">
        <v>34</v>
      </c>
      <c r="F47" s="4">
        <v>19</v>
      </c>
      <c r="H47" s="4">
        <v>25</v>
      </c>
      <c r="J47" s="4">
        <v>370</v>
      </c>
    </row>
    <row r="48" spans="1:10" x14ac:dyDescent="0.3">
      <c r="A48" s="5">
        <v>0.19</v>
      </c>
      <c r="B48" s="5">
        <v>0.91</v>
      </c>
      <c r="D48" s="4">
        <v>33</v>
      </c>
      <c r="F48" s="4">
        <v>18</v>
      </c>
      <c r="H48" s="4">
        <v>26</v>
      </c>
      <c r="J48" s="4">
        <v>361</v>
      </c>
    </row>
    <row r="49" spans="1:10" x14ac:dyDescent="0.3">
      <c r="A49" s="5">
        <v>0.19</v>
      </c>
      <c r="B49" s="5">
        <v>0.94</v>
      </c>
      <c r="D49" s="4">
        <v>31</v>
      </c>
      <c r="F49" s="4">
        <v>18</v>
      </c>
      <c r="H49" s="4">
        <v>30</v>
      </c>
      <c r="J49" s="4">
        <v>374</v>
      </c>
    </row>
    <row r="50" spans="1:10" x14ac:dyDescent="0.3">
      <c r="A50" s="5">
        <v>0.17</v>
      </c>
      <c r="B50" s="5">
        <v>0.95</v>
      </c>
      <c r="D50" s="4">
        <v>36</v>
      </c>
      <c r="F50" s="4">
        <v>18</v>
      </c>
      <c r="H50" s="4">
        <v>27</v>
      </c>
      <c r="J50" s="4">
        <v>395</v>
      </c>
    </row>
    <row r="51" spans="1:10" x14ac:dyDescent="0.3">
      <c r="A51" s="5">
        <v>0.18</v>
      </c>
      <c r="B51" s="5">
        <v>0.92</v>
      </c>
      <c r="D51" s="4">
        <v>35</v>
      </c>
      <c r="F51" s="4">
        <v>19</v>
      </c>
      <c r="H51" s="4">
        <v>29</v>
      </c>
      <c r="J51" s="4">
        <v>350</v>
      </c>
    </row>
    <row r="52" spans="1:10" x14ac:dyDescent="0.3">
      <c r="A52" s="5">
        <v>0.18</v>
      </c>
      <c r="B52" s="5">
        <v>0.91</v>
      </c>
      <c r="D52" s="4">
        <v>32</v>
      </c>
      <c r="F52" s="4">
        <v>18</v>
      </c>
      <c r="H52" s="4">
        <v>25</v>
      </c>
      <c r="J52" s="4">
        <v>378</v>
      </c>
    </row>
    <row r="53" spans="1:10" x14ac:dyDescent="0.3">
      <c r="A53" s="5">
        <v>0.18</v>
      </c>
      <c r="B53" s="5">
        <v>0.94</v>
      </c>
      <c r="D53" s="4">
        <v>36</v>
      </c>
      <c r="F53" s="4">
        <v>22</v>
      </c>
      <c r="H53" s="4">
        <v>26</v>
      </c>
      <c r="J53" s="4">
        <v>373</v>
      </c>
    </row>
    <row r="54" spans="1:10" x14ac:dyDescent="0.3">
      <c r="A54" s="5">
        <v>0.17</v>
      </c>
      <c r="B54" s="5">
        <v>0.94</v>
      </c>
      <c r="D54" s="4">
        <v>30</v>
      </c>
      <c r="F54" s="4">
        <v>19</v>
      </c>
      <c r="H54" s="4">
        <v>28</v>
      </c>
      <c r="J54" s="4">
        <v>395</v>
      </c>
    </row>
    <row r="55" spans="1:10" x14ac:dyDescent="0.3">
      <c r="A55" s="5">
        <v>0.18</v>
      </c>
      <c r="B55" s="5">
        <v>0.91</v>
      </c>
      <c r="D55" s="4">
        <v>35</v>
      </c>
      <c r="F55" s="4">
        <v>20</v>
      </c>
      <c r="H55" s="4">
        <v>28</v>
      </c>
      <c r="J55" s="4">
        <v>360</v>
      </c>
    </row>
    <row r="56" spans="1:10" x14ac:dyDescent="0.3">
      <c r="A56" s="5">
        <v>0.17</v>
      </c>
      <c r="B56" s="5">
        <v>0.91</v>
      </c>
      <c r="D56" s="4">
        <v>38</v>
      </c>
      <c r="F56" s="4">
        <v>19</v>
      </c>
      <c r="H56" s="4">
        <v>29</v>
      </c>
      <c r="J56" s="4">
        <v>389</v>
      </c>
    </row>
    <row r="57" spans="1:10" x14ac:dyDescent="0.3">
      <c r="A57" s="5">
        <v>0.19</v>
      </c>
      <c r="B57" s="5">
        <v>0.93</v>
      </c>
      <c r="D57" s="4">
        <v>34</v>
      </c>
      <c r="F57" s="4">
        <v>22</v>
      </c>
      <c r="H57" s="4">
        <v>26</v>
      </c>
      <c r="J57" s="4">
        <v>397</v>
      </c>
    </row>
    <row r="58" spans="1:10" x14ac:dyDescent="0.3">
      <c r="A58" s="5">
        <v>0.18</v>
      </c>
      <c r="B58" s="5">
        <v>0.95</v>
      </c>
      <c r="D58" s="4">
        <v>33</v>
      </c>
      <c r="F58" s="4">
        <v>17</v>
      </c>
      <c r="H58" s="4">
        <v>28</v>
      </c>
      <c r="J58" s="4">
        <v>369</v>
      </c>
    </row>
    <row r="59" spans="1:10" x14ac:dyDescent="0.3">
      <c r="A59" s="5">
        <v>0.17</v>
      </c>
      <c r="B59" s="5">
        <v>0.95</v>
      </c>
      <c r="D59" s="4">
        <v>38</v>
      </c>
      <c r="F59" s="4">
        <v>18</v>
      </c>
      <c r="H59" s="4">
        <v>30</v>
      </c>
      <c r="J59" s="4">
        <v>375</v>
      </c>
    </row>
    <row r="60" spans="1:10" x14ac:dyDescent="0.3">
      <c r="A60" s="5">
        <v>0.19</v>
      </c>
      <c r="B60" s="5">
        <v>0.93</v>
      </c>
      <c r="D60" s="4">
        <v>30</v>
      </c>
      <c r="F60" s="4">
        <v>22</v>
      </c>
      <c r="H60" s="4">
        <v>25</v>
      </c>
      <c r="J60" s="4">
        <v>377</v>
      </c>
    </row>
    <row r="61" spans="1:10" x14ac:dyDescent="0.3">
      <c r="A61" s="5">
        <v>0.19</v>
      </c>
      <c r="B61" s="5">
        <v>0.94</v>
      </c>
      <c r="D61" s="4">
        <v>34</v>
      </c>
      <c r="F61" s="4">
        <v>22</v>
      </c>
      <c r="H61" s="4">
        <v>28</v>
      </c>
      <c r="J61" s="4">
        <v>382</v>
      </c>
    </row>
    <row r="62" spans="1:10" x14ac:dyDescent="0.3">
      <c r="A62" s="5">
        <v>0.18</v>
      </c>
      <c r="B62" s="5">
        <v>0.95</v>
      </c>
      <c r="D62" s="4">
        <v>40</v>
      </c>
      <c r="F62" s="4">
        <v>18</v>
      </c>
      <c r="H62" s="4">
        <v>56</v>
      </c>
      <c r="J62" s="4">
        <v>399</v>
      </c>
    </row>
    <row r="63" spans="1:10" x14ac:dyDescent="0.3">
      <c r="A63" s="5">
        <v>0.18</v>
      </c>
      <c r="B63" s="5">
        <v>0.93</v>
      </c>
      <c r="D63" s="4">
        <v>32</v>
      </c>
      <c r="F63" s="4">
        <v>21</v>
      </c>
      <c r="H63" s="4">
        <v>29</v>
      </c>
      <c r="J63" s="4">
        <v>355</v>
      </c>
    </row>
    <row r="64" spans="1:10" x14ac:dyDescent="0.3">
      <c r="A64" s="5">
        <v>0.17</v>
      </c>
      <c r="B64" s="5">
        <v>0.95</v>
      </c>
      <c r="D64" s="4">
        <v>31</v>
      </c>
      <c r="F64" s="4">
        <v>19</v>
      </c>
      <c r="H64" s="4">
        <v>29</v>
      </c>
      <c r="J64" s="4">
        <v>372</v>
      </c>
    </row>
    <row r="65" spans="1:10" x14ac:dyDescent="0.3">
      <c r="A65" s="5">
        <v>0.18</v>
      </c>
      <c r="B65" s="5">
        <v>0.95</v>
      </c>
      <c r="D65" s="4">
        <v>35</v>
      </c>
      <c r="F65" s="4">
        <v>20</v>
      </c>
      <c r="H65" s="4">
        <v>27</v>
      </c>
      <c r="J65" s="4">
        <v>367</v>
      </c>
    </row>
    <row r="66" spans="1:10" x14ac:dyDescent="0.3">
      <c r="A66" s="5">
        <v>0.19</v>
      </c>
      <c r="B66" s="5">
        <v>0.95</v>
      </c>
      <c r="D66" s="4">
        <v>39</v>
      </c>
      <c r="F66" s="4">
        <v>22</v>
      </c>
      <c r="H66" s="4">
        <v>27</v>
      </c>
      <c r="J66" s="4">
        <v>354</v>
      </c>
    </row>
    <row r="67" spans="1:10" x14ac:dyDescent="0.3">
      <c r="A67" s="5">
        <v>0.19</v>
      </c>
      <c r="B67" s="5">
        <v>0.94</v>
      </c>
      <c r="D67" s="4">
        <v>31</v>
      </c>
      <c r="F67" s="4">
        <v>18</v>
      </c>
      <c r="H67" s="4">
        <v>29</v>
      </c>
      <c r="J67" s="4">
        <v>350</v>
      </c>
    </row>
    <row r="68" spans="1:10" x14ac:dyDescent="0.3">
      <c r="A68" s="5">
        <v>0.18</v>
      </c>
      <c r="B68" s="5">
        <v>0.95</v>
      </c>
      <c r="D68" s="4">
        <v>30</v>
      </c>
      <c r="F68" s="4">
        <v>19</v>
      </c>
      <c r="H68" s="4">
        <v>26</v>
      </c>
      <c r="J68" s="4">
        <v>381</v>
      </c>
    </row>
    <row r="69" spans="1:10" x14ac:dyDescent="0.3">
      <c r="A69" s="5">
        <v>0.17</v>
      </c>
      <c r="B69" s="5">
        <v>0.95</v>
      </c>
      <c r="D69" s="4">
        <v>33</v>
      </c>
      <c r="F69" s="4">
        <v>21</v>
      </c>
      <c r="H69" s="4">
        <v>28</v>
      </c>
      <c r="J69" s="4">
        <v>386</v>
      </c>
    </row>
    <row r="70" spans="1:10" x14ac:dyDescent="0.3">
      <c r="A70" s="5">
        <v>0.17</v>
      </c>
      <c r="B70" s="5">
        <v>0.92</v>
      </c>
      <c r="D70" s="4">
        <v>33</v>
      </c>
      <c r="F70" s="4">
        <v>19</v>
      </c>
      <c r="H70" s="4">
        <v>25</v>
      </c>
      <c r="J70" s="4">
        <v>354</v>
      </c>
    </row>
    <row r="71" spans="1:10" x14ac:dyDescent="0.3">
      <c r="A71" s="5">
        <v>0.19</v>
      </c>
      <c r="B71" s="5">
        <v>0.93</v>
      </c>
      <c r="D71" s="4">
        <v>35</v>
      </c>
      <c r="F71" s="4">
        <v>21</v>
      </c>
      <c r="H71" s="4">
        <v>25</v>
      </c>
      <c r="J71" s="4">
        <v>378</v>
      </c>
    </row>
    <row r="72" spans="1:10" x14ac:dyDescent="0.3">
      <c r="A72" s="5">
        <v>0.19</v>
      </c>
      <c r="B72" s="5">
        <v>0.91</v>
      </c>
      <c r="D72" s="4">
        <v>30</v>
      </c>
      <c r="F72" s="4">
        <v>19</v>
      </c>
      <c r="H72" s="4">
        <v>25</v>
      </c>
      <c r="J72" s="4">
        <v>357</v>
      </c>
    </row>
    <row r="73" spans="1:10" x14ac:dyDescent="0.3">
      <c r="A73" s="5">
        <v>0.18</v>
      </c>
      <c r="B73" s="5">
        <v>0.91</v>
      </c>
      <c r="D73" s="4">
        <v>31</v>
      </c>
      <c r="F73" s="4">
        <v>21</v>
      </c>
      <c r="H73" s="4">
        <v>29</v>
      </c>
      <c r="J73" s="4">
        <v>378</v>
      </c>
    </row>
    <row r="74" spans="1:10" x14ac:dyDescent="0.3">
      <c r="A74" s="5">
        <v>0.17</v>
      </c>
      <c r="B74" s="5">
        <v>0.94</v>
      </c>
      <c r="D74" s="4">
        <v>34</v>
      </c>
      <c r="F74" s="4">
        <v>18</v>
      </c>
      <c r="H74" s="4">
        <v>28</v>
      </c>
      <c r="J74" s="4">
        <v>372</v>
      </c>
    </row>
    <row r="75" spans="1:10" x14ac:dyDescent="0.3">
      <c r="A75" s="5">
        <v>0.17</v>
      </c>
      <c r="B75" s="5">
        <v>0.95</v>
      </c>
      <c r="D75" s="4">
        <v>34</v>
      </c>
      <c r="F75" s="4">
        <v>19</v>
      </c>
      <c r="H75" s="4">
        <v>27</v>
      </c>
      <c r="J75" s="4">
        <v>395</v>
      </c>
    </row>
    <row r="76" spans="1:10" x14ac:dyDescent="0.3">
      <c r="A76" s="5">
        <v>0.17</v>
      </c>
      <c r="B76" s="5">
        <v>0.93</v>
      </c>
      <c r="D76" s="4">
        <v>40</v>
      </c>
      <c r="F76" s="4">
        <v>19</v>
      </c>
      <c r="H76" s="4">
        <v>30</v>
      </c>
      <c r="J76" s="4">
        <v>356</v>
      </c>
    </row>
    <row r="77" spans="1:10" x14ac:dyDescent="0.3">
      <c r="A77" s="5">
        <v>0.18</v>
      </c>
      <c r="B77" s="5">
        <v>0.93</v>
      </c>
      <c r="D77" s="4">
        <v>36</v>
      </c>
      <c r="F77" s="4">
        <v>22</v>
      </c>
      <c r="H77" s="4">
        <v>29</v>
      </c>
      <c r="J77" s="4">
        <v>382</v>
      </c>
    </row>
    <row r="78" spans="1:10" x14ac:dyDescent="0.3">
      <c r="A78" s="5">
        <v>0.19</v>
      </c>
      <c r="B78" s="5">
        <v>0.95</v>
      </c>
      <c r="D78" s="4">
        <v>30</v>
      </c>
      <c r="F78" s="4">
        <v>21</v>
      </c>
      <c r="H78" s="4">
        <v>29</v>
      </c>
      <c r="J78" s="4">
        <v>375</v>
      </c>
    </row>
    <row r="79" spans="1:10" x14ac:dyDescent="0.3">
      <c r="A79" s="5">
        <v>0.19</v>
      </c>
      <c r="B79" s="5">
        <v>0.65</v>
      </c>
      <c r="D79" s="4">
        <v>37</v>
      </c>
      <c r="F79" s="4">
        <v>20</v>
      </c>
      <c r="H79" s="4">
        <v>25</v>
      </c>
      <c r="J79" s="4">
        <v>400</v>
      </c>
    </row>
    <row r="80" spans="1:10" x14ac:dyDescent="0.3">
      <c r="A80" s="5">
        <v>0.18</v>
      </c>
      <c r="B80" s="5">
        <v>0.93</v>
      </c>
      <c r="D80" s="4">
        <v>38</v>
      </c>
      <c r="F80" s="4">
        <v>21</v>
      </c>
      <c r="H80" s="4">
        <v>29</v>
      </c>
      <c r="J80" s="4">
        <v>383</v>
      </c>
    </row>
    <row r="81" spans="1:10" x14ac:dyDescent="0.3">
      <c r="A81" s="5">
        <v>0.19</v>
      </c>
      <c r="B81" s="5">
        <v>0.95</v>
      </c>
      <c r="D81" s="4">
        <v>36</v>
      </c>
      <c r="F81" s="4">
        <v>18</v>
      </c>
      <c r="H81" s="4">
        <v>28</v>
      </c>
      <c r="J81" s="4">
        <v>379</v>
      </c>
    </row>
    <row r="82" spans="1:10" x14ac:dyDescent="0.3">
      <c r="A82" s="5">
        <v>0.17</v>
      </c>
      <c r="B82" s="5">
        <v>0.95</v>
      </c>
      <c r="D82" s="4">
        <v>40</v>
      </c>
      <c r="F82" s="4">
        <v>17</v>
      </c>
      <c r="H82" s="4">
        <v>27</v>
      </c>
      <c r="J82" s="4">
        <v>379</v>
      </c>
    </row>
    <row r="83" spans="1:10" x14ac:dyDescent="0.3">
      <c r="A83" s="5">
        <v>0.17</v>
      </c>
      <c r="B83" s="5">
        <v>0.92</v>
      </c>
      <c r="D83" s="4">
        <v>38</v>
      </c>
      <c r="F83" s="4">
        <v>20</v>
      </c>
      <c r="H83" s="4">
        <v>30</v>
      </c>
      <c r="J83" s="4">
        <v>386</v>
      </c>
    </row>
    <row r="84" spans="1:10" x14ac:dyDescent="0.3">
      <c r="A84" s="5">
        <v>0.17</v>
      </c>
      <c r="B84" s="5">
        <v>0.91</v>
      </c>
      <c r="D84" s="4">
        <v>38</v>
      </c>
      <c r="F84" s="4">
        <v>20</v>
      </c>
      <c r="H84" s="4">
        <v>26</v>
      </c>
      <c r="J84" s="4">
        <v>350</v>
      </c>
    </row>
    <row r="85" spans="1:10" x14ac:dyDescent="0.3">
      <c r="A85" s="5">
        <v>0.19</v>
      </c>
      <c r="B85" s="5">
        <v>0.92</v>
      </c>
      <c r="D85" s="4">
        <v>31</v>
      </c>
      <c r="F85" s="4">
        <v>22</v>
      </c>
      <c r="H85" s="4">
        <v>27</v>
      </c>
      <c r="J85" s="4">
        <v>390</v>
      </c>
    </row>
    <row r="86" spans="1:10" x14ac:dyDescent="0.3">
      <c r="A86" s="5">
        <v>0.17</v>
      </c>
      <c r="B86" s="5">
        <v>0.94</v>
      </c>
      <c r="D86" s="4">
        <v>39</v>
      </c>
      <c r="F86" s="4">
        <v>18</v>
      </c>
      <c r="H86" s="4">
        <v>25</v>
      </c>
      <c r="J86" s="4">
        <v>366</v>
      </c>
    </row>
    <row r="87" spans="1:10" x14ac:dyDescent="0.3">
      <c r="A87" s="5">
        <v>0.19</v>
      </c>
      <c r="B87" s="5">
        <v>0.93</v>
      </c>
      <c r="D87" s="4">
        <v>35</v>
      </c>
      <c r="F87" s="4">
        <v>17</v>
      </c>
      <c r="H87" s="4">
        <v>28</v>
      </c>
      <c r="J87" s="4">
        <v>384</v>
      </c>
    </row>
    <row r="88" spans="1:10" x14ac:dyDescent="0.3">
      <c r="A88" s="5">
        <v>0.17</v>
      </c>
      <c r="B88" s="5">
        <v>0.93</v>
      </c>
      <c r="D88" s="4">
        <v>35</v>
      </c>
      <c r="F88" s="4">
        <v>18</v>
      </c>
      <c r="H88" s="4">
        <v>30</v>
      </c>
      <c r="J88" s="4">
        <v>395</v>
      </c>
    </row>
    <row r="89" spans="1:10" x14ac:dyDescent="0.3">
      <c r="A89" s="5">
        <v>0.19</v>
      </c>
      <c r="B89" s="5">
        <v>0.95</v>
      </c>
      <c r="D89" s="4">
        <v>38</v>
      </c>
      <c r="F89" s="4">
        <v>17</v>
      </c>
      <c r="H89" s="4">
        <v>25</v>
      </c>
      <c r="J89" s="4">
        <v>388</v>
      </c>
    </row>
    <row r="90" spans="1:10" x14ac:dyDescent="0.3">
      <c r="A90" s="5">
        <v>0.18</v>
      </c>
      <c r="B90" s="5">
        <v>0.92</v>
      </c>
      <c r="D90" s="4">
        <v>39</v>
      </c>
      <c r="F90" s="4">
        <v>18</v>
      </c>
      <c r="H90" s="4">
        <v>28</v>
      </c>
      <c r="J90" s="4">
        <v>354</v>
      </c>
    </row>
    <row r="91" spans="1:10" x14ac:dyDescent="0.3">
      <c r="A91" s="5">
        <v>0.19</v>
      </c>
      <c r="B91" s="5">
        <v>0.95</v>
      </c>
      <c r="D91" s="4">
        <v>36</v>
      </c>
      <c r="F91" s="4">
        <v>17</v>
      </c>
      <c r="H91" s="4">
        <v>29</v>
      </c>
      <c r="J91" s="4">
        <v>363</v>
      </c>
    </row>
    <row r="92" spans="1:10" x14ac:dyDescent="0.3">
      <c r="A92" s="5">
        <v>0.17</v>
      </c>
      <c r="B92" s="5">
        <v>0.91</v>
      </c>
      <c r="D92" s="4">
        <v>36</v>
      </c>
      <c r="F92" s="4">
        <v>21</v>
      </c>
      <c r="H92" s="4">
        <v>29</v>
      </c>
      <c r="J92" s="4">
        <v>354</v>
      </c>
    </row>
    <row r="93" spans="1:10" x14ac:dyDescent="0.3">
      <c r="A93" s="5">
        <v>0.19</v>
      </c>
      <c r="B93" s="5">
        <v>0.95</v>
      </c>
      <c r="D93" s="4">
        <v>35</v>
      </c>
      <c r="F93" s="4">
        <v>22</v>
      </c>
      <c r="H93" s="4">
        <v>25</v>
      </c>
      <c r="J93" s="4">
        <v>383</v>
      </c>
    </row>
    <row r="94" spans="1:10" x14ac:dyDescent="0.3">
      <c r="A94" s="5">
        <v>0.17</v>
      </c>
      <c r="B94" s="5">
        <v>0.91</v>
      </c>
      <c r="D94" s="4">
        <v>37</v>
      </c>
      <c r="F94" s="4">
        <v>21</v>
      </c>
      <c r="H94" s="4">
        <v>28</v>
      </c>
      <c r="J94" s="4">
        <v>361</v>
      </c>
    </row>
    <row r="95" spans="1:10" x14ac:dyDescent="0.3">
      <c r="A95" s="5">
        <v>0.1</v>
      </c>
      <c r="B95" s="5">
        <v>0.92</v>
      </c>
      <c r="D95" s="4">
        <v>35</v>
      </c>
      <c r="F95" s="4">
        <v>21</v>
      </c>
      <c r="H95" s="4">
        <v>29</v>
      </c>
      <c r="J95" s="4">
        <v>388</v>
      </c>
    </row>
    <row r="96" spans="1:10" x14ac:dyDescent="0.3">
      <c r="A96" s="5">
        <v>0.18</v>
      </c>
      <c r="B96" s="5">
        <v>0.95</v>
      </c>
      <c r="D96" s="4">
        <v>34</v>
      </c>
      <c r="F96" s="4">
        <v>17</v>
      </c>
      <c r="H96" s="4">
        <v>28</v>
      </c>
      <c r="J96" s="4">
        <v>361</v>
      </c>
    </row>
    <row r="97" spans="1:10" x14ac:dyDescent="0.3">
      <c r="A97" s="5">
        <v>0.17</v>
      </c>
      <c r="B97" s="5">
        <v>0.91</v>
      </c>
      <c r="D97" s="4">
        <v>30</v>
      </c>
      <c r="F97" s="4">
        <v>18</v>
      </c>
      <c r="H97" s="4">
        <v>25</v>
      </c>
      <c r="J97" s="4">
        <v>363</v>
      </c>
    </row>
    <row r="98" spans="1:10" x14ac:dyDescent="0.3">
      <c r="A98" s="5">
        <v>0.18</v>
      </c>
      <c r="B98" s="5">
        <v>0.95</v>
      </c>
      <c r="D98" s="4">
        <v>37</v>
      </c>
      <c r="F98" s="4">
        <v>22</v>
      </c>
      <c r="H98" s="4">
        <v>27</v>
      </c>
      <c r="J98" s="4">
        <v>391</v>
      </c>
    </row>
    <row r="99" spans="1:10" x14ac:dyDescent="0.3">
      <c r="A99" s="5">
        <v>0.19</v>
      </c>
      <c r="B99" s="5">
        <v>0.92</v>
      </c>
      <c r="D99" s="4">
        <v>32</v>
      </c>
      <c r="F99" s="4">
        <v>21</v>
      </c>
      <c r="H99" s="4">
        <v>27</v>
      </c>
      <c r="J99" s="4">
        <v>387</v>
      </c>
    </row>
    <row r="100" spans="1:10" x14ac:dyDescent="0.3">
      <c r="A100" s="5">
        <v>0.19</v>
      </c>
      <c r="B100" s="5">
        <v>0.95</v>
      </c>
      <c r="D100" s="4">
        <v>34</v>
      </c>
      <c r="F100" s="4">
        <v>22</v>
      </c>
      <c r="H100" s="4">
        <v>25</v>
      </c>
      <c r="J100" s="4">
        <v>400</v>
      </c>
    </row>
    <row r="101" spans="1:10" x14ac:dyDescent="0.3">
      <c r="A101" s="5">
        <v>0.19</v>
      </c>
      <c r="B101" s="5">
        <v>0.95</v>
      </c>
      <c r="D101" s="4">
        <v>32</v>
      </c>
      <c r="F101" s="4">
        <v>20</v>
      </c>
      <c r="H101" s="4">
        <v>25</v>
      </c>
      <c r="J101" s="4">
        <v>384</v>
      </c>
    </row>
    <row r="102" spans="1:10" x14ac:dyDescent="0.3">
      <c r="A102" s="5">
        <v>0.18</v>
      </c>
      <c r="B102" s="5">
        <v>0.91</v>
      </c>
      <c r="D102" s="4">
        <v>35</v>
      </c>
      <c r="F102" s="4">
        <v>19</v>
      </c>
      <c r="H102" s="4">
        <v>25</v>
      </c>
      <c r="J102" s="4">
        <v>387</v>
      </c>
    </row>
    <row r="103" spans="1:10" x14ac:dyDescent="0.3">
      <c r="A103" s="5">
        <v>0.17</v>
      </c>
      <c r="B103" s="5">
        <v>0.95</v>
      </c>
      <c r="D103" s="4">
        <v>32</v>
      </c>
      <c r="F103" s="4">
        <v>17</v>
      </c>
      <c r="H103" s="4">
        <v>28</v>
      </c>
      <c r="J103" s="4">
        <v>360</v>
      </c>
    </row>
    <row r="104" spans="1:10" x14ac:dyDescent="0.3">
      <c r="A104" s="5">
        <v>0.17</v>
      </c>
      <c r="B104" s="5">
        <v>0.91</v>
      </c>
      <c r="D104" s="4">
        <v>31</v>
      </c>
      <c r="F104" s="4">
        <v>21</v>
      </c>
      <c r="H104" s="4">
        <v>25</v>
      </c>
      <c r="J104" s="4">
        <v>366</v>
      </c>
    </row>
    <row r="105" spans="1:10" x14ac:dyDescent="0.3">
      <c r="A105" s="5">
        <v>0.17</v>
      </c>
      <c r="B105" s="5">
        <v>0.95</v>
      </c>
      <c r="D105" s="4">
        <v>38</v>
      </c>
      <c r="F105" s="4">
        <v>22</v>
      </c>
      <c r="H105" s="4">
        <v>29</v>
      </c>
      <c r="J105" s="4">
        <v>395</v>
      </c>
    </row>
    <row r="106" spans="1:10" x14ac:dyDescent="0.3">
      <c r="A106" s="5">
        <v>0.17</v>
      </c>
      <c r="B106" s="5">
        <v>0.94</v>
      </c>
      <c r="D106" s="4">
        <v>31</v>
      </c>
      <c r="F106" s="4">
        <v>17</v>
      </c>
      <c r="H106" s="4">
        <v>26</v>
      </c>
      <c r="J106" s="4">
        <v>360</v>
      </c>
    </row>
    <row r="107" spans="1:10" x14ac:dyDescent="0.3">
      <c r="A107" s="5">
        <v>0.18</v>
      </c>
      <c r="B107" s="5">
        <v>0.92</v>
      </c>
      <c r="D107" s="4">
        <v>33</v>
      </c>
      <c r="F107" s="4">
        <v>22</v>
      </c>
      <c r="H107" s="4">
        <v>25</v>
      </c>
      <c r="J107" s="4">
        <v>394</v>
      </c>
    </row>
    <row r="108" spans="1:10" x14ac:dyDescent="0.3">
      <c r="A108" s="5">
        <v>0.18</v>
      </c>
      <c r="B108" s="5">
        <v>0.92</v>
      </c>
      <c r="D108" s="4">
        <v>31</v>
      </c>
      <c r="F108" s="4">
        <v>17</v>
      </c>
      <c r="H108" s="4">
        <v>30</v>
      </c>
      <c r="J108" s="4">
        <v>387</v>
      </c>
    </row>
    <row r="109" spans="1:10" x14ac:dyDescent="0.3">
      <c r="A109" s="5">
        <v>0.28999999999999998</v>
      </c>
      <c r="B109" s="5">
        <v>0.91</v>
      </c>
      <c r="D109" s="4">
        <v>32</v>
      </c>
      <c r="F109" s="4">
        <v>18</v>
      </c>
      <c r="H109" s="4">
        <v>28</v>
      </c>
      <c r="J109" s="4">
        <v>364</v>
      </c>
    </row>
    <row r="110" spans="1:10" x14ac:dyDescent="0.3">
      <c r="A110" s="5">
        <v>0.18</v>
      </c>
      <c r="B110" s="5">
        <v>0.95</v>
      </c>
      <c r="D110" s="4">
        <v>39</v>
      </c>
      <c r="F110" s="4">
        <v>17</v>
      </c>
      <c r="H110" s="4">
        <v>27</v>
      </c>
      <c r="J110" s="4">
        <v>351</v>
      </c>
    </row>
    <row r="111" spans="1:10" x14ac:dyDescent="0.3">
      <c r="A111" s="5">
        <v>0.18</v>
      </c>
      <c r="B111" s="5">
        <v>0.94</v>
      </c>
      <c r="D111" s="4">
        <v>35</v>
      </c>
      <c r="F111" s="4">
        <v>17</v>
      </c>
      <c r="H111" s="4">
        <v>29</v>
      </c>
      <c r="J111" s="4">
        <v>395</v>
      </c>
    </row>
    <row r="112" spans="1:10" x14ac:dyDescent="0.3">
      <c r="A112" s="5">
        <v>0.17</v>
      </c>
      <c r="B112" s="5">
        <v>0.94</v>
      </c>
      <c r="D112" s="4">
        <v>34</v>
      </c>
      <c r="F112" s="4">
        <v>18</v>
      </c>
      <c r="H112" s="4">
        <v>25</v>
      </c>
      <c r="J112" s="4">
        <v>380</v>
      </c>
    </row>
    <row r="113" spans="1:10" x14ac:dyDescent="0.3">
      <c r="A113" s="5">
        <v>0.19</v>
      </c>
      <c r="B113" s="5">
        <v>0.95</v>
      </c>
      <c r="D113" s="4">
        <v>31</v>
      </c>
      <c r="F113" s="4">
        <v>17</v>
      </c>
      <c r="H113" s="4">
        <v>26</v>
      </c>
      <c r="J113" s="4">
        <v>383</v>
      </c>
    </row>
    <row r="114" spans="1:10" x14ac:dyDescent="0.3">
      <c r="A114" s="5">
        <v>0.18</v>
      </c>
      <c r="B114" s="5">
        <v>0.93</v>
      </c>
      <c r="D114" s="4">
        <v>38</v>
      </c>
      <c r="F114" s="4">
        <v>21</v>
      </c>
      <c r="H114" s="4">
        <v>27</v>
      </c>
      <c r="J114" s="4">
        <v>390</v>
      </c>
    </row>
    <row r="115" spans="1:10" x14ac:dyDescent="0.3">
      <c r="A115" s="5">
        <v>0.17</v>
      </c>
      <c r="B115" s="5">
        <v>0.94</v>
      </c>
      <c r="D115" s="4">
        <v>37</v>
      </c>
      <c r="F115" s="4">
        <v>18</v>
      </c>
      <c r="H115" s="4">
        <v>25</v>
      </c>
      <c r="J115" s="4">
        <v>383</v>
      </c>
    </row>
    <row r="116" spans="1:10" x14ac:dyDescent="0.3">
      <c r="A116" s="5">
        <v>0.17</v>
      </c>
      <c r="B116" s="5">
        <v>0.91</v>
      </c>
      <c r="D116" s="4">
        <v>30</v>
      </c>
      <c r="F116" s="4">
        <v>17</v>
      </c>
      <c r="H116" s="4">
        <v>28</v>
      </c>
      <c r="J116" s="4">
        <v>383</v>
      </c>
    </row>
    <row r="117" spans="1:10" x14ac:dyDescent="0.3">
      <c r="A117" s="5">
        <v>0.17</v>
      </c>
      <c r="B117" s="5">
        <v>0.94</v>
      </c>
      <c r="D117" s="4">
        <v>38</v>
      </c>
      <c r="F117" s="4">
        <v>19</v>
      </c>
      <c r="H117" s="4">
        <v>30</v>
      </c>
      <c r="J117" s="4">
        <v>367</v>
      </c>
    </row>
    <row r="118" spans="1:10" x14ac:dyDescent="0.3">
      <c r="A118" s="5">
        <v>0.19</v>
      </c>
      <c r="B118" s="5">
        <v>0.94</v>
      </c>
      <c r="D118" s="4">
        <v>31</v>
      </c>
      <c r="F118" s="4">
        <v>20</v>
      </c>
      <c r="H118" s="4">
        <v>29</v>
      </c>
      <c r="J118" s="4">
        <v>366</v>
      </c>
    </row>
    <row r="119" spans="1:10" x14ac:dyDescent="0.3">
      <c r="A119" s="5">
        <v>0.18</v>
      </c>
      <c r="B119" s="5">
        <v>0.93</v>
      </c>
      <c r="D119" s="4">
        <v>30</v>
      </c>
      <c r="F119" s="4">
        <v>20</v>
      </c>
      <c r="H119" s="4">
        <v>29</v>
      </c>
      <c r="J119" s="4">
        <v>389</v>
      </c>
    </row>
    <row r="120" spans="1:10" x14ac:dyDescent="0.3">
      <c r="A120" s="5">
        <v>0.18</v>
      </c>
      <c r="B120" s="5">
        <v>0.91</v>
      </c>
      <c r="D120" s="4">
        <v>38</v>
      </c>
      <c r="F120" s="4">
        <v>20</v>
      </c>
      <c r="H120" s="4">
        <v>27</v>
      </c>
      <c r="J120" s="4">
        <v>366</v>
      </c>
    </row>
    <row r="121" spans="1:10" x14ac:dyDescent="0.3">
      <c r="A121" s="5">
        <v>0.17</v>
      </c>
      <c r="B121" s="5">
        <v>0.94</v>
      </c>
      <c r="D121" s="4">
        <v>33</v>
      </c>
      <c r="F121" s="4">
        <v>19</v>
      </c>
      <c r="H121" s="4">
        <v>27</v>
      </c>
      <c r="J121" s="4">
        <v>380</v>
      </c>
    </row>
    <row r="122" spans="1:10" x14ac:dyDescent="0.3">
      <c r="A122" s="5">
        <v>0.18</v>
      </c>
      <c r="B122" s="5">
        <v>0.94</v>
      </c>
      <c r="D122" s="4">
        <v>40</v>
      </c>
      <c r="F122" s="4">
        <v>18</v>
      </c>
      <c r="H122" s="4">
        <v>27</v>
      </c>
      <c r="J122" s="4">
        <v>378</v>
      </c>
    </row>
    <row r="123" spans="1:10" x14ac:dyDescent="0.3">
      <c r="A123" s="5">
        <v>0.19</v>
      </c>
      <c r="B123" s="5">
        <v>0.95</v>
      </c>
      <c r="D123" s="4">
        <v>31</v>
      </c>
      <c r="F123" s="4">
        <v>18</v>
      </c>
      <c r="H123" s="4">
        <v>30</v>
      </c>
      <c r="J123" s="4">
        <v>378</v>
      </c>
    </row>
    <row r="124" spans="1:10" x14ac:dyDescent="0.3">
      <c r="A124" s="5">
        <v>0.18</v>
      </c>
      <c r="B124" s="5">
        <v>0.93</v>
      </c>
      <c r="D124" s="4">
        <v>37</v>
      </c>
      <c r="F124" s="4">
        <v>18</v>
      </c>
      <c r="H124" s="4">
        <v>27</v>
      </c>
      <c r="J124" s="4">
        <v>365</v>
      </c>
    </row>
    <row r="125" spans="1:10" x14ac:dyDescent="0.3">
      <c r="A125" s="5">
        <v>0.19</v>
      </c>
      <c r="B125" s="5">
        <v>0.94</v>
      </c>
      <c r="D125" s="4">
        <v>39</v>
      </c>
      <c r="F125" s="4">
        <v>19</v>
      </c>
      <c r="H125" s="4">
        <v>30</v>
      </c>
      <c r="J125" s="4">
        <v>370</v>
      </c>
    </row>
    <row r="126" spans="1:10" x14ac:dyDescent="0.3">
      <c r="A126" s="5">
        <v>0.18</v>
      </c>
      <c r="B126" s="5">
        <v>0.93</v>
      </c>
      <c r="D126" s="4">
        <v>34</v>
      </c>
      <c r="F126" s="4">
        <v>21</v>
      </c>
      <c r="H126" s="4">
        <v>28</v>
      </c>
      <c r="J126" s="4">
        <v>397</v>
      </c>
    </row>
    <row r="127" spans="1:10" x14ac:dyDescent="0.3">
      <c r="A127" s="5">
        <v>0.18</v>
      </c>
      <c r="B127" s="5">
        <v>0.93</v>
      </c>
      <c r="D127" s="4">
        <v>32</v>
      </c>
      <c r="F127" s="4">
        <v>18</v>
      </c>
      <c r="H127" s="4">
        <v>29</v>
      </c>
      <c r="J127" s="4">
        <v>359</v>
      </c>
    </row>
    <row r="128" spans="1:10" x14ac:dyDescent="0.3">
      <c r="A128" s="5">
        <v>0.18</v>
      </c>
      <c r="B128" s="5">
        <v>0.95</v>
      </c>
      <c r="D128" s="4">
        <v>37</v>
      </c>
      <c r="F128" s="4">
        <v>22</v>
      </c>
      <c r="H128" s="4">
        <v>29</v>
      </c>
      <c r="J128" s="4">
        <v>360</v>
      </c>
    </row>
    <row r="129" spans="1:10" x14ac:dyDescent="0.3">
      <c r="A129" s="5">
        <v>0.17</v>
      </c>
      <c r="B129" s="5">
        <v>0.91</v>
      </c>
      <c r="D129" s="4">
        <v>35</v>
      </c>
      <c r="F129" s="4">
        <v>20</v>
      </c>
      <c r="H129" s="4">
        <v>29</v>
      </c>
      <c r="J129" s="4">
        <v>390</v>
      </c>
    </row>
    <row r="130" spans="1:10" x14ac:dyDescent="0.3">
      <c r="A130" s="5">
        <v>0.18</v>
      </c>
      <c r="B130" s="5">
        <v>0.95</v>
      </c>
      <c r="D130" s="4">
        <v>32</v>
      </c>
      <c r="F130" s="4">
        <v>19</v>
      </c>
      <c r="H130" s="4">
        <v>26</v>
      </c>
      <c r="J130" s="4">
        <v>385</v>
      </c>
    </row>
    <row r="131" spans="1:10" x14ac:dyDescent="0.3">
      <c r="A131" s="5">
        <v>0.19</v>
      </c>
      <c r="B131" s="5">
        <v>0.92</v>
      </c>
      <c r="D131" s="4">
        <v>40</v>
      </c>
      <c r="F131" s="4">
        <v>21</v>
      </c>
      <c r="H131" s="4">
        <v>25</v>
      </c>
      <c r="J131" s="4">
        <v>377</v>
      </c>
    </row>
    <row r="132" spans="1:10" x14ac:dyDescent="0.3">
      <c r="A132" s="5">
        <v>0.17</v>
      </c>
      <c r="B132" s="5">
        <v>0.91</v>
      </c>
      <c r="D132" s="4">
        <v>39</v>
      </c>
      <c r="F132" s="4">
        <v>17</v>
      </c>
      <c r="H132" s="4">
        <v>28</v>
      </c>
      <c r="J132" s="4">
        <v>367</v>
      </c>
    </row>
    <row r="133" spans="1:10" x14ac:dyDescent="0.3">
      <c r="A133" s="5">
        <v>0.17</v>
      </c>
      <c r="B133" s="5">
        <v>0.94</v>
      </c>
      <c r="D133" s="4">
        <v>34</v>
      </c>
      <c r="F133" s="4">
        <v>22</v>
      </c>
      <c r="H133" s="4">
        <v>27</v>
      </c>
      <c r="J133" s="4">
        <v>350</v>
      </c>
    </row>
    <row r="134" spans="1:10" x14ac:dyDescent="0.3">
      <c r="A134" s="5">
        <v>0.17</v>
      </c>
      <c r="B134" s="5">
        <v>0.93</v>
      </c>
      <c r="D134" s="4">
        <v>37</v>
      </c>
      <c r="F134" s="4">
        <v>19</v>
      </c>
      <c r="H134" s="4">
        <v>25</v>
      </c>
      <c r="J134" s="4">
        <v>395</v>
      </c>
    </row>
    <row r="135" spans="1:10" x14ac:dyDescent="0.3">
      <c r="A135" s="5">
        <v>0.17</v>
      </c>
      <c r="B135" s="5">
        <v>0.91</v>
      </c>
      <c r="D135" s="4">
        <v>35</v>
      </c>
      <c r="F135" s="4">
        <v>20</v>
      </c>
      <c r="H135" s="4">
        <v>27</v>
      </c>
      <c r="J135" s="4">
        <v>389</v>
      </c>
    </row>
    <row r="136" spans="1:10" x14ac:dyDescent="0.3">
      <c r="A136" s="5">
        <v>0.17</v>
      </c>
      <c r="B136" s="5">
        <v>0.95</v>
      </c>
      <c r="D136" s="4">
        <v>37</v>
      </c>
      <c r="F136" s="4">
        <v>20</v>
      </c>
      <c r="H136" s="4">
        <v>29</v>
      </c>
      <c r="J136" s="4">
        <v>399</v>
      </c>
    </row>
    <row r="137" spans="1:10" x14ac:dyDescent="0.3">
      <c r="A137" s="5">
        <v>0.17</v>
      </c>
      <c r="B137" s="5">
        <v>0.93</v>
      </c>
      <c r="D137" s="4">
        <v>37</v>
      </c>
      <c r="F137" s="4">
        <v>22</v>
      </c>
      <c r="H137" s="4">
        <v>26</v>
      </c>
      <c r="J137" s="4">
        <v>390</v>
      </c>
    </row>
    <row r="138" spans="1:10" x14ac:dyDescent="0.3">
      <c r="A138" s="5">
        <v>0.18</v>
      </c>
      <c r="B138" s="5">
        <v>0.91</v>
      </c>
      <c r="D138" s="4">
        <v>32</v>
      </c>
      <c r="F138" s="4">
        <v>17</v>
      </c>
      <c r="H138" s="4">
        <v>25</v>
      </c>
      <c r="J138" s="4">
        <v>378</v>
      </c>
    </row>
    <row r="139" spans="1:10" x14ac:dyDescent="0.3">
      <c r="A139" s="5">
        <v>0.17</v>
      </c>
      <c r="B139" s="5">
        <v>0.93</v>
      </c>
      <c r="D139" s="4">
        <v>35</v>
      </c>
      <c r="F139" s="4">
        <v>22</v>
      </c>
      <c r="H139" s="4">
        <v>26</v>
      </c>
      <c r="J139" s="4">
        <v>377</v>
      </c>
    </row>
    <row r="140" spans="1:10" x14ac:dyDescent="0.3">
      <c r="A140" s="5">
        <v>0.19</v>
      </c>
      <c r="B140" s="5">
        <v>0.92</v>
      </c>
      <c r="D140" s="4">
        <v>31</v>
      </c>
      <c r="F140" s="4">
        <v>20</v>
      </c>
      <c r="H140" s="4">
        <v>25</v>
      </c>
      <c r="J140" s="4">
        <v>398</v>
      </c>
    </row>
    <row r="141" spans="1:10" x14ac:dyDescent="0.3">
      <c r="A141" s="5">
        <v>0.19</v>
      </c>
      <c r="B141" s="5">
        <v>0.93</v>
      </c>
      <c r="D141" s="4">
        <v>32</v>
      </c>
      <c r="F141" s="4">
        <v>22</v>
      </c>
      <c r="H141" s="4">
        <v>25</v>
      </c>
      <c r="J141" s="4">
        <v>379</v>
      </c>
    </row>
    <row r="142" spans="1:10" x14ac:dyDescent="0.3">
      <c r="A142" s="5">
        <v>0.18</v>
      </c>
      <c r="B142" s="5">
        <v>0.94</v>
      </c>
      <c r="D142" s="4">
        <v>35</v>
      </c>
      <c r="F142" s="4">
        <v>21</v>
      </c>
      <c r="H142" s="4">
        <v>25</v>
      </c>
      <c r="J142" s="4">
        <v>380</v>
      </c>
    </row>
    <row r="143" spans="1:10" x14ac:dyDescent="0.3">
      <c r="A143" s="5">
        <v>0.18</v>
      </c>
      <c r="B143" s="5">
        <v>0.94</v>
      </c>
      <c r="D143" s="4">
        <v>35</v>
      </c>
      <c r="F143" s="4">
        <v>17</v>
      </c>
      <c r="H143" s="4">
        <v>25</v>
      </c>
      <c r="J143" s="4">
        <v>398</v>
      </c>
    </row>
    <row r="144" spans="1:10" x14ac:dyDescent="0.3">
      <c r="A144" s="5">
        <v>0.17</v>
      </c>
      <c r="B144" s="5">
        <v>0.93</v>
      </c>
      <c r="D144" s="4">
        <v>38</v>
      </c>
      <c r="F144" s="4">
        <v>22</v>
      </c>
      <c r="H144" s="4">
        <v>26</v>
      </c>
      <c r="J144" s="4">
        <v>391</v>
      </c>
    </row>
    <row r="145" spans="1:10" x14ac:dyDescent="0.3">
      <c r="A145" s="5">
        <v>0.17</v>
      </c>
      <c r="B145" s="5">
        <v>0.92</v>
      </c>
      <c r="D145" s="4">
        <v>34</v>
      </c>
      <c r="F145" s="4">
        <v>22</v>
      </c>
      <c r="H145" s="4">
        <v>26</v>
      </c>
      <c r="J145" s="4">
        <v>386</v>
      </c>
    </row>
    <row r="146" spans="1:10" x14ac:dyDescent="0.3">
      <c r="A146" s="5">
        <v>0.19</v>
      </c>
      <c r="B146" s="5">
        <v>0.95</v>
      </c>
      <c r="D146" s="4">
        <v>31</v>
      </c>
      <c r="F146" s="4">
        <v>19</v>
      </c>
      <c r="H146" s="4">
        <v>30</v>
      </c>
      <c r="J146" s="4">
        <v>396</v>
      </c>
    </row>
    <row r="147" spans="1:10" x14ac:dyDescent="0.3">
      <c r="A147" s="5">
        <v>0.18</v>
      </c>
      <c r="B147" s="5">
        <v>0.91</v>
      </c>
      <c r="D147" s="4">
        <v>35</v>
      </c>
      <c r="F147" s="4">
        <v>18</v>
      </c>
      <c r="H147" s="4">
        <v>30</v>
      </c>
      <c r="J147" s="4">
        <v>354</v>
      </c>
    </row>
    <row r="148" spans="1:10" x14ac:dyDescent="0.3">
      <c r="A148" s="5">
        <v>0.17</v>
      </c>
      <c r="B148" s="5">
        <v>0.91</v>
      </c>
      <c r="D148" s="4">
        <v>40</v>
      </c>
      <c r="F148" s="4">
        <v>18</v>
      </c>
      <c r="H148" s="4">
        <v>29</v>
      </c>
      <c r="J148" s="4">
        <v>396</v>
      </c>
    </row>
    <row r="149" spans="1:10" x14ac:dyDescent="0.3">
      <c r="A149" s="5">
        <v>0.18</v>
      </c>
      <c r="B149" s="5">
        <v>0.92</v>
      </c>
      <c r="D149" s="4">
        <v>39</v>
      </c>
      <c r="F149" s="4">
        <v>19</v>
      </c>
      <c r="H149" s="4">
        <v>25</v>
      </c>
      <c r="J149" s="4">
        <v>395</v>
      </c>
    </row>
    <row r="150" spans="1:10" x14ac:dyDescent="0.3">
      <c r="A150" s="5">
        <v>0.18</v>
      </c>
      <c r="B150" s="5">
        <v>0.93</v>
      </c>
      <c r="D150" s="4">
        <v>39</v>
      </c>
      <c r="F150" s="4">
        <v>18</v>
      </c>
      <c r="H150" s="4">
        <v>28</v>
      </c>
      <c r="J150" s="4">
        <v>352</v>
      </c>
    </row>
    <row r="151" spans="1:10" x14ac:dyDescent="0.3">
      <c r="A151" s="5">
        <v>0.19</v>
      </c>
      <c r="B151" s="5">
        <v>0.91</v>
      </c>
      <c r="D151" s="4">
        <v>30</v>
      </c>
      <c r="F151" s="4">
        <v>18</v>
      </c>
      <c r="H151" s="4">
        <v>27</v>
      </c>
      <c r="J151" s="4">
        <v>379</v>
      </c>
    </row>
    <row r="152" spans="1:10" x14ac:dyDescent="0.3">
      <c r="A152" s="5">
        <v>0.18</v>
      </c>
      <c r="B152" s="5">
        <v>0.95</v>
      </c>
      <c r="D152" s="4">
        <v>34</v>
      </c>
      <c r="F152" s="4">
        <v>19</v>
      </c>
      <c r="H152" s="4">
        <v>30</v>
      </c>
      <c r="J152" s="4">
        <v>381</v>
      </c>
    </row>
    <row r="153" spans="1:10" x14ac:dyDescent="0.3">
      <c r="A153" s="5">
        <v>0.17</v>
      </c>
      <c r="B153" s="5">
        <v>0.93</v>
      </c>
      <c r="D153" s="4">
        <v>34</v>
      </c>
      <c r="F153" s="4">
        <v>21</v>
      </c>
      <c r="H153" s="4">
        <v>26</v>
      </c>
      <c r="J153" s="4">
        <v>358</v>
      </c>
    </row>
    <row r="154" spans="1:10" x14ac:dyDescent="0.3">
      <c r="A154" s="5">
        <v>0.18</v>
      </c>
      <c r="B154" s="5">
        <v>0.93</v>
      </c>
      <c r="D154" s="4">
        <v>31</v>
      </c>
      <c r="F154" s="4">
        <v>19</v>
      </c>
      <c r="H154" s="4">
        <v>29</v>
      </c>
      <c r="J154" s="4">
        <v>366</v>
      </c>
    </row>
    <row r="155" spans="1:10" x14ac:dyDescent="0.3">
      <c r="A155" s="5">
        <v>0.18</v>
      </c>
      <c r="B155" s="5">
        <v>0.95</v>
      </c>
      <c r="D155" s="4">
        <v>30</v>
      </c>
      <c r="F155" s="4">
        <v>19</v>
      </c>
      <c r="H155" s="4">
        <v>29</v>
      </c>
      <c r="J155" s="4">
        <v>389</v>
      </c>
    </row>
    <row r="156" spans="1:10" x14ac:dyDescent="0.3">
      <c r="A156" s="5">
        <v>0.17</v>
      </c>
      <c r="B156" s="5">
        <v>0.95</v>
      </c>
      <c r="D156" s="4">
        <v>30</v>
      </c>
      <c r="F156" s="4">
        <v>17</v>
      </c>
      <c r="H156" s="4">
        <v>25</v>
      </c>
      <c r="J156" s="4">
        <v>389</v>
      </c>
    </row>
    <row r="157" spans="1:10" x14ac:dyDescent="0.3">
      <c r="A157" s="5">
        <v>0.18</v>
      </c>
      <c r="B157" s="5">
        <v>0.94</v>
      </c>
      <c r="D157" s="4">
        <v>30</v>
      </c>
      <c r="F157" s="4">
        <v>21</v>
      </c>
      <c r="H157" s="4">
        <v>30</v>
      </c>
      <c r="J157" s="4">
        <v>375</v>
      </c>
    </row>
    <row r="158" spans="1:10" x14ac:dyDescent="0.3">
      <c r="A158" s="5">
        <v>0.17</v>
      </c>
      <c r="B158" s="5">
        <v>0.95</v>
      </c>
      <c r="D158" s="4">
        <v>40</v>
      </c>
      <c r="F158" s="4">
        <v>18</v>
      </c>
      <c r="H158" s="4">
        <v>30</v>
      </c>
      <c r="J158" s="4">
        <v>379</v>
      </c>
    </row>
    <row r="159" spans="1:10" x14ac:dyDescent="0.3">
      <c r="A159" s="5">
        <v>0.19</v>
      </c>
      <c r="B159" s="5">
        <v>0.95</v>
      </c>
      <c r="D159" s="4">
        <v>35</v>
      </c>
      <c r="F159" s="4">
        <v>21</v>
      </c>
      <c r="H159" s="4">
        <v>25</v>
      </c>
      <c r="J159" s="4">
        <v>391</v>
      </c>
    </row>
    <row r="160" spans="1:10" x14ac:dyDescent="0.3">
      <c r="A160" s="5">
        <v>0.19</v>
      </c>
      <c r="B160" s="5">
        <v>0.93</v>
      </c>
      <c r="D160" s="4">
        <v>35</v>
      </c>
      <c r="F160" s="4">
        <v>17</v>
      </c>
      <c r="H160" s="4">
        <v>29</v>
      </c>
      <c r="J160" s="4">
        <v>388</v>
      </c>
    </row>
    <row r="161" spans="1:10" x14ac:dyDescent="0.3">
      <c r="A161" s="5">
        <v>0.18</v>
      </c>
      <c r="B161" s="5">
        <v>0.95</v>
      </c>
      <c r="D161" s="4">
        <v>35</v>
      </c>
      <c r="F161" s="4">
        <v>22</v>
      </c>
      <c r="H161" s="4">
        <v>26</v>
      </c>
      <c r="J161" s="4">
        <v>364</v>
      </c>
    </row>
    <row r="162" spans="1:10" x14ac:dyDescent="0.3">
      <c r="A162" s="5">
        <v>0.17</v>
      </c>
      <c r="B162" s="5">
        <v>0.91</v>
      </c>
      <c r="D162" s="4">
        <v>37</v>
      </c>
      <c r="F162" s="4">
        <v>21</v>
      </c>
      <c r="H162" s="4">
        <v>30</v>
      </c>
      <c r="J162" s="4">
        <v>397</v>
      </c>
    </row>
    <row r="163" spans="1:10" x14ac:dyDescent="0.3">
      <c r="A163" s="5">
        <v>0.17</v>
      </c>
      <c r="B163" s="5">
        <v>0.94</v>
      </c>
      <c r="D163" s="4">
        <v>31</v>
      </c>
      <c r="F163" s="4">
        <v>17</v>
      </c>
      <c r="H163" s="4">
        <v>26</v>
      </c>
      <c r="J163" s="4">
        <v>354</v>
      </c>
    </row>
    <row r="164" spans="1:10" x14ac:dyDescent="0.3">
      <c r="A164" s="5">
        <v>0.17</v>
      </c>
      <c r="B164" s="5">
        <v>0.95</v>
      </c>
      <c r="D164" s="4">
        <v>36</v>
      </c>
      <c r="F164" s="4">
        <v>21</v>
      </c>
      <c r="H164" s="4">
        <v>30</v>
      </c>
      <c r="J164" s="4">
        <v>400</v>
      </c>
    </row>
    <row r="165" spans="1:10" x14ac:dyDescent="0.3">
      <c r="A165" s="5">
        <v>0.17</v>
      </c>
      <c r="B165" s="5">
        <v>0.92</v>
      </c>
      <c r="D165" s="4">
        <v>36</v>
      </c>
      <c r="F165" s="4">
        <v>17</v>
      </c>
      <c r="H165" s="4">
        <v>30</v>
      </c>
      <c r="J165" s="4">
        <v>399</v>
      </c>
    </row>
    <row r="166" spans="1:10" x14ac:dyDescent="0.3">
      <c r="A166" s="5">
        <v>0.18</v>
      </c>
      <c r="B166" s="5">
        <v>0.94</v>
      </c>
      <c r="D166" s="4">
        <v>36</v>
      </c>
      <c r="F166" s="4">
        <v>20</v>
      </c>
      <c r="H166" s="4">
        <v>30</v>
      </c>
      <c r="J166" s="4">
        <v>393</v>
      </c>
    </row>
    <row r="167" spans="1:10" x14ac:dyDescent="0.3">
      <c r="A167" s="5">
        <v>0.17</v>
      </c>
      <c r="B167" s="5">
        <v>0.91</v>
      </c>
      <c r="D167" s="4">
        <v>38</v>
      </c>
      <c r="F167" s="4">
        <v>22</v>
      </c>
      <c r="H167" s="4">
        <v>27</v>
      </c>
      <c r="J167" s="4">
        <v>357</v>
      </c>
    </row>
    <row r="168" spans="1:10" x14ac:dyDescent="0.3">
      <c r="A168" s="5">
        <v>0.19</v>
      </c>
      <c r="B168" s="5">
        <v>0.93</v>
      </c>
      <c r="D168" s="4">
        <v>31</v>
      </c>
      <c r="F168" s="4">
        <v>21</v>
      </c>
      <c r="H168" s="4">
        <v>27</v>
      </c>
      <c r="J168" s="4">
        <v>385</v>
      </c>
    </row>
    <row r="169" spans="1:10" x14ac:dyDescent="0.3">
      <c r="A169" s="5">
        <v>0.17</v>
      </c>
      <c r="B169" s="5">
        <v>0.93</v>
      </c>
      <c r="D169" s="4">
        <v>30</v>
      </c>
      <c r="F169" s="4">
        <v>18</v>
      </c>
      <c r="H169" s="4">
        <v>26</v>
      </c>
      <c r="J169" s="4">
        <v>350</v>
      </c>
    </row>
    <row r="170" spans="1:10" x14ac:dyDescent="0.3">
      <c r="A170" s="5">
        <v>0.19</v>
      </c>
      <c r="B170" s="5">
        <v>0.93</v>
      </c>
      <c r="D170" s="4">
        <v>40</v>
      </c>
      <c r="F170" s="4">
        <v>19</v>
      </c>
      <c r="H170" s="4">
        <v>25</v>
      </c>
      <c r="J170" s="4">
        <v>397</v>
      </c>
    </row>
    <row r="171" spans="1:10" x14ac:dyDescent="0.3">
      <c r="A171" s="5">
        <v>0.18</v>
      </c>
      <c r="B171" s="5">
        <v>0.94</v>
      </c>
      <c r="D171" s="4">
        <v>32</v>
      </c>
      <c r="F171" s="4">
        <v>19</v>
      </c>
      <c r="H171" s="4">
        <v>27</v>
      </c>
      <c r="J171" s="4">
        <v>370</v>
      </c>
    </row>
    <row r="172" spans="1:10" x14ac:dyDescent="0.3">
      <c r="A172" s="5">
        <v>0.17</v>
      </c>
      <c r="B172" s="5">
        <v>0.91</v>
      </c>
      <c r="D172" s="4">
        <v>34</v>
      </c>
      <c r="F172" s="4">
        <v>19</v>
      </c>
      <c r="H172" s="4">
        <v>25</v>
      </c>
      <c r="J172" s="4">
        <v>393</v>
      </c>
    </row>
    <row r="173" spans="1:10" x14ac:dyDescent="0.3">
      <c r="A173" s="5">
        <v>0.17</v>
      </c>
      <c r="B173" s="5">
        <v>0.95</v>
      </c>
      <c r="D173" s="4">
        <v>36</v>
      </c>
      <c r="F173" s="4">
        <v>17</v>
      </c>
      <c r="H173" s="4">
        <v>30</v>
      </c>
      <c r="J173" s="4">
        <v>362</v>
      </c>
    </row>
    <row r="174" spans="1:10" x14ac:dyDescent="0.3">
      <c r="A174" s="5">
        <v>0.17</v>
      </c>
      <c r="B174" s="5">
        <v>0.93</v>
      </c>
      <c r="D174" s="4">
        <v>36</v>
      </c>
      <c r="F174" s="4">
        <v>21</v>
      </c>
      <c r="H174" s="4">
        <v>26</v>
      </c>
      <c r="J174" s="4">
        <v>366</v>
      </c>
    </row>
    <row r="175" spans="1:10" x14ac:dyDescent="0.3">
      <c r="A175" s="5">
        <v>0.18</v>
      </c>
      <c r="B175" s="5">
        <v>0.91</v>
      </c>
      <c r="D175" s="4">
        <v>33</v>
      </c>
      <c r="F175" s="4">
        <v>21</v>
      </c>
      <c r="H175" s="4">
        <v>27</v>
      </c>
      <c r="J175" s="4">
        <v>393</v>
      </c>
    </row>
    <row r="176" spans="1:10" x14ac:dyDescent="0.3">
      <c r="A176" s="5">
        <v>0.19</v>
      </c>
      <c r="B176" s="5">
        <v>0.93</v>
      </c>
      <c r="D176" s="4">
        <v>32</v>
      </c>
      <c r="F176" s="4">
        <v>22</v>
      </c>
      <c r="H176" s="4">
        <v>30</v>
      </c>
      <c r="J176" s="4">
        <v>391</v>
      </c>
    </row>
    <row r="177" spans="1:10" x14ac:dyDescent="0.3">
      <c r="A177" s="5">
        <v>0.17</v>
      </c>
      <c r="B177" s="5">
        <v>0.95</v>
      </c>
      <c r="D177" s="4">
        <v>33</v>
      </c>
      <c r="F177" s="4">
        <v>21</v>
      </c>
      <c r="H177" s="4">
        <v>28</v>
      </c>
      <c r="J177" s="4">
        <v>359</v>
      </c>
    </row>
    <row r="178" spans="1:10" x14ac:dyDescent="0.3">
      <c r="A178" s="5">
        <v>0.18</v>
      </c>
      <c r="B178" s="5">
        <v>0.92</v>
      </c>
      <c r="D178" s="4">
        <v>38</v>
      </c>
      <c r="F178" s="4">
        <v>22</v>
      </c>
      <c r="H178" s="4">
        <v>30</v>
      </c>
      <c r="J178" s="4">
        <v>365</v>
      </c>
    </row>
    <row r="179" spans="1:10" x14ac:dyDescent="0.3">
      <c r="A179" s="5">
        <v>0.19</v>
      </c>
      <c r="B179" s="5">
        <v>0.91</v>
      </c>
      <c r="D179" s="4">
        <v>31</v>
      </c>
      <c r="F179" s="4">
        <v>17</v>
      </c>
      <c r="H179" s="4">
        <v>30</v>
      </c>
      <c r="J179" s="4">
        <v>355</v>
      </c>
    </row>
    <row r="180" spans="1:10" x14ac:dyDescent="0.3">
      <c r="A180" s="5">
        <v>0.17</v>
      </c>
      <c r="B180" s="5">
        <v>0.92</v>
      </c>
      <c r="D180" s="4">
        <v>31</v>
      </c>
      <c r="F180" s="4">
        <v>18</v>
      </c>
      <c r="H180" s="4">
        <v>25</v>
      </c>
      <c r="J180" s="4">
        <v>400</v>
      </c>
    </row>
    <row r="181" spans="1:10" x14ac:dyDescent="0.3">
      <c r="A181" s="5">
        <v>0.18</v>
      </c>
      <c r="B181" s="5">
        <v>0.92</v>
      </c>
      <c r="D181" s="4">
        <v>38</v>
      </c>
      <c r="F181" s="4">
        <v>22</v>
      </c>
      <c r="H181" s="4">
        <v>29</v>
      </c>
      <c r="J181" s="4">
        <v>374</v>
      </c>
    </row>
    <row r="182" spans="1:10" x14ac:dyDescent="0.3">
      <c r="A182" s="5">
        <v>0.19</v>
      </c>
      <c r="B182" s="5">
        <v>0.91</v>
      </c>
      <c r="D182" s="4">
        <v>36</v>
      </c>
      <c r="F182" s="4">
        <v>22</v>
      </c>
      <c r="H182" s="4">
        <v>29</v>
      </c>
      <c r="J182" s="4">
        <v>376</v>
      </c>
    </row>
    <row r="183" spans="1:10" x14ac:dyDescent="0.3">
      <c r="A183" s="5">
        <v>0.17</v>
      </c>
      <c r="B183" s="5">
        <v>0.93</v>
      </c>
      <c r="D183" s="4">
        <v>31</v>
      </c>
      <c r="F183" s="4">
        <v>20</v>
      </c>
      <c r="H183" s="4">
        <v>26</v>
      </c>
      <c r="J183" s="4">
        <v>386</v>
      </c>
    </row>
    <row r="184" spans="1:10" x14ac:dyDescent="0.3">
      <c r="A184" s="5">
        <v>0.17</v>
      </c>
      <c r="B184" s="5">
        <v>0.94</v>
      </c>
      <c r="D184" s="4">
        <v>34</v>
      </c>
      <c r="F184" s="4">
        <v>19</v>
      </c>
      <c r="H184" s="4">
        <v>25</v>
      </c>
      <c r="J184" s="4">
        <v>376</v>
      </c>
    </row>
    <row r="185" spans="1:10" x14ac:dyDescent="0.3">
      <c r="A185" s="5">
        <v>0.17</v>
      </c>
      <c r="B185" s="5">
        <v>0.94</v>
      </c>
      <c r="D185" s="4">
        <v>39</v>
      </c>
      <c r="F185" s="4">
        <v>20</v>
      </c>
      <c r="H185" s="4">
        <v>30</v>
      </c>
      <c r="J185" s="4">
        <v>385</v>
      </c>
    </row>
    <row r="186" spans="1:10" x14ac:dyDescent="0.3">
      <c r="A186" s="5">
        <v>0.18</v>
      </c>
      <c r="B186" s="5">
        <v>0.91</v>
      </c>
      <c r="D186" s="4">
        <v>36</v>
      </c>
      <c r="F186" s="4">
        <v>20</v>
      </c>
      <c r="H186" s="4">
        <v>26</v>
      </c>
      <c r="J186" s="4">
        <v>382</v>
      </c>
    </row>
    <row r="187" spans="1:10" x14ac:dyDescent="0.3">
      <c r="A187" s="5">
        <v>0.19</v>
      </c>
      <c r="B187" s="5">
        <v>0.92</v>
      </c>
      <c r="D187" s="4">
        <v>40</v>
      </c>
      <c r="F187" s="4">
        <v>19</v>
      </c>
      <c r="H187" s="4">
        <v>27</v>
      </c>
      <c r="J187" s="4">
        <v>380</v>
      </c>
    </row>
    <row r="188" spans="1:10" x14ac:dyDescent="0.3">
      <c r="A188" s="5">
        <v>0.18</v>
      </c>
      <c r="B188" s="5">
        <v>0.94</v>
      </c>
      <c r="D188" s="4">
        <v>35</v>
      </c>
      <c r="F188" s="4">
        <v>22</v>
      </c>
      <c r="H188" s="4">
        <v>26</v>
      </c>
      <c r="J188" s="4">
        <v>373</v>
      </c>
    </row>
    <row r="189" spans="1:10" x14ac:dyDescent="0.3">
      <c r="A189" s="5">
        <v>0.18</v>
      </c>
      <c r="B189" s="5">
        <v>0.94</v>
      </c>
      <c r="D189" s="4">
        <v>32</v>
      </c>
      <c r="F189" s="4">
        <v>21</v>
      </c>
      <c r="H189" s="4">
        <v>28</v>
      </c>
      <c r="J189" s="4">
        <v>352</v>
      </c>
    </row>
    <row r="190" spans="1:10" x14ac:dyDescent="0.3">
      <c r="A190" s="5">
        <v>0.18</v>
      </c>
      <c r="B190" s="5">
        <v>0.92</v>
      </c>
      <c r="D190" s="4">
        <v>40</v>
      </c>
      <c r="F190" s="4">
        <v>19</v>
      </c>
      <c r="H190" s="4">
        <v>28</v>
      </c>
      <c r="J190" s="4">
        <v>388</v>
      </c>
    </row>
    <row r="191" spans="1:10" x14ac:dyDescent="0.3">
      <c r="A191" s="5">
        <v>0.17</v>
      </c>
      <c r="B191" s="5">
        <v>0.91</v>
      </c>
      <c r="D191" s="4">
        <v>39</v>
      </c>
      <c r="F191" s="4">
        <v>22</v>
      </c>
      <c r="H191" s="4">
        <v>27</v>
      </c>
      <c r="J191" s="4">
        <v>388</v>
      </c>
    </row>
    <row r="192" spans="1:10" x14ac:dyDescent="0.3">
      <c r="A192" s="5">
        <v>0.19</v>
      </c>
      <c r="B192" s="5">
        <v>0.94</v>
      </c>
      <c r="D192" s="4">
        <v>40</v>
      </c>
      <c r="F192" s="4">
        <v>22</v>
      </c>
      <c r="H192" s="4">
        <v>29</v>
      </c>
      <c r="J192" s="4">
        <v>382</v>
      </c>
    </row>
    <row r="193" spans="1:10" x14ac:dyDescent="0.3">
      <c r="A193" s="5">
        <v>0.19</v>
      </c>
      <c r="B193" s="5">
        <v>0.91</v>
      </c>
      <c r="D193" s="4">
        <v>32</v>
      </c>
      <c r="F193" s="4">
        <v>20</v>
      </c>
      <c r="H193" s="4">
        <v>27</v>
      </c>
      <c r="J193" s="4">
        <v>384</v>
      </c>
    </row>
    <row r="194" spans="1:10" x14ac:dyDescent="0.3">
      <c r="A194" s="5">
        <v>0.18</v>
      </c>
      <c r="B194" s="5">
        <v>0.95</v>
      </c>
      <c r="D194" s="4">
        <v>37</v>
      </c>
      <c r="F194" s="4">
        <v>21</v>
      </c>
      <c r="H194" s="4">
        <v>27</v>
      </c>
      <c r="J194" s="4">
        <v>380</v>
      </c>
    </row>
    <row r="195" spans="1:10" x14ac:dyDescent="0.3">
      <c r="A195" s="5">
        <v>0.17</v>
      </c>
      <c r="B195" s="5">
        <v>0.91</v>
      </c>
      <c r="D195" s="4">
        <v>34</v>
      </c>
      <c r="F195" s="4">
        <v>19</v>
      </c>
      <c r="H195" s="4">
        <v>27</v>
      </c>
      <c r="J195" s="4">
        <v>387</v>
      </c>
    </row>
    <row r="196" spans="1:10" x14ac:dyDescent="0.3">
      <c r="A196" s="5">
        <v>0.17</v>
      </c>
      <c r="B196" s="5">
        <v>0.92</v>
      </c>
      <c r="D196" s="4">
        <v>38</v>
      </c>
      <c r="F196" s="4">
        <v>22</v>
      </c>
      <c r="H196" s="4">
        <v>26</v>
      </c>
      <c r="J196" s="4">
        <v>399</v>
      </c>
    </row>
    <row r="197" spans="1:10" x14ac:dyDescent="0.3">
      <c r="A197" s="5">
        <v>0.18</v>
      </c>
      <c r="B197" s="5">
        <v>0.94</v>
      </c>
      <c r="D197" s="4">
        <v>39</v>
      </c>
      <c r="F197" s="4">
        <v>22</v>
      </c>
      <c r="H197" s="4">
        <v>27</v>
      </c>
      <c r="J197" s="4">
        <v>353</v>
      </c>
    </row>
    <row r="198" spans="1:10" x14ac:dyDescent="0.3">
      <c r="A198" s="5">
        <v>0.17</v>
      </c>
      <c r="B198" s="5">
        <v>0.95</v>
      </c>
      <c r="D198" s="4">
        <v>38</v>
      </c>
      <c r="F198" s="4">
        <v>20</v>
      </c>
      <c r="H198" s="4">
        <v>30</v>
      </c>
      <c r="J198" s="4">
        <v>458</v>
      </c>
    </row>
    <row r="199" spans="1:10" x14ac:dyDescent="0.3">
      <c r="A199" s="5">
        <v>0.18</v>
      </c>
      <c r="B199" s="5">
        <v>0.93</v>
      </c>
      <c r="D199" s="4">
        <v>30</v>
      </c>
      <c r="F199" s="4">
        <v>17</v>
      </c>
      <c r="H199" s="4">
        <v>29</v>
      </c>
      <c r="J199" s="4">
        <v>387</v>
      </c>
    </row>
    <row r="200" spans="1:10" x14ac:dyDescent="0.3">
      <c r="A200" s="5">
        <v>0.17</v>
      </c>
      <c r="B200" s="5">
        <v>0.94</v>
      </c>
      <c r="D200" s="4">
        <v>36</v>
      </c>
      <c r="F200" s="4">
        <v>18</v>
      </c>
      <c r="H200" s="4">
        <v>29</v>
      </c>
      <c r="J200" s="4">
        <v>372</v>
      </c>
    </row>
    <row r="201" spans="1:10" x14ac:dyDescent="0.3">
      <c r="A201" s="5">
        <v>0.19</v>
      </c>
      <c r="B201" s="5">
        <v>0.94</v>
      </c>
      <c r="D201" s="4">
        <v>32</v>
      </c>
      <c r="F201" s="4">
        <v>19</v>
      </c>
      <c r="H201" s="4">
        <v>30</v>
      </c>
      <c r="J201" s="4">
        <v>388</v>
      </c>
    </row>
    <row r="202" spans="1:10" x14ac:dyDescent="0.3">
      <c r="A202" s="5">
        <v>0.17</v>
      </c>
      <c r="B202" s="5">
        <v>0.95</v>
      </c>
      <c r="D202" s="4">
        <v>34</v>
      </c>
      <c r="F202" s="4">
        <v>22</v>
      </c>
      <c r="H202" s="4">
        <v>30</v>
      </c>
      <c r="J202" s="4">
        <v>358</v>
      </c>
    </row>
    <row r="203" spans="1:10" x14ac:dyDescent="0.3">
      <c r="A203" s="5">
        <v>0.19</v>
      </c>
      <c r="B203" s="5">
        <v>0.93</v>
      </c>
      <c r="D203" s="4">
        <v>35</v>
      </c>
      <c r="F203" s="4">
        <v>22</v>
      </c>
      <c r="H203" s="4">
        <v>28</v>
      </c>
      <c r="J203" s="4">
        <v>396</v>
      </c>
    </row>
    <row r="204" spans="1:10" x14ac:dyDescent="0.3">
      <c r="A204" s="5">
        <v>0.19</v>
      </c>
      <c r="B204" s="5">
        <v>0.94</v>
      </c>
      <c r="D204" s="4">
        <v>33</v>
      </c>
      <c r="F204" s="4">
        <v>17</v>
      </c>
      <c r="H204" s="4">
        <v>28</v>
      </c>
      <c r="J204" s="4">
        <v>372</v>
      </c>
    </row>
    <row r="205" spans="1:10" x14ac:dyDescent="0.3">
      <c r="A205" s="5">
        <v>0.19</v>
      </c>
      <c r="B205" s="5">
        <v>0.93</v>
      </c>
      <c r="D205" s="4">
        <v>32</v>
      </c>
      <c r="F205" s="4">
        <v>18</v>
      </c>
      <c r="H205" s="4">
        <v>25</v>
      </c>
      <c r="J205" s="4">
        <v>382</v>
      </c>
    </row>
    <row r="206" spans="1:10" x14ac:dyDescent="0.3">
      <c r="A206" s="5">
        <v>0.19</v>
      </c>
      <c r="B206" s="5">
        <v>0.93</v>
      </c>
      <c r="D206" s="4">
        <v>39</v>
      </c>
      <c r="F206" s="4">
        <v>22</v>
      </c>
      <c r="H206" s="4">
        <v>29</v>
      </c>
      <c r="J206" s="4">
        <v>360</v>
      </c>
    </row>
    <row r="207" spans="1:10" x14ac:dyDescent="0.3">
      <c r="A207" s="5">
        <v>0.19</v>
      </c>
      <c r="B207" s="5">
        <v>0.94</v>
      </c>
      <c r="D207" s="4">
        <v>31</v>
      </c>
      <c r="F207" s="4">
        <v>21</v>
      </c>
      <c r="H207" s="4">
        <v>27</v>
      </c>
      <c r="J207" s="4">
        <v>373</v>
      </c>
    </row>
    <row r="208" spans="1:10" x14ac:dyDescent="0.3">
      <c r="A208" s="5">
        <v>0.19</v>
      </c>
      <c r="B208" s="5">
        <v>0.91</v>
      </c>
      <c r="D208" s="4">
        <v>32</v>
      </c>
      <c r="F208" s="4">
        <v>17</v>
      </c>
      <c r="H208" s="4">
        <v>25</v>
      </c>
      <c r="J208" s="4">
        <v>388</v>
      </c>
    </row>
    <row r="209" spans="1:10" x14ac:dyDescent="0.3">
      <c r="A209" s="5">
        <v>0.17</v>
      </c>
      <c r="B209" s="5">
        <v>0.95</v>
      </c>
      <c r="D209" s="4">
        <v>38</v>
      </c>
      <c r="F209" s="4">
        <v>19</v>
      </c>
      <c r="H209" s="4">
        <v>29</v>
      </c>
      <c r="J209" s="4">
        <v>382</v>
      </c>
    </row>
    <row r="210" spans="1:10" x14ac:dyDescent="0.3">
      <c r="A210" s="5">
        <v>0.17</v>
      </c>
      <c r="B210" s="5">
        <v>0.91</v>
      </c>
      <c r="D210" s="4">
        <v>40</v>
      </c>
      <c r="F210" s="4">
        <v>18</v>
      </c>
      <c r="H210" s="4">
        <v>26</v>
      </c>
      <c r="J210" s="4">
        <v>375</v>
      </c>
    </row>
    <row r="211" spans="1:10" x14ac:dyDescent="0.3">
      <c r="A211" s="5">
        <v>0.17</v>
      </c>
      <c r="B211" s="5">
        <v>0.92</v>
      </c>
      <c r="D211" s="4">
        <v>35</v>
      </c>
      <c r="F211" s="4">
        <v>22</v>
      </c>
      <c r="H211" s="4">
        <v>25</v>
      </c>
      <c r="J211" s="4">
        <v>388</v>
      </c>
    </row>
    <row r="212" spans="1:10" x14ac:dyDescent="0.3">
      <c r="A212" s="5">
        <v>0.19</v>
      </c>
      <c r="B212" s="5">
        <v>0.92</v>
      </c>
      <c r="D212" s="4">
        <v>34</v>
      </c>
      <c r="F212" s="4">
        <v>18</v>
      </c>
      <c r="H212" s="4">
        <v>29</v>
      </c>
      <c r="J212" s="4">
        <v>365</v>
      </c>
    </row>
    <row r="213" spans="1:10" x14ac:dyDescent="0.3">
      <c r="A213" s="5">
        <v>0.17</v>
      </c>
      <c r="B213" s="5">
        <v>0.95</v>
      </c>
      <c r="D213" s="4">
        <v>33</v>
      </c>
      <c r="F213" s="4">
        <v>18</v>
      </c>
      <c r="H213" s="4">
        <v>29</v>
      </c>
      <c r="J213" s="4">
        <v>365</v>
      </c>
    </row>
    <row r="214" spans="1:10" x14ac:dyDescent="0.3">
      <c r="A214" s="5">
        <v>0.19</v>
      </c>
      <c r="B214" s="5">
        <v>0.94</v>
      </c>
      <c r="D214" s="4">
        <v>32</v>
      </c>
      <c r="F214" s="4">
        <v>20</v>
      </c>
      <c r="H214" s="4">
        <v>25</v>
      </c>
      <c r="J214" s="4">
        <v>384</v>
      </c>
    </row>
    <row r="215" spans="1:10" x14ac:dyDescent="0.3">
      <c r="A215" s="5">
        <v>0.17</v>
      </c>
      <c r="B215" s="5">
        <v>0.93</v>
      </c>
      <c r="D215" s="4">
        <v>37</v>
      </c>
      <c r="F215" s="4">
        <v>21</v>
      </c>
      <c r="H215" s="4">
        <v>26</v>
      </c>
      <c r="J215" s="4">
        <v>384</v>
      </c>
    </row>
    <row r="216" spans="1:10" x14ac:dyDescent="0.3">
      <c r="A216" s="5">
        <v>0.19</v>
      </c>
      <c r="B216" s="5">
        <v>0.92</v>
      </c>
      <c r="D216" s="4">
        <v>30</v>
      </c>
      <c r="F216" s="4">
        <v>19</v>
      </c>
      <c r="H216" s="4">
        <v>27</v>
      </c>
      <c r="J216" s="4">
        <v>358</v>
      </c>
    </row>
    <row r="217" spans="1:10" x14ac:dyDescent="0.3">
      <c r="A217" s="5">
        <v>0.18</v>
      </c>
      <c r="B217" s="5">
        <v>0.95</v>
      </c>
      <c r="D217" s="4">
        <v>35</v>
      </c>
      <c r="F217" s="4">
        <v>22</v>
      </c>
      <c r="H217" s="4">
        <v>30</v>
      </c>
      <c r="J217" s="4">
        <v>369</v>
      </c>
    </row>
    <row r="218" spans="1:10" x14ac:dyDescent="0.3">
      <c r="A218" s="5">
        <v>0.17</v>
      </c>
      <c r="B218" s="5">
        <v>0.92</v>
      </c>
      <c r="D218" s="4">
        <v>39</v>
      </c>
      <c r="F218" s="4">
        <v>22</v>
      </c>
      <c r="H218" s="4">
        <v>25</v>
      </c>
      <c r="J218" s="4">
        <v>389</v>
      </c>
    </row>
    <row r="219" spans="1:10" x14ac:dyDescent="0.3">
      <c r="A219" s="5">
        <v>0.17</v>
      </c>
      <c r="B219" s="5">
        <v>0.95</v>
      </c>
      <c r="D219" s="4">
        <v>31</v>
      </c>
      <c r="F219" s="4">
        <v>18</v>
      </c>
      <c r="H219" s="4">
        <v>29</v>
      </c>
      <c r="J219" s="4">
        <v>398</v>
      </c>
    </row>
    <row r="220" spans="1:10" x14ac:dyDescent="0.3">
      <c r="A220" s="5">
        <v>0.19</v>
      </c>
      <c r="B220" s="5">
        <v>0.91</v>
      </c>
      <c r="D220" s="4">
        <v>34</v>
      </c>
      <c r="F220" s="4">
        <v>22</v>
      </c>
      <c r="H220" s="4">
        <v>29</v>
      </c>
      <c r="J220" s="4">
        <v>366</v>
      </c>
    </row>
    <row r="221" spans="1:10" x14ac:dyDescent="0.3">
      <c r="A221" s="5">
        <v>0.18</v>
      </c>
      <c r="B221" s="5">
        <v>0.92</v>
      </c>
      <c r="D221" s="4">
        <v>32</v>
      </c>
      <c r="F221" s="4">
        <v>17</v>
      </c>
      <c r="H221" s="4">
        <v>29</v>
      </c>
      <c r="J221" s="4">
        <v>367</v>
      </c>
    </row>
    <row r="222" spans="1:10" x14ac:dyDescent="0.3">
      <c r="A222" s="5">
        <v>0.17</v>
      </c>
      <c r="B222" s="5">
        <v>0.93</v>
      </c>
      <c r="D222" s="4">
        <v>32</v>
      </c>
      <c r="F222" s="4">
        <v>21</v>
      </c>
      <c r="H222" s="4">
        <v>30</v>
      </c>
      <c r="J222" s="4">
        <v>353</v>
      </c>
    </row>
    <row r="223" spans="1:10" x14ac:dyDescent="0.3">
      <c r="A223" s="5">
        <v>0.19</v>
      </c>
      <c r="B223" s="5">
        <v>0.93</v>
      </c>
      <c r="D223" s="4">
        <v>30</v>
      </c>
      <c r="F223" s="4">
        <v>22</v>
      </c>
      <c r="H223" s="4">
        <v>27</v>
      </c>
      <c r="J223" s="4">
        <v>352</v>
      </c>
    </row>
    <row r="224" spans="1:10" x14ac:dyDescent="0.3">
      <c r="A224" s="5">
        <v>0.19</v>
      </c>
      <c r="B224" s="5">
        <v>0.95</v>
      </c>
      <c r="D224" s="4">
        <v>34</v>
      </c>
      <c r="F224" s="4">
        <v>29</v>
      </c>
      <c r="H224" s="4">
        <v>27</v>
      </c>
      <c r="J224" s="4">
        <v>396</v>
      </c>
    </row>
    <row r="225" spans="1:10" x14ac:dyDescent="0.3">
      <c r="A225" s="5">
        <v>0.18</v>
      </c>
      <c r="B225" s="5">
        <v>0.91</v>
      </c>
      <c r="D225" s="4">
        <v>36</v>
      </c>
      <c r="F225" s="4">
        <v>21</v>
      </c>
      <c r="H225" s="4">
        <v>30</v>
      </c>
      <c r="J225" s="4">
        <v>382</v>
      </c>
    </row>
    <row r="226" spans="1:10" x14ac:dyDescent="0.3">
      <c r="A226" s="5">
        <v>0.19</v>
      </c>
      <c r="B226" s="5">
        <v>0.93</v>
      </c>
      <c r="D226" s="4">
        <v>30</v>
      </c>
      <c r="F226" s="4">
        <v>19</v>
      </c>
      <c r="H226" s="4">
        <v>25</v>
      </c>
      <c r="J226" s="4">
        <v>382</v>
      </c>
    </row>
    <row r="227" spans="1:10" x14ac:dyDescent="0.3">
      <c r="A227" s="5">
        <v>0.17</v>
      </c>
      <c r="B227" s="5">
        <v>0.91</v>
      </c>
      <c r="D227" s="4">
        <v>32</v>
      </c>
      <c r="F227" s="4">
        <v>17</v>
      </c>
      <c r="H227" s="4">
        <v>25</v>
      </c>
      <c r="J227" s="4">
        <v>372</v>
      </c>
    </row>
    <row r="228" spans="1:10" x14ac:dyDescent="0.3">
      <c r="A228" s="5">
        <v>0.17</v>
      </c>
      <c r="B228" s="5">
        <v>0.92</v>
      </c>
      <c r="D228" s="4">
        <v>36</v>
      </c>
      <c r="F228" s="4">
        <v>21</v>
      </c>
      <c r="H228" s="4">
        <v>28</v>
      </c>
      <c r="J228" s="4">
        <v>362</v>
      </c>
    </row>
    <row r="229" spans="1:10" x14ac:dyDescent="0.3">
      <c r="A229" s="5">
        <v>0.19</v>
      </c>
      <c r="B229" s="5">
        <v>0.95</v>
      </c>
      <c r="D229" s="4">
        <v>35</v>
      </c>
      <c r="F229" s="4">
        <v>17</v>
      </c>
      <c r="H229" s="4">
        <v>29</v>
      </c>
      <c r="J229" s="4">
        <v>351</v>
      </c>
    </row>
    <row r="230" spans="1:10" x14ac:dyDescent="0.3">
      <c r="A230" s="5">
        <v>0.17</v>
      </c>
      <c r="B230" s="5">
        <v>0.94</v>
      </c>
      <c r="D230" s="4">
        <v>35</v>
      </c>
      <c r="F230" s="4">
        <v>17</v>
      </c>
      <c r="H230" s="4">
        <v>29</v>
      </c>
      <c r="J230" s="4">
        <v>371</v>
      </c>
    </row>
    <row r="231" spans="1:10" x14ac:dyDescent="0.3">
      <c r="A231" s="5">
        <v>0.17</v>
      </c>
      <c r="B231" s="5">
        <v>0.94</v>
      </c>
      <c r="D231" s="4">
        <v>38</v>
      </c>
      <c r="F231" s="4">
        <v>20</v>
      </c>
      <c r="H231" s="4">
        <v>30</v>
      </c>
      <c r="J231" s="4">
        <v>380</v>
      </c>
    </row>
    <row r="232" spans="1:10" x14ac:dyDescent="0.3">
      <c r="A232" s="5">
        <v>0.18</v>
      </c>
      <c r="B232" s="5">
        <v>0.93</v>
      </c>
      <c r="D232" s="4">
        <v>35</v>
      </c>
      <c r="F232" s="4">
        <v>20</v>
      </c>
      <c r="H232" s="4">
        <v>30</v>
      </c>
      <c r="J232" s="4">
        <v>388</v>
      </c>
    </row>
    <row r="233" spans="1:10" x14ac:dyDescent="0.3">
      <c r="A233" s="5">
        <v>0.18</v>
      </c>
      <c r="B233" s="5">
        <v>0.92</v>
      </c>
      <c r="D233" s="4">
        <v>35</v>
      </c>
      <c r="F233" s="4">
        <v>22</v>
      </c>
      <c r="H233" s="4">
        <v>30</v>
      </c>
      <c r="J233" s="4">
        <v>351</v>
      </c>
    </row>
    <row r="234" spans="1:10" x14ac:dyDescent="0.3">
      <c r="A234" s="5">
        <v>0.19</v>
      </c>
      <c r="B234" s="5">
        <v>0.93</v>
      </c>
      <c r="D234" s="4">
        <v>36</v>
      </c>
      <c r="F234" s="4">
        <v>18</v>
      </c>
      <c r="H234" s="4">
        <v>28</v>
      </c>
      <c r="J234" s="4">
        <v>382</v>
      </c>
    </row>
    <row r="235" spans="1:10" x14ac:dyDescent="0.3">
      <c r="A235" s="5">
        <v>0.19</v>
      </c>
      <c r="B235" s="5">
        <v>0.95</v>
      </c>
      <c r="D235" s="4">
        <v>36</v>
      </c>
      <c r="F235" s="4">
        <v>18</v>
      </c>
      <c r="H235" s="4">
        <v>29</v>
      </c>
      <c r="J235" s="4">
        <v>395</v>
      </c>
    </row>
    <row r="236" spans="1:10" x14ac:dyDescent="0.3">
      <c r="A236" s="5">
        <v>0.19</v>
      </c>
      <c r="B236" s="5">
        <v>0.93</v>
      </c>
      <c r="D236" s="4">
        <v>39</v>
      </c>
      <c r="F236" s="4">
        <v>21</v>
      </c>
      <c r="H236" s="4">
        <v>27</v>
      </c>
      <c r="J236" s="4">
        <v>352</v>
      </c>
    </row>
    <row r="237" spans="1:10" x14ac:dyDescent="0.3">
      <c r="A237" s="5">
        <v>0.19</v>
      </c>
      <c r="B237" s="5">
        <v>0.94</v>
      </c>
      <c r="D237" s="4">
        <v>36</v>
      </c>
      <c r="F237" s="4">
        <v>18</v>
      </c>
      <c r="H237" s="4">
        <v>29</v>
      </c>
      <c r="J237" s="4">
        <v>377</v>
      </c>
    </row>
    <row r="238" spans="1:10" x14ac:dyDescent="0.3">
      <c r="A238" s="5">
        <v>0.19</v>
      </c>
      <c r="B238" s="5">
        <v>0.95</v>
      </c>
      <c r="D238" s="4">
        <v>31</v>
      </c>
      <c r="F238" s="4">
        <v>18</v>
      </c>
      <c r="H238" s="4">
        <v>27</v>
      </c>
      <c r="J238" s="4">
        <v>367</v>
      </c>
    </row>
    <row r="239" spans="1:10" x14ac:dyDescent="0.3">
      <c r="A239" s="5">
        <v>0.17</v>
      </c>
      <c r="B239" s="5">
        <v>0.94</v>
      </c>
      <c r="D239" s="4">
        <v>32</v>
      </c>
      <c r="F239" s="4">
        <v>20</v>
      </c>
      <c r="H239" s="4">
        <v>30</v>
      </c>
      <c r="J239" s="4">
        <v>369</v>
      </c>
    </row>
    <row r="240" spans="1:10" x14ac:dyDescent="0.3">
      <c r="A240" s="5">
        <v>0.19</v>
      </c>
      <c r="B240" s="5">
        <v>0.94</v>
      </c>
      <c r="D240" s="4">
        <v>39</v>
      </c>
      <c r="F240" s="4">
        <v>22</v>
      </c>
      <c r="H240" s="4">
        <v>29</v>
      </c>
      <c r="J240" s="4">
        <v>361</v>
      </c>
    </row>
    <row r="241" spans="1:10" x14ac:dyDescent="0.3">
      <c r="A241" s="5">
        <v>0.19</v>
      </c>
      <c r="B241" s="5">
        <v>0.95</v>
      </c>
      <c r="D241" s="4">
        <v>31</v>
      </c>
      <c r="F241" s="4">
        <v>19</v>
      </c>
      <c r="H241" s="4">
        <v>28</v>
      </c>
      <c r="J241" s="4">
        <v>382</v>
      </c>
    </row>
    <row r="242" spans="1:10" x14ac:dyDescent="0.3">
      <c r="A242" s="5">
        <v>0.17</v>
      </c>
      <c r="B242" s="5">
        <v>0.92</v>
      </c>
      <c r="D242" s="4">
        <v>35</v>
      </c>
      <c r="F242" s="4">
        <v>22</v>
      </c>
      <c r="H242" s="4">
        <v>29</v>
      </c>
      <c r="J242" s="4">
        <v>362</v>
      </c>
    </row>
    <row r="243" spans="1:10" x14ac:dyDescent="0.3">
      <c r="A243" s="5">
        <v>0.19</v>
      </c>
      <c r="B243" s="5">
        <v>0.91</v>
      </c>
      <c r="D243" s="4">
        <v>30</v>
      </c>
      <c r="F243" s="4">
        <v>20</v>
      </c>
      <c r="H243" s="4">
        <v>27</v>
      </c>
      <c r="J243" s="4">
        <v>389</v>
      </c>
    </row>
    <row r="244" spans="1:10" x14ac:dyDescent="0.3">
      <c r="A244" s="5">
        <v>0.19</v>
      </c>
      <c r="B244" s="5">
        <v>0.95</v>
      </c>
      <c r="D244" s="4">
        <v>38</v>
      </c>
      <c r="F244" s="4">
        <v>19</v>
      </c>
      <c r="H244" s="4">
        <v>26</v>
      </c>
      <c r="J244" s="4">
        <v>372</v>
      </c>
    </row>
    <row r="245" spans="1:10" x14ac:dyDescent="0.3">
      <c r="A245" s="5">
        <v>0.18</v>
      </c>
      <c r="B245" s="5">
        <v>0.94</v>
      </c>
      <c r="D245" s="4">
        <v>35</v>
      </c>
      <c r="F245" s="4">
        <v>22</v>
      </c>
      <c r="H245" s="4">
        <v>29</v>
      </c>
      <c r="J245" s="4">
        <v>385</v>
      </c>
    </row>
    <row r="246" spans="1:10" x14ac:dyDescent="0.3">
      <c r="A246" s="5">
        <v>0.17</v>
      </c>
      <c r="B246" s="5">
        <v>0.92</v>
      </c>
      <c r="D246" s="4">
        <v>31</v>
      </c>
      <c r="F246" s="4">
        <v>22</v>
      </c>
      <c r="H246" s="4">
        <v>28</v>
      </c>
      <c r="J246" s="4">
        <v>364</v>
      </c>
    </row>
    <row r="247" spans="1:10" x14ac:dyDescent="0.3">
      <c r="A247" s="5">
        <v>0.18</v>
      </c>
      <c r="B247" s="5">
        <v>0.95</v>
      </c>
      <c r="D247" s="4">
        <v>38</v>
      </c>
      <c r="F247" s="4">
        <v>17</v>
      </c>
      <c r="H247" s="4">
        <v>30</v>
      </c>
      <c r="J247" s="4">
        <v>351</v>
      </c>
    </row>
    <row r="248" spans="1:10" x14ac:dyDescent="0.3">
      <c r="A248" s="5">
        <v>0.19</v>
      </c>
      <c r="B248" s="5">
        <v>0.93</v>
      </c>
      <c r="D248" s="4">
        <v>39</v>
      </c>
      <c r="F248" s="4">
        <v>20</v>
      </c>
      <c r="H248" s="4">
        <v>26</v>
      </c>
      <c r="J248" s="4">
        <v>361</v>
      </c>
    </row>
    <row r="249" spans="1:10" x14ac:dyDescent="0.3">
      <c r="A249" s="5">
        <v>0.17</v>
      </c>
      <c r="B249" s="5">
        <v>0.93</v>
      </c>
      <c r="D249" s="4">
        <v>32</v>
      </c>
      <c r="F249" s="4">
        <v>22</v>
      </c>
      <c r="H249" s="4">
        <v>26</v>
      </c>
      <c r="J249" s="4">
        <v>368</v>
      </c>
    </row>
    <row r="250" spans="1:10" x14ac:dyDescent="0.3">
      <c r="A250" s="5">
        <v>0.18</v>
      </c>
      <c r="B250" s="5">
        <v>0.92</v>
      </c>
      <c r="D250" s="4">
        <v>33</v>
      </c>
      <c r="F250" s="4">
        <v>17</v>
      </c>
      <c r="H250" s="4">
        <v>30</v>
      </c>
      <c r="J250" s="4">
        <v>377</v>
      </c>
    </row>
    <row r="251" spans="1:10" x14ac:dyDescent="0.3">
      <c r="A251" s="5">
        <v>0.17</v>
      </c>
      <c r="B251" s="5">
        <v>0.95</v>
      </c>
      <c r="D251" s="4">
        <v>34</v>
      </c>
      <c r="F251" s="4">
        <v>18</v>
      </c>
      <c r="H251" s="4">
        <v>26</v>
      </c>
      <c r="J251" s="4">
        <v>385</v>
      </c>
    </row>
    <row r="252" spans="1:10" x14ac:dyDescent="0.3">
      <c r="A252" s="5">
        <v>0.18</v>
      </c>
      <c r="B252" s="5">
        <v>0.91</v>
      </c>
      <c r="D252" s="4">
        <v>35</v>
      </c>
      <c r="F252" s="4">
        <v>18</v>
      </c>
      <c r="H252" s="4">
        <v>30</v>
      </c>
      <c r="J252" s="4">
        <v>382</v>
      </c>
    </row>
    <row r="253" spans="1:10" x14ac:dyDescent="0.3">
      <c r="A253" s="5">
        <v>0.18</v>
      </c>
      <c r="B253" s="5">
        <v>0.94</v>
      </c>
      <c r="D253" s="4">
        <v>35</v>
      </c>
      <c r="F253" s="4">
        <v>21</v>
      </c>
      <c r="H253" s="4">
        <v>26</v>
      </c>
      <c r="J253" s="4">
        <v>370</v>
      </c>
    </row>
    <row r="254" spans="1:10" x14ac:dyDescent="0.3">
      <c r="A254" s="5">
        <v>0.18</v>
      </c>
      <c r="B254" s="5">
        <v>0.91</v>
      </c>
      <c r="D254" s="4">
        <v>35</v>
      </c>
      <c r="F254" s="4">
        <v>18</v>
      </c>
      <c r="H254" s="4">
        <v>27</v>
      </c>
      <c r="J254" s="4">
        <v>399</v>
      </c>
    </row>
    <row r="255" spans="1:10" x14ac:dyDescent="0.3">
      <c r="A255" s="5">
        <v>0.18</v>
      </c>
      <c r="B255" s="5">
        <v>0.94</v>
      </c>
      <c r="D255" s="4">
        <v>40</v>
      </c>
      <c r="F255" s="4">
        <v>17</v>
      </c>
      <c r="H255" s="4">
        <v>26</v>
      </c>
      <c r="J255" s="4">
        <v>387</v>
      </c>
    </row>
    <row r="256" spans="1:10" x14ac:dyDescent="0.3">
      <c r="A256" s="5">
        <v>0.18</v>
      </c>
      <c r="B256" s="5">
        <v>0.91</v>
      </c>
      <c r="D256" s="4">
        <v>34</v>
      </c>
      <c r="F256" s="4">
        <v>20</v>
      </c>
      <c r="H256" s="4">
        <v>25</v>
      </c>
      <c r="J256" s="4">
        <v>368</v>
      </c>
    </row>
    <row r="257" spans="1:10" x14ac:dyDescent="0.3">
      <c r="A257" s="5">
        <v>0.19</v>
      </c>
      <c r="B257" s="5">
        <v>0.92</v>
      </c>
      <c r="D257" s="4">
        <v>30</v>
      </c>
      <c r="F257" s="4">
        <v>19</v>
      </c>
      <c r="H257" s="4">
        <v>29</v>
      </c>
      <c r="J257" s="4">
        <v>384</v>
      </c>
    </row>
    <row r="258" spans="1:10" x14ac:dyDescent="0.3">
      <c r="A258" s="5">
        <v>0.17</v>
      </c>
      <c r="B258" s="5">
        <v>0.93</v>
      </c>
      <c r="D258" s="4">
        <v>64</v>
      </c>
      <c r="F258" s="4">
        <v>22</v>
      </c>
      <c r="H258" s="4">
        <v>30</v>
      </c>
      <c r="J258" s="4">
        <v>378</v>
      </c>
    </row>
    <row r="259" spans="1:10" x14ac:dyDescent="0.3">
      <c r="A259" s="5">
        <v>0.19</v>
      </c>
      <c r="B259" s="5">
        <v>0.94</v>
      </c>
      <c r="D259" s="4">
        <v>31</v>
      </c>
      <c r="F259" s="4">
        <v>18</v>
      </c>
      <c r="H259" s="4">
        <v>29</v>
      </c>
      <c r="J259" s="4">
        <v>385</v>
      </c>
    </row>
    <row r="260" spans="1:10" x14ac:dyDescent="0.3">
      <c r="A260" s="5">
        <v>0.19</v>
      </c>
      <c r="B260" s="5">
        <v>0.95</v>
      </c>
      <c r="D260" s="4">
        <v>33</v>
      </c>
      <c r="F260" s="4">
        <v>21</v>
      </c>
      <c r="H260" s="4">
        <v>25</v>
      </c>
      <c r="J260" s="4">
        <v>367</v>
      </c>
    </row>
    <row r="261" spans="1:10" x14ac:dyDescent="0.3">
      <c r="A261" s="5">
        <v>0.17</v>
      </c>
      <c r="B261" s="5">
        <v>0.94</v>
      </c>
      <c r="D261" s="4">
        <v>32</v>
      </c>
      <c r="F261" s="4">
        <v>18</v>
      </c>
      <c r="H261" s="4">
        <v>29</v>
      </c>
      <c r="J261" s="4">
        <v>382</v>
      </c>
    </row>
    <row r="262" spans="1:10" x14ac:dyDescent="0.3">
      <c r="A262" s="5">
        <v>0.18</v>
      </c>
      <c r="B262" s="5">
        <v>0.93</v>
      </c>
      <c r="D262" s="4">
        <v>32</v>
      </c>
      <c r="F262" s="4">
        <v>20</v>
      </c>
      <c r="H262" s="4">
        <v>28</v>
      </c>
      <c r="J262" s="4">
        <v>377</v>
      </c>
    </row>
    <row r="263" spans="1:10" x14ac:dyDescent="0.3">
      <c r="A263" s="5">
        <v>0.19</v>
      </c>
      <c r="B263" s="5">
        <v>0.95</v>
      </c>
      <c r="D263" s="4">
        <v>33</v>
      </c>
      <c r="F263" s="4">
        <v>21</v>
      </c>
      <c r="H263" s="4">
        <v>30</v>
      </c>
      <c r="J263" s="4">
        <v>351</v>
      </c>
    </row>
    <row r="264" spans="1:10" x14ac:dyDescent="0.3">
      <c r="A264" s="5">
        <v>0.19</v>
      </c>
      <c r="B264" s="5">
        <v>0.93</v>
      </c>
      <c r="D264" s="4">
        <v>39</v>
      </c>
      <c r="F264" s="4">
        <v>21</v>
      </c>
      <c r="H264" s="4">
        <v>27</v>
      </c>
      <c r="J264" s="4">
        <v>383</v>
      </c>
    </row>
    <row r="265" spans="1:10" x14ac:dyDescent="0.3">
      <c r="A265" s="5">
        <v>0.17</v>
      </c>
      <c r="B265" s="5">
        <v>0.91</v>
      </c>
      <c r="D265" s="4">
        <v>37</v>
      </c>
      <c r="F265" s="4">
        <v>20</v>
      </c>
      <c r="H265" s="4">
        <v>25</v>
      </c>
      <c r="J265" s="4">
        <v>372</v>
      </c>
    </row>
    <row r="266" spans="1:10" x14ac:dyDescent="0.3">
      <c r="A266" s="5">
        <v>0.19</v>
      </c>
      <c r="B266" s="5">
        <v>0.95</v>
      </c>
      <c r="D266" s="4">
        <v>31</v>
      </c>
      <c r="F266" s="4">
        <v>20</v>
      </c>
      <c r="H266" s="4">
        <v>25</v>
      </c>
      <c r="J266" s="4">
        <v>366</v>
      </c>
    </row>
    <row r="267" spans="1:10" x14ac:dyDescent="0.3">
      <c r="A267" s="5">
        <v>0.19</v>
      </c>
      <c r="B267" s="5">
        <v>0.91</v>
      </c>
      <c r="D267" s="4">
        <v>35</v>
      </c>
      <c r="F267" s="4">
        <v>22</v>
      </c>
      <c r="H267" s="4">
        <v>27</v>
      </c>
      <c r="J267" s="4">
        <v>359</v>
      </c>
    </row>
    <row r="268" spans="1:10" x14ac:dyDescent="0.3">
      <c r="A268" s="5">
        <v>0.19</v>
      </c>
      <c r="B268" s="5">
        <v>0.95</v>
      </c>
      <c r="D268" s="4">
        <v>38</v>
      </c>
      <c r="F268" s="4">
        <v>17</v>
      </c>
      <c r="H268" s="4">
        <v>30</v>
      </c>
      <c r="J268" s="4">
        <v>398</v>
      </c>
    </row>
    <row r="269" spans="1:10" x14ac:dyDescent="0.3">
      <c r="A269" s="5">
        <v>0.17</v>
      </c>
      <c r="B269" s="5">
        <v>0.91</v>
      </c>
      <c r="D269" s="4">
        <v>32</v>
      </c>
      <c r="F269" s="4">
        <v>21</v>
      </c>
      <c r="H269" s="4">
        <v>28</v>
      </c>
      <c r="J269" s="4">
        <v>388</v>
      </c>
    </row>
    <row r="270" spans="1:10" x14ac:dyDescent="0.3">
      <c r="A270" s="5">
        <v>0.19</v>
      </c>
      <c r="B270" s="5">
        <v>0.91</v>
      </c>
      <c r="D270" s="4">
        <v>30</v>
      </c>
      <c r="F270" s="4">
        <v>18</v>
      </c>
      <c r="H270" s="4">
        <v>28</v>
      </c>
      <c r="J270" s="4">
        <v>394</v>
      </c>
    </row>
    <row r="271" spans="1:10" x14ac:dyDescent="0.3">
      <c r="A271" s="5">
        <v>0.19</v>
      </c>
      <c r="B271" s="5">
        <v>0.92</v>
      </c>
      <c r="D271" s="4">
        <v>37</v>
      </c>
      <c r="F271" s="4">
        <v>21</v>
      </c>
      <c r="H271" s="4">
        <v>29</v>
      </c>
      <c r="J271" s="4">
        <v>393</v>
      </c>
    </row>
    <row r="272" spans="1:10" x14ac:dyDescent="0.3">
      <c r="A272" s="5">
        <v>0.19</v>
      </c>
      <c r="B272" s="5">
        <v>0.94</v>
      </c>
      <c r="D272" s="4">
        <v>38</v>
      </c>
      <c r="F272" s="4">
        <v>17</v>
      </c>
      <c r="H272" s="4">
        <v>30</v>
      </c>
      <c r="J272" s="4">
        <v>397</v>
      </c>
    </row>
    <row r="273" spans="1:10" x14ac:dyDescent="0.3">
      <c r="A273" s="5">
        <v>0.18</v>
      </c>
      <c r="B273" s="5">
        <v>0.91</v>
      </c>
      <c r="D273" s="4">
        <v>30</v>
      </c>
      <c r="F273" s="4">
        <v>22</v>
      </c>
      <c r="H273" s="4">
        <v>28</v>
      </c>
      <c r="J273" s="4">
        <v>360</v>
      </c>
    </row>
    <row r="274" spans="1:10" x14ac:dyDescent="0.3">
      <c r="A274" s="5">
        <v>0.18</v>
      </c>
      <c r="B274" s="5">
        <v>0.91</v>
      </c>
      <c r="D274" s="4">
        <v>32</v>
      </c>
      <c r="F274" s="4">
        <v>18</v>
      </c>
      <c r="H274" s="4">
        <v>28</v>
      </c>
      <c r="J274" s="4">
        <v>359</v>
      </c>
    </row>
    <row r="275" spans="1:10" x14ac:dyDescent="0.3">
      <c r="A275" s="5">
        <v>0.17</v>
      </c>
      <c r="B275" s="5">
        <v>0.92</v>
      </c>
      <c r="D275" s="4">
        <v>30</v>
      </c>
      <c r="F275" s="4">
        <v>21</v>
      </c>
      <c r="H275" s="4">
        <v>25</v>
      </c>
      <c r="J275" s="4">
        <v>394</v>
      </c>
    </row>
    <row r="276" spans="1:10" x14ac:dyDescent="0.3">
      <c r="A276" s="5">
        <v>0.19</v>
      </c>
      <c r="B276" s="5">
        <v>0.94</v>
      </c>
      <c r="D276" s="4">
        <v>34</v>
      </c>
      <c r="F276" s="4">
        <v>19</v>
      </c>
      <c r="H276" s="4">
        <v>26</v>
      </c>
      <c r="J276" s="4">
        <v>380</v>
      </c>
    </row>
    <row r="277" spans="1:10" x14ac:dyDescent="0.3">
      <c r="A277" s="5">
        <v>0.17</v>
      </c>
      <c r="B277" s="5">
        <v>0.93</v>
      </c>
      <c r="D277" s="4">
        <v>37</v>
      </c>
      <c r="F277" s="4">
        <v>18</v>
      </c>
      <c r="H277" s="4">
        <v>28</v>
      </c>
      <c r="J277" s="4">
        <v>387</v>
      </c>
    </row>
    <row r="278" spans="1:10" x14ac:dyDescent="0.3">
      <c r="A278" s="5">
        <v>0.19</v>
      </c>
      <c r="B278" s="5">
        <v>0.94</v>
      </c>
      <c r="D278" s="4">
        <v>34</v>
      </c>
      <c r="F278" s="4">
        <v>22</v>
      </c>
      <c r="H278" s="4">
        <v>29</v>
      </c>
      <c r="J278" s="4">
        <v>357</v>
      </c>
    </row>
    <row r="279" spans="1:10" x14ac:dyDescent="0.3">
      <c r="A279" s="5">
        <v>0.19</v>
      </c>
      <c r="B279" s="5">
        <v>0.95</v>
      </c>
      <c r="D279" s="4">
        <v>32</v>
      </c>
      <c r="F279" s="4">
        <v>21</v>
      </c>
      <c r="H279" s="4">
        <v>29</v>
      </c>
      <c r="J279" s="4">
        <v>382</v>
      </c>
    </row>
    <row r="280" spans="1:10" x14ac:dyDescent="0.3">
      <c r="A280" s="5">
        <v>0.17</v>
      </c>
      <c r="B280" s="5">
        <v>0.94</v>
      </c>
      <c r="D280" s="4">
        <v>31</v>
      </c>
      <c r="F280" s="4">
        <v>19</v>
      </c>
      <c r="H280" s="4">
        <v>30</v>
      </c>
      <c r="J280" s="4">
        <v>372</v>
      </c>
    </row>
    <row r="281" spans="1:10" x14ac:dyDescent="0.3">
      <c r="A281" s="5">
        <v>0.18</v>
      </c>
      <c r="B281" s="5">
        <v>0.91</v>
      </c>
      <c r="D281" s="4">
        <v>30</v>
      </c>
      <c r="F281" s="4">
        <v>19</v>
      </c>
      <c r="H281" s="4">
        <v>26</v>
      </c>
      <c r="J281" s="4">
        <v>388</v>
      </c>
    </row>
    <row r="282" spans="1:10" x14ac:dyDescent="0.3">
      <c r="A282" s="5">
        <v>0.19</v>
      </c>
      <c r="B282" s="5">
        <v>0.95</v>
      </c>
      <c r="D282" s="4">
        <v>38</v>
      </c>
      <c r="F282" s="4">
        <v>18</v>
      </c>
      <c r="H282" s="4">
        <v>29</v>
      </c>
      <c r="J282" s="4">
        <v>387</v>
      </c>
    </row>
    <row r="283" spans="1:10" x14ac:dyDescent="0.3">
      <c r="A283" s="5">
        <v>0.19</v>
      </c>
      <c r="B283" s="5">
        <v>0.91</v>
      </c>
      <c r="D283" s="4">
        <v>34</v>
      </c>
      <c r="F283" s="4">
        <v>19</v>
      </c>
      <c r="H283" s="4">
        <v>29</v>
      </c>
      <c r="J283" s="4">
        <v>366</v>
      </c>
    </row>
    <row r="284" spans="1:10" x14ac:dyDescent="0.3">
      <c r="A284" s="5">
        <v>0.17</v>
      </c>
      <c r="B284" s="5">
        <v>0.93</v>
      </c>
      <c r="D284" s="4">
        <v>33</v>
      </c>
      <c r="F284" s="4">
        <v>22</v>
      </c>
      <c r="H284" s="4">
        <v>29</v>
      </c>
      <c r="J284" s="4">
        <v>368</v>
      </c>
    </row>
    <row r="285" spans="1:10" x14ac:dyDescent="0.3">
      <c r="A285" s="5">
        <v>0.18</v>
      </c>
      <c r="B285" s="5">
        <v>0.95</v>
      </c>
      <c r="D285" s="4">
        <v>31</v>
      </c>
      <c r="F285" s="4">
        <v>19</v>
      </c>
      <c r="H285" s="4">
        <v>25</v>
      </c>
      <c r="J285" s="4">
        <v>384</v>
      </c>
    </row>
    <row r="286" spans="1:10" x14ac:dyDescent="0.3">
      <c r="A286" s="5">
        <v>0.17</v>
      </c>
      <c r="B286" s="5">
        <v>0.95</v>
      </c>
      <c r="D286" s="4">
        <v>33</v>
      </c>
      <c r="F286" s="4">
        <v>17</v>
      </c>
      <c r="H286" s="4">
        <v>27</v>
      </c>
      <c r="J286" s="4">
        <v>360</v>
      </c>
    </row>
    <row r="287" spans="1:10" x14ac:dyDescent="0.3">
      <c r="A287" s="5">
        <v>0.19</v>
      </c>
      <c r="B287" s="5">
        <v>0.95</v>
      </c>
      <c r="D287" s="4">
        <v>32</v>
      </c>
      <c r="F287" s="4">
        <v>21</v>
      </c>
      <c r="H287" s="4">
        <v>27</v>
      </c>
      <c r="J287" s="4">
        <v>387</v>
      </c>
    </row>
    <row r="288" spans="1:10" x14ac:dyDescent="0.3">
      <c r="A288" s="5">
        <v>0.18</v>
      </c>
      <c r="B288" s="5">
        <v>0.93</v>
      </c>
      <c r="D288" s="4">
        <v>31</v>
      </c>
      <c r="F288" s="4">
        <v>21</v>
      </c>
      <c r="H288" s="4">
        <v>25</v>
      </c>
      <c r="J288" s="4">
        <v>362</v>
      </c>
    </row>
    <row r="289" spans="1:10" x14ac:dyDescent="0.3">
      <c r="A289" s="5">
        <v>0.19</v>
      </c>
      <c r="B289" s="5">
        <v>0.91</v>
      </c>
      <c r="D289" s="4">
        <v>35</v>
      </c>
      <c r="F289" s="4">
        <v>17</v>
      </c>
      <c r="H289" s="4">
        <v>25</v>
      </c>
      <c r="J289" s="4">
        <v>394</v>
      </c>
    </row>
    <row r="290" spans="1:10" x14ac:dyDescent="0.3">
      <c r="A290" s="5">
        <v>0.19</v>
      </c>
      <c r="B290" s="5">
        <v>0.95</v>
      </c>
      <c r="D290" s="4">
        <v>38</v>
      </c>
      <c r="F290" s="4">
        <v>22</v>
      </c>
      <c r="H290" s="4">
        <v>26</v>
      </c>
      <c r="J290" s="4">
        <v>371</v>
      </c>
    </row>
    <row r="291" spans="1:10" x14ac:dyDescent="0.3">
      <c r="A291" s="5">
        <v>0.17</v>
      </c>
      <c r="B291" s="5">
        <v>0.92</v>
      </c>
      <c r="D291" s="4">
        <v>37</v>
      </c>
      <c r="F291" s="4">
        <v>18</v>
      </c>
      <c r="H291" s="4">
        <v>27</v>
      </c>
      <c r="J291" s="4">
        <v>365</v>
      </c>
    </row>
    <row r="292" spans="1:10" x14ac:dyDescent="0.3">
      <c r="A292" s="5">
        <v>0.18</v>
      </c>
      <c r="B292" s="5">
        <v>0.94</v>
      </c>
      <c r="D292" s="4">
        <v>35</v>
      </c>
      <c r="F292" s="4">
        <v>20</v>
      </c>
      <c r="H292" s="4">
        <v>30</v>
      </c>
      <c r="J292" s="4">
        <v>383</v>
      </c>
    </row>
    <row r="293" spans="1:10" x14ac:dyDescent="0.3">
      <c r="A293" s="5">
        <v>0.19</v>
      </c>
      <c r="B293" s="5">
        <v>0.92</v>
      </c>
      <c r="D293" s="4">
        <v>34</v>
      </c>
      <c r="F293" s="4">
        <v>19</v>
      </c>
      <c r="H293" s="4">
        <v>27</v>
      </c>
      <c r="J293" s="4">
        <v>386</v>
      </c>
    </row>
    <row r="294" spans="1:10" x14ac:dyDescent="0.3">
      <c r="A294" s="5">
        <v>0.19</v>
      </c>
      <c r="B294" s="5">
        <v>0.94</v>
      </c>
      <c r="D294" s="4">
        <v>38</v>
      </c>
      <c r="F294" s="4">
        <v>22</v>
      </c>
      <c r="H294" s="4">
        <v>25</v>
      </c>
      <c r="J294" s="4">
        <v>361</v>
      </c>
    </row>
    <row r="295" spans="1:10" x14ac:dyDescent="0.3">
      <c r="A295" s="5">
        <v>0.19</v>
      </c>
      <c r="B295" s="5">
        <v>0.92</v>
      </c>
      <c r="D295" s="4">
        <v>31</v>
      </c>
      <c r="F295" s="4">
        <v>22</v>
      </c>
      <c r="H295" s="4">
        <v>30</v>
      </c>
      <c r="J295" s="4">
        <v>368</v>
      </c>
    </row>
    <row r="296" spans="1:10" x14ac:dyDescent="0.3">
      <c r="A296" s="5">
        <v>0.18</v>
      </c>
      <c r="B296" s="5">
        <v>0.94</v>
      </c>
      <c r="D296" s="4">
        <v>37</v>
      </c>
      <c r="F296" s="4">
        <v>19</v>
      </c>
      <c r="H296" s="4">
        <v>29</v>
      </c>
      <c r="J296" s="4">
        <v>376</v>
      </c>
    </row>
    <row r="297" spans="1:10" x14ac:dyDescent="0.3">
      <c r="A297" s="5">
        <v>0.18</v>
      </c>
      <c r="B297" s="5">
        <v>0.95</v>
      </c>
      <c r="D297" s="4">
        <v>37</v>
      </c>
      <c r="F297" s="4">
        <v>18</v>
      </c>
      <c r="H297" s="4">
        <v>30</v>
      </c>
      <c r="J297" s="4">
        <v>369</v>
      </c>
    </row>
    <row r="298" spans="1:10" x14ac:dyDescent="0.3">
      <c r="A298" s="5">
        <v>0.18</v>
      </c>
      <c r="B298" s="5">
        <v>0.91</v>
      </c>
      <c r="D298" s="4">
        <v>38</v>
      </c>
      <c r="F298" s="4">
        <v>21</v>
      </c>
      <c r="H298" s="4">
        <v>27</v>
      </c>
      <c r="J298" s="4">
        <v>398</v>
      </c>
    </row>
    <row r="299" spans="1:10" x14ac:dyDescent="0.3">
      <c r="A299" s="5">
        <v>0.19</v>
      </c>
      <c r="B299" s="5">
        <v>0.93</v>
      </c>
      <c r="D299" s="4">
        <v>37</v>
      </c>
      <c r="F299" s="4">
        <v>20</v>
      </c>
      <c r="H299" s="4">
        <v>28</v>
      </c>
      <c r="J299" s="4">
        <v>375</v>
      </c>
    </row>
    <row r="300" spans="1:10" x14ac:dyDescent="0.3">
      <c r="A300" s="5">
        <v>0.17</v>
      </c>
      <c r="B300" s="5">
        <v>0.92</v>
      </c>
      <c r="D300" s="4">
        <v>36</v>
      </c>
      <c r="F300" s="4">
        <v>20</v>
      </c>
      <c r="H300" s="4">
        <v>28</v>
      </c>
      <c r="J300" s="4">
        <v>359</v>
      </c>
    </row>
    <row r="301" spans="1:10" x14ac:dyDescent="0.3">
      <c r="A301" s="5">
        <v>0.18</v>
      </c>
      <c r="B301" s="5">
        <v>0.95</v>
      </c>
      <c r="D301" s="4">
        <v>33</v>
      </c>
      <c r="F301" s="4">
        <v>17</v>
      </c>
      <c r="H301" s="4">
        <v>27</v>
      </c>
      <c r="J301" s="4">
        <v>366</v>
      </c>
    </row>
    <row r="302" spans="1:10" x14ac:dyDescent="0.3">
      <c r="A302" s="5">
        <v>0.19</v>
      </c>
      <c r="B302" s="5">
        <v>0.94</v>
      </c>
      <c r="D302" s="4">
        <v>31</v>
      </c>
      <c r="F302" s="4">
        <v>20</v>
      </c>
      <c r="H302" s="4">
        <v>28</v>
      </c>
      <c r="J302" s="4">
        <v>395</v>
      </c>
    </row>
    <row r="303" spans="1:10" x14ac:dyDescent="0.3">
      <c r="A303" s="5">
        <v>0.18</v>
      </c>
      <c r="B303" s="5">
        <v>0.93</v>
      </c>
      <c r="D303" s="4">
        <v>32</v>
      </c>
      <c r="F303" s="4">
        <v>22</v>
      </c>
      <c r="H303" s="4">
        <v>26</v>
      </c>
      <c r="J303" s="4">
        <v>382</v>
      </c>
    </row>
    <row r="304" spans="1:10" x14ac:dyDescent="0.3">
      <c r="A304" s="5">
        <v>0.17</v>
      </c>
      <c r="B304" s="5">
        <v>0.91</v>
      </c>
      <c r="D304" s="4">
        <v>34</v>
      </c>
      <c r="F304" s="4">
        <v>21</v>
      </c>
      <c r="H304" s="4">
        <v>30</v>
      </c>
      <c r="J304" s="4">
        <v>394</v>
      </c>
    </row>
    <row r="305" spans="1:10" x14ac:dyDescent="0.3">
      <c r="A305" s="5">
        <v>0.17</v>
      </c>
      <c r="B305" s="5">
        <v>0.95</v>
      </c>
      <c r="D305" s="4">
        <v>40</v>
      </c>
      <c r="F305" s="4">
        <v>22</v>
      </c>
      <c r="H305" s="4">
        <v>29</v>
      </c>
      <c r="J305" s="4">
        <v>363</v>
      </c>
    </row>
    <row r="306" spans="1:10" x14ac:dyDescent="0.3">
      <c r="A306" s="5">
        <v>0.19</v>
      </c>
      <c r="B306" s="5">
        <v>0.91</v>
      </c>
      <c r="D306" s="4">
        <v>33</v>
      </c>
      <c r="F306" s="4">
        <v>20</v>
      </c>
      <c r="H306" s="4">
        <v>26</v>
      </c>
      <c r="J306" s="4">
        <v>355</v>
      </c>
    </row>
    <row r="307" spans="1:10" x14ac:dyDescent="0.3">
      <c r="A307" s="5">
        <v>0.18</v>
      </c>
      <c r="B307" s="5">
        <v>0.91</v>
      </c>
      <c r="D307" s="4">
        <v>33</v>
      </c>
      <c r="F307" s="4">
        <v>19</v>
      </c>
      <c r="H307" s="4">
        <v>30</v>
      </c>
      <c r="J307" s="4">
        <v>399</v>
      </c>
    </row>
    <row r="308" spans="1:10" x14ac:dyDescent="0.3">
      <c r="A308" s="5">
        <v>0.19</v>
      </c>
      <c r="B308" s="5">
        <v>0.94</v>
      </c>
      <c r="D308" s="4">
        <v>32</v>
      </c>
      <c r="F308" s="4">
        <v>19</v>
      </c>
      <c r="H308" s="4">
        <v>26</v>
      </c>
      <c r="J308" s="4">
        <v>390</v>
      </c>
    </row>
    <row r="309" spans="1:10" x14ac:dyDescent="0.3">
      <c r="A309" s="5">
        <v>0.19</v>
      </c>
      <c r="B309" s="5">
        <v>0.92</v>
      </c>
      <c r="D309" s="4">
        <v>34</v>
      </c>
      <c r="F309" s="4">
        <v>22</v>
      </c>
      <c r="H309" s="4">
        <v>27</v>
      </c>
      <c r="J309" s="4">
        <v>396</v>
      </c>
    </row>
    <row r="310" spans="1:10" x14ac:dyDescent="0.3">
      <c r="A310" s="5">
        <v>0.17</v>
      </c>
      <c r="B310" s="5">
        <v>0.91</v>
      </c>
      <c r="D310" s="4">
        <v>31</v>
      </c>
      <c r="F310" s="4">
        <v>22</v>
      </c>
      <c r="H310" s="4">
        <v>25</v>
      </c>
      <c r="J310" s="4">
        <v>398</v>
      </c>
    </row>
    <row r="311" spans="1:10" x14ac:dyDescent="0.3">
      <c r="A311" s="5">
        <v>0.18</v>
      </c>
      <c r="B311" s="5">
        <v>0.94</v>
      </c>
      <c r="D311" s="4">
        <v>34</v>
      </c>
      <c r="F311" s="4">
        <v>19</v>
      </c>
      <c r="H311" s="4">
        <v>25</v>
      </c>
      <c r="J311" s="4">
        <v>394</v>
      </c>
    </row>
    <row r="312" spans="1:10" x14ac:dyDescent="0.3">
      <c r="A312" s="5">
        <v>0.18</v>
      </c>
      <c r="B312" s="5">
        <v>0.93</v>
      </c>
      <c r="D312" s="4">
        <v>36</v>
      </c>
      <c r="F312" s="4">
        <v>21</v>
      </c>
      <c r="H312" s="4">
        <v>30</v>
      </c>
      <c r="J312" s="4">
        <v>361</v>
      </c>
    </row>
    <row r="313" spans="1:10" x14ac:dyDescent="0.3">
      <c r="A313" s="5">
        <v>0.19</v>
      </c>
      <c r="B313" s="5">
        <v>0.94</v>
      </c>
      <c r="D313" s="4">
        <v>31</v>
      </c>
      <c r="F313" s="4">
        <v>17</v>
      </c>
      <c r="H313" s="4">
        <v>26</v>
      </c>
      <c r="J313" s="4">
        <v>352</v>
      </c>
    </row>
    <row r="314" spans="1:10" x14ac:dyDescent="0.3">
      <c r="A314" s="5">
        <v>0.19</v>
      </c>
      <c r="B314" s="5">
        <v>0.93</v>
      </c>
      <c r="D314" s="4">
        <v>40</v>
      </c>
      <c r="F314" s="4">
        <v>21</v>
      </c>
      <c r="H314" s="4">
        <v>27</v>
      </c>
      <c r="J314" s="4">
        <v>368</v>
      </c>
    </row>
    <row r="315" spans="1:10" x14ac:dyDescent="0.3">
      <c r="A315" s="5">
        <v>0.19</v>
      </c>
      <c r="B315" s="5">
        <v>0.92</v>
      </c>
      <c r="D315" s="4">
        <v>34</v>
      </c>
      <c r="F315" s="4">
        <v>20</v>
      </c>
      <c r="H315" s="4">
        <v>30</v>
      </c>
      <c r="J315" s="4">
        <v>358</v>
      </c>
    </row>
    <row r="316" spans="1:10" x14ac:dyDescent="0.3">
      <c r="A316" s="5">
        <v>0.17</v>
      </c>
      <c r="B316" s="5">
        <v>0.94</v>
      </c>
      <c r="D316" s="4">
        <v>38</v>
      </c>
      <c r="F316" s="4">
        <v>17</v>
      </c>
      <c r="H316" s="4">
        <v>25</v>
      </c>
      <c r="J316" s="4">
        <v>381</v>
      </c>
    </row>
    <row r="317" spans="1:10" x14ac:dyDescent="0.3">
      <c r="A317" s="5">
        <v>0.18</v>
      </c>
      <c r="B317" s="5">
        <v>0.93</v>
      </c>
      <c r="D317" s="4">
        <v>32</v>
      </c>
      <c r="F317" s="4">
        <v>19</v>
      </c>
      <c r="H317" s="4">
        <v>30</v>
      </c>
      <c r="J317" s="4">
        <v>387</v>
      </c>
    </row>
    <row r="318" spans="1:10" x14ac:dyDescent="0.3">
      <c r="A318" s="5">
        <v>0.19</v>
      </c>
      <c r="B318" s="5">
        <v>0.95</v>
      </c>
      <c r="D318" s="4">
        <v>36</v>
      </c>
      <c r="F318" s="4">
        <v>21</v>
      </c>
      <c r="H318" s="4">
        <v>25</v>
      </c>
      <c r="J318" s="4">
        <v>394</v>
      </c>
    </row>
    <row r="319" spans="1:10" x14ac:dyDescent="0.3">
      <c r="A319" s="5">
        <v>0.19</v>
      </c>
      <c r="B319" s="5">
        <v>0.92</v>
      </c>
      <c r="D319" s="4">
        <v>34</v>
      </c>
      <c r="F319" s="4">
        <v>20</v>
      </c>
      <c r="H319" s="4">
        <v>25</v>
      </c>
      <c r="J319" s="4">
        <v>378</v>
      </c>
    </row>
    <row r="320" spans="1:10" x14ac:dyDescent="0.3">
      <c r="A320" s="5">
        <v>0.19</v>
      </c>
      <c r="B320" s="5">
        <v>0.91</v>
      </c>
      <c r="D320" s="4">
        <v>30</v>
      </c>
      <c r="F320" s="4">
        <v>18</v>
      </c>
      <c r="H320" s="4">
        <v>27</v>
      </c>
      <c r="J320" s="4">
        <v>365</v>
      </c>
    </row>
    <row r="321" spans="1:10" x14ac:dyDescent="0.3">
      <c r="A321" s="5">
        <v>0.18</v>
      </c>
      <c r="B321" s="5">
        <v>0.92</v>
      </c>
      <c r="D321" s="4">
        <v>40</v>
      </c>
      <c r="F321" s="4">
        <v>21</v>
      </c>
      <c r="H321" s="4">
        <v>30</v>
      </c>
      <c r="J321" s="4">
        <v>392</v>
      </c>
    </row>
    <row r="322" spans="1:10" x14ac:dyDescent="0.3">
      <c r="A322" s="5">
        <v>0.19</v>
      </c>
      <c r="B322" s="5">
        <v>0.95</v>
      </c>
      <c r="D322" s="4">
        <v>112</v>
      </c>
      <c r="F322" s="4">
        <v>22</v>
      </c>
      <c r="H322" s="4">
        <v>27</v>
      </c>
      <c r="J322" s="4">
        <v>353</v>
      </c>
    </row>
    <row r="323" spans="1:10" x14ac:dyDescent="0.3">
      <c r="A323" s="5">
        <v>0.18</v>
      </c>
      <c r="B323" s="5">
        <v>0.94</v>
      </c>
      <c r="D323" s="4">
        <v>37</v>
      </c>
      <c r="F323" s="4">
        <v>22</v>
      </c>
      <c r="H323" s="4">
        <v>26</v>
      </c>
      <c r="J323" s="4">
        <v>385</v>
      </c>
    </row>
    <row r="324" spans="1:10" x14ac:dyDescent="0.3">
      <c r="A324" s="5">
        <v>0.19</v>
      </c>
      <c r="B324" s="5">
        <v>0.92</v>
      </c>
      <c r="D324" s="4">
        <v>33</v>
      </c>
      <c r="F324" s="4">
        <v>22</v>
      </c>
      <c r="H324" s="4">
        <v>27</v>
      </c>
      <c r="J324" s="4">
        <v>369</v>
      </c>
    </row>
    <row r="325" spans="1:10" x14ac:dyDescent="0.3">
      <c r="A325" s="5">
        <v>0.19</v>
      </c>
      <c r="B325" s="5">
        <v>0.92</v>
      </c>
      <c r="D325" s="4">
        <v>40</v>
      </c>
      <c r="F325" s="4">
        <v>19</v>
      </c>
      <c r="H325" s="4">
        <v>29</v>
      </c>
      <c r="J325" s="4">
        <v>389</v>
      </c>
    </row>
    <row r="326" spans="1:10" x14ac:dyDescent="0.3">
      <c r="A326" s="5">
        <v>0.18</v>
      </c>
      <c r="B326" s="5">
        <v>0.92</v>
      </c>
      <c r="D326" s="4">
        <v>38</v>
      </c>
      <c r="F326" s="4">
        <v>21</v>
      </c>
      <c r="H326" s="4">
        <v>27</v>
      </c>
      <c r="J326" s="4">
        <v>395</v>
      </c>
    </row>
    <row r="327" spans="1:10" x14ac:dyDescent="0.3">
      <c r="A327" s="5">
        <v>0.18</v>
      </c>
      <c r="B327" s="5">
        <v>0.95</v>
      </c>
      <c r="D327" s="4">
        <v>35</v>
      </c>
      <c r="F327" s="4">
        <v>19</v>
      </c>
      <c r="H327" s="4">
        <v>25</v>
      </c>
      <c r="J327" s="4">
        <v>360</v>
      </c>
    </row>
    <row r="328" spans="1:10" x14ac:dyDescent="0.3">
      <c r="A328" s="5">
        <v>0.18</v>
      </c>
      <c r="B328" s="5">
        <v>0.95</v>
      </c>
      <c r="D328" s="4">
        <v>37</v>
      </c>
      <c r="F328" s="4">
        <v>18</v>
      </c>
      <c r="H328" s="4">
        <v>28</v>
      </c>
      <c r="J328" s="4">
        <v>393</v>
      </c>
    </row>
    <row r="329" spans="1:10" x14ac:dyDescent="0.3">
      <c r="A329" s="5">
        <v>0.19</v>
      </c>
      <c r="B329" s="5">
        <v>0.95</v>
      </c>
      <c r="D329" s="4">
        <v>34</v>
      </c>
      <c r="F329" s="4">
        <v>22</v>
      </c>
      <c r="H329" s="4">
        <v>27</v>
      </c>
      <c r="J329" s="4">
        <v>354</v>
      </c>
    </row>
    <row r="330" spans="1:10" x14ac:dyDescent="0.3">
      <c r="A330" s="5">
        <v>0.19</v>
      </c>
      <c r="B330" s="5">
        <v>0.94</v>
      </c>
      <c r="D330" s="4">
        <v>34</v>
      </c>
      <c r="F330" s="4">
        <v>22</v>
      </c>
      <c r="H330" s="4">
        <v>26</v>
      </c>
      <c r="J330" s="4">
        <v>392</v>
      </c>
    </row>
    <row r="331" spans="1:10" x14ac:dyDescent="0.3">
      <c r="A331" s="5">
        <v>0.17</v>
      </c>
      <c r="B331" s="5">
        <v>0.95</v>
      </c>
      <c r="D331" s="4">
        <v>35</v>
      </c>
      <c r="F331" s="4">
        <v>17</v>
      </c>
      <c r="H331" s="4">
        <v>25</v>
      </c>
      <c r="J331" s="4">
        <v>368</v>
      </c>
    </row>
    <row r="332" spans="1:10" x14ac:dyDescent="0.3">
      <c r="A332" s="5">
        <v>0.19</v>
      </c>
      <c r="B332" s="5">
        <v>0.91</v>
      </c>
      <c r="D332" s="4">
        <v>35</v>
      </c>
      <c r="F332" s="4">
        <v>22</v>
      </c>
      <c r="H332" s="4">
        <v>28</v>
      </c>
      <c r="J332" s="4">
        <v>369</v>
      </c>
    </row>
    <row r="333" spans="1:10" x14ac:dyDescent="0.3">
      <c r="A333" s="5">
        <v>0.18</v>
      </c>
      <c r="B333" s="5">
        <v>0.94</v>
      </c>
      <c r="D333" s="4">
        <v>33</v>
      </c>
      <c r="F333" s="4">
        <v>21</v>
      </c>
      <c r="H333" s="4">
        <v>28</v>
      </c>
      <c r="J333" s="4">
        <v>380</v>
      </c>
    </row>
    <row r="334" spans="1:10" x14ac:dyDescent="0.3">
      <c r="A334" s="5">
        <v>0.17</v>
      </c>
      <c r="B334" s="5">
        <v>0.94</v>
      </c>
      <c r="D334" s="4">
        <v>39</v>
      </c>
      <c r="F334" s="4">
        <v>17</v>
      </c>
      <c r="H334" s="4">
        <v>28</v>
      </c>
      <c r="J334" s="4">
        <v>352</v>
      </c>
    </row>
    <row r="335" spans="1:10" x14ac:dyDescent="0.3">
      <c r="A335" s="5">
        <v>0.19</v>
      </c>
      <c r="B335" s="5">
        <v>0.93</v>
      </c>
      <c r="D335" s="4">
        <v>40</v>
      </c>
      <c r="F335" s="4">
        <v>18</v>
      </c>
      <c r="H335" s="4">
        <v>29</v>
      </c>
      <c r="J335" s="4">
        <v>369</v>
      </c>
    </row>
    <row r="336" spans="1:10" x14ac:dyDescent="0.3">
      <c r="A336" s="5">
        <v>0.18</v>
      </c>
      <c r="B336" s="5">
        <v>0.92</v>
      </c>
      <c r="D336" s="4">
        <v>40</v>
      </c>
      <c r="F336" s="4">
        <v>18</v>
      </c>
      <c r="H336" s="4">
        <v>27</v>
      </c>
      <c r="J336" s="4">
        <v>388</v>
      </c>
    </row>
    <row r="337" spans="1:10" x14ac:dyDescent="0.3">
      <c r="A337" s="5">
        <v>0.17</v>
      </c>
      <c r="B337" s="5">
        <v>0.91</v>
      </c>
      <c r="D337" s="4">
        <v>37</v>
      </c>
      <c r="F337" s="4">
        <v>22</v>
      </c>
      <c r="H337" s="4">
        <v>26</v>
      </c>
      <c r="J337" s="4">
        <v>394</v>
      </c>
    </row>
    <row r="338" spans="1:10" x14ac:dyDescent="0.3">
      <c r="A338" s="5">
        <v>0.19</v>
      </c>
      <c r="B338" s="5">
        <v>0.94</v>
      </c>
      <c r="D338" s="4">
        <v>36</v>
      </c>
      <c r="F338" s="4">
        <v>20</v>
      </c>
      <c r="H338" s="4">
        <v>30</v>
      </c>
      <c r="J338" s="4">
        <v>360</v>
      </c>
    </row>
    <row r="339" spans="1:10" x14ac:dyDescent="0.3">
      <c r="A339" s="5">
        <v>0.19</v>
      </c>
      <c r="B339" s="5">
        <v>0.92</v>
      </c>
      <c r="D339" s="4">
        <v>37</v>
      </c>
      <c r="F339" s="4">
        <v>18</v>
      </c>
      <c r="H339" s="4">
        <v>28</v>
      </c>
      <c r="J339" s="4">
        <v>397</v>
      </c>
    </row>
    <row r="340" spans="1:10" x14ac:dyDescent="0.3">
      <c r="A340" s="5">
        <v>0.18</v>
      </c>
      <c r="B340" s="5">
        <v>0.91</v>
      </c>
      <c r="D340" s="4">
        <v>30</v>
      </c>
      <c r="F340" s="4">
        <v>22</v>
      </c>
      <c r="H340" s="4">
        <v>30</v>
      </c>
      <c r="J340" s="4">
        <v>370</v>
      </c>
    </row>
    <row r="341" spans="1:10" x14ac:dyDescent="0.3">
      <c r="A341" s="5">
        <v>0.19</v>
      </c>
      <c r="B341" s="5">
        <v>0.91</v>
      </c>
      <c r="D341" s="4">
        <v>34</v>
      </c>
      <c r="F341" s="4">
        <v>21</v>
      </c>
      <c r="H341" s="4">
        <v>26</v>
      </c>
      <c r="J341" s="4">
        <v>356</v>
      </c>
    </row>
    <row r="342" spans="1:10" x14ac:dyDescent="0.3">
      <c r="A342" s="5">
        <v>0.17</v>
      </c>
      <c r="B342" s="5">
        <v>0.95</v>
      </c>
      <c r="D342" s="4">
        <v>38</v>
      </c>
      <c r="F342" s="4">
        <v>20</v>
      </c>
      <c r="H342" s="4">
        <v>30</v>
      </c>
      <c r="J342" s="4">
        <v>370</v>
      </c>
    </row>
    <row r="343" spans="1:10" x14ac:dyDescent="0.3">
      <c r="A343" s="5">
        <v>0.19</v>
      </c>
      <c r="B343" s="5">
        <v>0.93</v>
      </c>
      <c r="D343" s="4">
        <v>30</v>
      </c>
      <c r="F343" s="4">
        <v>18</v>
      </c>
      <c r="H343" s="4">
        <v>25</v>
      </c>
      <c r="J343" s="4">
        <v>394</v>
      </c>
    </row>
    <row r="344" spans="1:10" x14ac:dyDescent="0.3">
      <c r="A344" s="5">
        <v>0.17</v>
      </c>
      <c r="B344" s="5">
        <v>0.92</v>
      </c>
      <c r="D344" s="4">
        <v>36</v>
      </c>
      <c r="F344" s="4">
        <v>22</v>
      </c>
      <c r="H344" s="4">
        <v>25</v>
      </c>
      <c r="J344" s="4">
        <v>363</v>
      </c>
    </row>
    <row r="345" spans="1:10" x14ac:dyDescent="0.3">
      <c r="A345" s="5">
        <v>0.18</v>
      </c>
      <c r="B345" s="5">
        <v>0.94</v>
      </c>
      <c r="D345" s="4">
        <v>31</v>
      </c>
      <c r="F345" s="4">
        <v>19</v>
      </c>
      <c r="H345" s="4">
        <v>29</v>
      </c>
      <c r="J345" s="4">
        <v>370</v>
      </c>
    </row>
    <row r="346" spans="1:10" x14ac:dyDescent="0.3">
      <c r="A346" s="5">
        <v>0.18</v>
      </c>
      <c r="B346" s="5">
        <v>0.94</v>
      </c>
      <c r="D346" s="4">
        <v>36</v>
      </c>
      <c r="F346" s="4">
        <v>20</v>
      </c>
      <c r="H346" s="4">
        <v>27</v>
      </c>
      <c r="J346" s="4">
        <v>397</v>
      </c>
    </row>
    <row r="347" spans="1:10" x14ac:dyDescent="0.3">
      <c r="A347" s="5">
        <v>0.18</v>
      </c>
      <c r="B347" s="5">
        <v>0.92</v>
      </c>
      <c r="D347" s="4">
        <v>36</v>
      </c>
      <c r="F347" s="4">
        <v>21</v>
      </c>
      <c r="H347" s="4">
        <v>27</v>
      </c>
      <c r="J347" s="4">
        <v>386</v>
      </c>
    </row>
    <row r="348" spans="1:10" x14ac:dyDescent="0.3">
      <c r="A348" s="5">
        <v>0.17</v>
      </c>
      <c r="B348" s="5">
        <v>0.92</v>
      </c>
      <c r="D348" s="4">
        <v>32</v>
      </c>
      <c r="F348" s="4">
        <v>20</v>
      </c>
      <c r="H348" s="4">
        <v>25</v>
      </c>
      <c r="J348" s="4">
        <v>371</v>
      </c>
    </row>
    <row r="349" spans="1:10" x14ac:dyDescent="0.3">
      <c r="A349" s="5">
        <v>0.17</v>
      </c>
      <c r="B349" s="5">
        <v>0.92</v>
      </c>
      <c r="D349" s="4">
        <v>38</v>
      </c>
      <c r="F349" s="4">
        <v>19</v>
      </c>
      <c r="H349" s="4">
        <v>26</v>
      </c>
      <c r="J349" s="4">
        <v>391</v>
      </c>
    </row>
    <row r="350" spans="1:10" x14ac:dyDescent="0.3">
      <c r="A350" s="5">
        <v>0.18</v>
      </c>
      <c r="B350" s="5">
        <v>0.91</v>
      </c>
      <c r="D350" s="4">
        <v>30</v>
      </c>
      <c r="F350" s="4">
        <v>21</v>
      </c>
      <c r="H350" s="4">
        <v>27</v>
      </c>
      <c r="J350" s="4">
        <v>355</v>
      </c>
    </row>
    <row r="351" spans="1:10" x14ac:dyDescent="0.3">
      <c r="A351" s="5">
        <v>0.19</v>
      </c>
      <c r="B351" s="5">
        <v>0.95</v>
      </c>
      <c r="D351" s="4">
        <v>40</v>
      </c>
      <c r="F351" s="4">
        <v>19</v>
      </c>
      <c r="H351" s="4">
        <v>27</v>
      </c>
      <c r="J351" s="4">
        <v>386</v>
      </c>
    </row>
    <row r="352" spans="1:10" x14ac:dyDescent="0.3">
      <c r="A352" s="5">
        <v>0.17</v>
      </c>
      <c r="B352" s="5">
        <v>0.92</v>
      </c>
      <c r="D352" s="4">
        <v>40</v>
      </c>
      <c r="F352" s="4">
        <v>20</v>
      </c>
      <c r="H352" s="4">
        <v>27</v>
      </c>
      <c r="J352" s="4">
        <v>356</v>
      </c>
    </row>
    <row r="353" spans="1:10" x14ac:dyDescent="0.3">
      <c r="A353" s="5">
        <v>0.19</v>
      </c>
      <c r="B353" s="5">
        <v>0.93</v>
      </c>
      <c r="D353" s="4">
        <v>40</v>
      </c>
      <c r="F353" s="4">
        <v>22</v>
      </c>
      <c r="H353" s="4">
        <v>27</v>
      </c>
      <c r="J353" s="4">
        <v>362</v>
      </c>
    </row>
    <row r="354" spans="1:10" x14ac:dyDescent="0.3">
      <c r="A354" s="5">
        <v>0.17</v>
      </c>
      <c r="B354" s="5">
        <v>0.92</v>
      </c>
      <c r="D354" s="4">
        <v>34</v>
      </c>
      <c r="F354" s="4">
        <v>19</v>
      </c>
      <c r="H354" s="4">
        <v>30</v>
      </c>
      <c r="J354" s="4">
        <v>354</v>
      </c>
    </row>
    <row r="355" spans="1:10" x14ac:dyDescent="0.3">
      <c r="A355" s="5">
        <v>0.18</v>
      </c>
      <c r="B355" s="5">
        <v>0.95</v>
      </c>
      <c r="D355" s="4">
        <v>34</v>
      </c>
      <c r="F355" s="4">
        <v>20</v>
      </c>
      <c r="H355" s="4">
        <v>27</v>
      </c>
      <c r="J355" s="4">
        <v>362</v>
      </c>
    </row>
    <row r="356" spans="1:10" x14ac:dyDescent="0.3">
      <c r="A356" s="5">
        <v>0.17</v>
      </c>
      <c r="B356" s="5">
        <v>0.91</v>
      </c>
      <c r="D356" s="4">
        <v>39</v>
      </c>
      <c r="F356" s="4">
        <v>17</v>
      </c>
      <c r="H356" s="4">
        <v>29</v>
      </c>
      <c r="J356" s="4">
        <v>350</v>
      </c>
    </row>
    <row r="357" spans="1:10" x14ac:dyDescent="0.3">
      <c r="A357" s="5">
        <v>0.18</v>
      </c>
      <c r="B357" s="5">
        <v>0.92</v>
      </c>
      <c r="D357" s="4">
        <v>30</v>
      </c>
      <c r="F357" s="4">
        <v>18</v>
      </c>
      <c r="H357" s="4">
        <v>25</v>
      </c>
      <c r="J357" s="4">
        <v>397</v>
      </c>
    </row>
    <row r="358" spans="1:10" x14ac:dyDescent="0.3">
      <c r="A358" s="5">
        <v>0.17</v>
      </c>
      <c r="B358" s="5">
        <v>0.92</v>
      </c>
      <c r="D358" s="4">
        <v>34</v>
      </c>
      <c r="F358" s="4">
        <v>18</v>
      </c>
      <c r="H358" s="4">
        <v>29</v>
      </c>
      <c r="J358" s="4">
        <v>357</v>
      </c>
    </row>
    <row r="359" spans="1:10" x14ac:dyDescent="0.3">
      <c r="A359" s="5">
        <v>0.17</v>
      </c>
      <c r="B359" s="5">
        <v>0.93</v>
      </c>
      <c r="D359" s="4">
        <v>40</v>
      </c>
      <c r="F359" s="4">
        <v>17</v>
      </c>
      <c r="H359" s="4">
        <v>26</v>
      </c>
      <c r="J359" s="4">
        <v>394</v>
      </c>
    </row>
    <row r="360" spans="1:10" x14ac:dyDescent="0.3">
      <c r="A360" s="5">
        <v>0.19</v>
      </c>
      <c r="B360" s="5">
        <v>0.93</v>
      </c>
      <c r="D360" s="4">
        <v>38</v>
      </c>
      <c r="F360" s="4">
        <v>20</v>
      </c>
      <c r="H360" s="4">
        <v>27</v>
      </c>
      <c r="J360" s="4">
        <v>366</v>
      </c>
    </row>
    <row r="361" spans="1:10" x14ac:dyDescent="0.3">
      <c r="A361" s="5">
        <v>0.18</v>
      </c>
      <c r="B361" s="5">
        <v>0.95</v>
      </c>
      <c r="D361" s="4">
        <v>39</v>
      </c>
      <c r="F361" s="4">
        <v>21</v>
      </c>
      <c r="H361" s="4">
        <v>29</v>
      </c>
      <c r="J361" s="4">
        <v>380</v>
      </c>
    </row>
    <row r="362" spans="1:10" x14ac:dyDescent="0.3">
      <c r="A362" s="5">
        <v>0.19</v>
      </c>
      <c r="B362" s="5">
        <v>0.91</v>
      </c>
      <c r="D362" s="4">
        <v>30</v>
      </c>
      <c r="F362" s="4">
        <v>18</v>
      </c>
      <c r="H362" s="4">
        <v>27</v>
      </c>
      <c r="J362" s="4">
        <v>387</v>
      </c>
    </row>
    <row r="363" spans="1:10" x14ac:dyDescent="0.3">
      <c r="A363" s="5">
        <v>0.19</v>
      </c>
      <c r="B363" s="5">
        <v>0.91</v>
      </c>
      <c r="D363" s="4">
        <v>30</v>
      </c>
      <c r="F363" s="4">
        <v>18</v>
      </c>
      <c r="H363" s="4">
        <v>27</v>
      </c>
      <c r="J363" s="4">
        <v>388</v>
      </c>
    </row>
    <row r="364" spans="1:10" x14ac:dyDescent="0.3">
      <c r="A364" s="5">
        <v>0.17</v>
      </c>
      <c r="B364" s="5">
        <v>0.94</v>
      </c>
      <c r="D364" s="4">
        <v>38</v>
      </c>
      <c r="F364" s="4">
        <v>17</v>
      </c>
      <c r="H364" s="4">
        <v>25</v>
      </c>
      <c r="J364" s="4">
        <v>350</v>
      </c>
    </row>
    <row r="365" spans="1:10" x14ac:dyDescent="0.3">
      <c r="A365" s="5">
        <v>0.18</v>
      </c>
      <c r="B365" s="5">
        <v>0.95</v>
      </c>
      <c r="D365" s="4">
        <v>38</v>
      </c>
      <c r="F365" s="4">
        <v>17</v>
      </c>
      <c r="H365" s="4">
        <v>26</v>
      </c>
      <c r="J365" s="4">
        <v>385</v>
      </c>
    </row>
    <row r="366" spans="1:10" x14ac:dyDescent="0.3">
      <c r="A366" s="5">
        <v>0.19</v>
      </c>
      <c r="B366" s="5">
        <v>0.91</v>
      </c>
      <c r="D366" s="4">
        <v>33</v>
      </c>
      <c r="F366" s="4">
        <v>18</v>
      </c>
      <c r="H366" s="4">
        <v>26</v>
      </c>
      <c r="J366" s="4">
        <v>357</v>
      </c>
    </row>
    <row r="367" spans="1:10" x14ac:dyDescent="0.3">
      <c r="A367" s="5">
        <v>0.17</v>
      </c>
      <c r="B367" s="5">
        <v>0.93</v>
      </c>
      <c r="D367" s="4">
        <v>31</v>
      </c>
      <c r="F367" s="4">
        <v>20</v>
      </c>
      <c r="H367" s="4">
        <v>28</v>
      </c>
      <c r="J367" s="4">
        <v>397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Session Details</vt:lpstr>
      <vt:lpstr>Channel wise traffic</vt:lpstr>
      <vt:lpstr>Supporting Data</vt:lpstr>
      <vt:lpstr>M2C Analysis at Date Level</vt:lpstr>
      <vt:lpstr>C2P Analysis at Date Level</vt:lpstr>
      <vt:lpstr>Overall Conversion Level Analys</vt:lpstr>
      <vt:lpstr>Orders at Day Level</vt:lpstr>
      <vt:lpstr>L2M Analysis at Date Level</vt:lpstr>
      <vt:lpstr>Hypothesis</vt:lpstr>
      <vt:lpstr>Fluctuation in Overall Conversi</vt:lpstr>
      <vt:lpstr>Traffic Level Analysis</vt:lpstr>
      <vt:lpstr>P2O Day Level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Laya Mary Joy</cp:lastModifiedBy>
  <cp:revision/>
  <dcterms:created xsi:type="dcterms:W3CDTF">2022-09-19T07:36:05Z</dcterms:created>
  <dcterms:modified xsi:type="dcterms:W3CDTF">2024-04-28T16:50:53Z</dcterms:modified>
  <cp:category/>
  <cp:contentStatus/>
</cp:coreProperties>
</file>