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0"/>
  <workbookPr/>
  <xr:revisionPtr revIDLastSave="563" documentId="11_F25DC773A252ABDACC104825E99A6C125ADE58EE" xr6:coauthVersionLast="47" xr6:coauthVersionMax="47" xr10:uidLastSave="{53099117-C089-41B3-BDBB-85D157FC1313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G4" i="1"/>
  <c r="G5" i="1"/>
  <c r="G6" i="1"/>
  <c r="G7" i="1"/>
  <c r="F4" i="1"/>
  <c r="F2" i="1"/>
  <c r="G3" i="1"/>
  <c r="F3" i="1"/>
  <c r="E2" i="1"/>
  <c r="E3" i="1" s="1"/>
  <c r="E4" i="1" s="1"/>
  <c r="E5" i="1" s="1"/>
  <c r="E6" i="1" s="1"/>
  <c r="E7" i="1" s="1"/>
  <c r="C25" i="1"/>
  <c r="D25" i="1"/>
  <c r="E25" i="1"/>
  <c r="F25" i="1"/>
  <c r="G25" i="1"/>
  <c r="H25" i="1"/>
  <c r="I25" i="1"/>
  <c r="J25" i="1"/>
  <c r="K25" i="1"/>
  <c r="L25" i="1"/>
  <c r="M25" i="1"/>
  <c r="B25" i="1"/>
  <c r="C24" i="1"/>
  <c r="C26" i="1" s="1"/>
  <c r="D24" i="1"/>
  <c r="E24" i="1"/>
  <c r="E26" i="1" s="1"/>
  <c r="F24" i="1"/>
  <c r="G24" i="1"/>
  <c r="G26" i="1" s="1"/>
  <c r="H24" i="1"/>
  <c r="I24" i="1"/>
  <c r="I26" i="1" s="1"/>
  <c r="J24" i="1"/>
  <c r="K24" i="1"/>
  <c r="K26" i="1" s="1"/>
  <c r="L24" i="1"/>
  <c r="M24" i="1"/>
  <c r="M26" i="1" s="1"/>
  <c r="B24" i="1"/>
  <c r="C3" i="1"/>
  <c r="C4" i="1"/>
  <c r="C5" i="1"/>
  <c r="C6" i="1"/>
  <c r="C7" i="1"/>
  <c r="C2" i="1"/>
  <c r="F7" i="1" l="1"/>
  <c r="F6" i="1"/>
  <c r="B26" i="1"/>
  <c r="L26" i="1"/>
  <c r="D7" i="1"/>
  <c r="J26" i="1"/>
  <c r="D6" i="1"/>
  <c r="H26" i="1"/>
  <c r="D5" i="1"/>
  <c r="F26" i="1"/>
  <c r="D4" i="1"/>
  <c r="D26" i="1"/>
  <c r="D3" i="1"/>
  <c r="F5" i="1"/>
  <c r="B27" i="1" l="1"/>
  <c r="C27" i="1" l="1"/>
  <c r="D27" i="1" s="1"/>
  <c r="E27" i="1" s="1"/>
  <c r="F27" i="1" s="1"/>
  <c r="G27" i="1" s="1"/>
  <c r="H27" i="1" s="1"/>
  <c r="I27" i="1" s="1"/>
  <c r="J27" i="1" s="1"/>
  <c r="K27" i="1" s="1"/>
  <c r="L27" i="1" s="1"/>
  <c r="M27" i="1" s="1"/>
</calcChain>
</file>

<file path=xl/sharedStrings.xml><?xml version="1.0" encoding="utf-8"?>
<sst xmlns="http://schemas.openxmlformats.org/spreadsheetml/2006/main" count="42" uniqueCount="31">
  <si>
    <t>Year</t>
  </si>
  <si>
    <t>Number of Users</t>
  </si>
  <si>
    <t>Number of Add Views on a year</t>
  </si>
  <si>
    <t>Cost $</t>
  </si>
  <si>
    <t>Cumulative Costs $</t>
  </si>
  <si>
    <t>Benefits</t>
  </si>
  <si>
    <t>Cumulative benefit</t>
  </si>
  <si>
    <t>Benefit $/view</t>
  </si>
  <si>
    <t>Number of ad views per day for a user</t>
  </si>
  <si>
    <t>Year 0</t>
  </si>
  <si>
    <t>Year 1</t>
  </si>
  <si>
    <t>Year 2</t>
  </si>
  <si>
    <t>Year 3</t>
  </si>
  <si>
    <t>Year 4</t>
  </si>
  <si>
    <t>Year 5</t>
  </si>
  <si>
    <t>Division</t>
  </si>
  <si>
    <t>half 1</t>
  </si>
  <si>
    <t>half 2</t>
  </si>
  <si>
    <t>Costs</t>
  </si>
  <si>
    <t>Development</t>
  </si>
  <si>
    <t>Transportation Fee</t>
  </si>
  <si>
    <t>Laptops &amp; Mobile Cost</t>
  </si>
  <si>
    <t>Server rental</t>
  </si>
  <si>
    <t>Office rental</t>
  </si>
  <si>
    <t>Maintenance</t>
  </si>
  <si>
    <t>Totals</t>
  </si>
  <si>
    <t>Number of User</t>
  </si>
  <si>
    <t>Total Cost</t>
  </si>
  <si>
    <t>Revenue</t>
  </si>
  <si>
    <t>Cash Flow</t>
  </si>
  <si>
    <t>Cummulative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</si>
</sst>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Cumulative Costs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Sheet1!$E$2:$E$7</c:f>
              <c:numCache>
                <c:formatCode>"$"#,##0.00</c:formatCode>
                <c:ptCount val="6"/>
                <c:pt idx="0">
                  <c:v>19600</c:v>
                </c:pt>
                <c:pt idx="1">
                  <c:v>23620</c:v>
                </c:pt>
                <c:pt idx="2">
                  <c:v>39020</c:v>
                </c:pt>
                <c:pt idx="3">
                  <c:v>42920</c:v>
                </c:pt>
                <c:pt idx="4">
                  <c:v>46920</c:v>
                </c:pt>
                <c:pt idx="5">
                  <c:v>50920</c:v>
                </c:pt>
              </c:numCache>
            </c:numRef>
          </c:cat>
          <c:val>
            <c:numRef>
              <c:f>Sheet1!$E$2:$E$7</c:f>
              <c:numCache>
                <c:formatCode>"$"#,##0.00</c:formatCode>
                <c:ptCount val="6"/>
                <c:pt idx="0">
                  <c:v>19600</c:v>
                </c:pt>
                <c:pt idx="1">
                  <c:v>23620</c:v>
                </c:pt>
                <c:pt idx="2">
                  <c:v>39020</c:v>
                </c:pt>
                <c:pt idx="3">
                  <c:v>42920</c:v>
                </c:pt>
                <c:pt idx="4">
                  <c:v>46920</c:v>
                </c:pt>
                <c:pt idx="5">
                  <c:v>50920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4-42C3-A8D3-00EF2AB23D8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Cumulative benefit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Sheet1!$E$2:$E$7</c:f>
              <c:numCache>
                <c:formatCode>"$"#,##0.00</c:formatCode>
                <c:ptCount val="6"/>
                <c:pt idx="0">
                  <c:v>19600</c:v>
                </c:pt>
                <c:pt idx="1">
                  <c:v>23620</c:v>
                </c:pt>
                <c:pt idx="2">
                  <c:v>39020</c:v>
                </c:pt>
                <c:pt idx="3">
                  <c:v>42920</c:v>
                </c:pt>
                <c:pt idx="4">
                  <c:v>46920</c:v>
                </c:pt>
                <c:pt idx="5">
                  <c:v>50920</c:v>
                </c:pt>
              </c:numCache>
            </c:numRef>
          </c:cat>
          <c:val>
            <c:numRef>
              <c:f>Sheet1!$G$2:$G$7</c:f>
              <c:numCache>
                <c:formatCode>"$"#,##0.00</c:formatCode>
                <c:ptCount val="6"/>
                <c:pt idx="0">
                  <c:v>0</c:v>
                </c:pt>
                <c:pt idx="1">
                  <c:v>7300</c:v>
                </c:pt>
                <c:pt idx="2">
                  <c:v>36500</c:v>
                </c:pt>
                <c:pt idx="3">
                  <c:v>94900</c:v>
                </c:pt>
                <c:pt idx="4">
                  <c:v>182500</c:v>
                </c:pt>
                <c:pt idx="5">
                  <c:v>299300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4-42C3-A8D3-00EF2AB2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63911"/>
        <c:axId val="1770039928"/>
      </c:lineChart>
      <c:catAx>
        <c:axId val="937963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39928"/>
        <c:crosses val="autoZero"/>
        <c:auto val="1"/>
        <c:lblAlgn val="ctr"/>
        <c:lblOffset val="100"/>
        <c:noMultiLvlLbl val="0"/>
      </c:catAx>
      <c:valAx>
        <c:axId val="177003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63911"/>
        <c:crossesAt val="1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Cumulative Costs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Sheet1!$E$2:$E$7</c:f>
              <c:numCache>
                <c:formatCode>"$"#,##0.00</c:formatCode>
                <c:ptCount val="6"/>
                <c:pt idx="0">
                  <c:v>19600</c:v>
                </c:pt>
                <c:pt idx="1">
                  <c:v>23620</c:v>
                </c:pt>
                <c:pt idx="2">
                  <c:v>39020</c:v>
                </c:pt>
                <c:pt idx="3">
                  <c:v>42920</c:v>
                </c:pt>
                <c:pt idx="4">
                  <c:v>46920</c:v>
                </c:pt>
                <c:pt idx="5">
                  <c:v>50920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FB-4FE3-B4E4-CAF86BAB0104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Cumulative benefit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Sheet1!$G$2:$G$7</c:f>
              <c:numCache>
                <c:formatCode>"$"#,##0.00</c:formatCode>
                <c:ptCount val="6"/>
                <c:pt idx="0">
                  <c:v>0</c:v>
                </c:pt>
                <c:pt idx="1">
                  <c:v>7300</c:v>
                </c:pt>
                <c:pt idx="2">
                  <c:v>36500</c:v>
                </c:pt>
                <c:pt idx="3">
                  <c:v>94900</c:v>
                </c:pt>
                <c:pt idx="4">
                  <c:v>182500</c:v>
                </c:pt>
                <c:pt idx="5">
                  <c:v>299300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FB-4FE3-B4E4-CAF86BAB01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0441896"/>
        <c:axId val="1129179624"/>
      </c:lineChart>
      <c:catAx>
        <c:axId val="209044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79624"/>
        <c:crosses val="autoZero"/>
        <c:auto val="1"/>
        <c:lblAlgn val="ctr"/>
        <c:lblOffset val="100"/>
        <c:noMultiLvlLbl val="0"/>
      </c:catAx>
      <c:valAx>
        <c:axId val="112917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41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0</xdr:row>
      <xdr:rowOff>200025</xdr:rowOff>
    </xdr:from>
    <xdr:to>
      <xdr:col>29</xdr:col>
      <xdr:colOff>38100</xdr:colOff>
      <xdr:row>27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553E6E1-E832-E165-AEE7-BE867871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28</xdr:row>
      <xdr:rowOff>38100</xdr:rowOff>
    </xdr:from>
    <xdr:to>
      <xdr:col>13</xdr:col>
      <xdr:colOff>552450</xdr:colOff>
      <xdr:row>57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40DD7B-297B-22EF-53E0-267FEC0711F0}"/>
            </a:ext>
            <a:ext uri="{147F2762-F138-4A5C-976F-8EAC2B608ADB}">
              <a16:predDERef xmlns:a16="http://schemas.microsoft.com/office/drawing/2014/main" pred="{6553E6E1-E832-E165-AEE7-BE867871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E44" workbookViewId="0">
      <selection activeCell="G1" activeCellId="2" sqref="A1:A7 E1:E7 G1:G7"/>
    </sheetView>
  </sheetViews>
  <sheetFormatPr defaultRowHeight="15"/>
  <cols>
    <col min="1" max="1" width="21.140625" style="1" bestFit="1" customWidth="1"/>
    <col min="2" max="2" width="17.85546875" style="1" customWidth="1"/>
    <col min="3" max="3" width="12.7109375" style="1" bestFit="1" customWidth="1"/>
    <col min="4" max="4" width="12.140625" style="1" customWidth="1"/>
    <col min="5" max="5" width="12.7109375" style="1" bestFit="1" customWidth="1"/>
    <col min="6" max="6" width="13" style="1" bestFit="1" customWidth="1"/>
    <col min="7" max="7" width="18" style="1" bestFit="1" customWidth="1"/>
    <col min="8" max="10" width="11.85546875" style="1" bestFit="1" customWidth="1"/>
    <col min="11" max="11" width="13" style="1" bestFit="1" customWidth="1"/>
    <col min="12" max="12" width="13.42578125" style="1" customWidth="1"/>
    <col min="13" max="13" width="13" style="1" bestFit="1" customWidth="1"/>
    <col min="14" max="16384" width="9.140625" style="1"/>
  </cols>
  <sheetData>
    <row r="1" spans="1:13" ht="45.75">
      <c r="A1" s="9" t="s">
        <v>0</v>
      </c>
      <c r="B1" s="10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I1" s="21" t="s">
        <v>7</v>
      </c>
      <c r="J1" s="21"/>
      <c r="K1" s="21"/>
      <c r="L1" s="2" t="s">
        <v>8</v>
      </c>
    </row>
    <row r="2" spans="1:13">
      <c r="A2" s="11">
        <v>0</v>
      </c>
      <c r="B2" s="11">
        <v>0</v>
      </c>
      <c r="C2" s="11">
        <f>3*365*B2</f>
        <v>0</v>
      </c>
      <c r="D2" s="13">
        <f>SUM(B24,C24)</f>
        <v>19600</v>
      </c>
      <c r="E2" s="13">
        <f>D2</f>
        <v>19600</v>
      </c>
      <c r="F2" s="13">
        <f>SUM(B25+C25)</f>
        <v>0</v>
      </c>
      <c r="G2" s="13">
        <v>0</v>
      </c>
      <c r="I2" s="22">
        <v>0.01</v>
      </c>
      <c r="J2" s="22"/>
      <c r="K2" s="22"/>
      <c r="L2" s="8">
        <v>1</v>
      </c>
    </row>
    <row r="3" spans="1:13">
      <c r="A3" s="11">
        <v>1</v>
      </c>
      <c r="B3" s="11">
        <v>1500</v>
      </c>
      <c r="C3" s="11">
        <f>3*365*B3</f>
        <v>1642500</v>
      </c>
      <c r="D3" s="13">
        <f>SUM(D24,E24)</f>
        <v>4020</v>
      </c>
      <c r="E3" s="13">
        <f>D3+E2</f>
        <v>23620</v>
      </c>
      <c r="F3" s="13">
        <f>SUM(D25+E25)</f>
        <v>7300</v>
      </c>
      <c r="G3" s="13">
        <f>F3+G2</f>
        <v>7300</v>
      </c>
    </row>
    <row r="4" spans="1:13">
      <c r="A4" s="11">
        <v>2</v>
      </c>
      <c r="B4" s="11">
        <v>5000</v>
      </c>
      <c r="C4" s="11">
        <f>3*365*B4</f>
        <v>5475000</v>
      </c>
      <c r="D4" s="13">
        <f>SUM(F24,G24)</f>
        <v>15400</v>
      </c>
      <c r="E4" s="13">
        <f>D4+E3</f>
        <v>39020</v>
      </c>
      <c r="F4" s="13">
        <f>SUM(F25+G25)</f>
        <v>29200</v>
      </c>
      <c r="G4" s="13">
        <f>F4+G3</f>
        <v>36500</v>
      </c>
    </row>
    <row r="5" spans="1:13">
      <c r="A5" s="11">
        <v>3</v>
      </c>
      <c r="B5" s="11">
        <v>9000</v>
      </c>
      <c r="C5" s="11">
        <f>3*365*B5</f>
        <v>9855000</v>
      </c>
      <c r="D5" s="13">
        <f>SUM(H24,I24)</f>
        <v>3900</v>
      </c>
      <c r="E5" s="13">
        <f>D5+E4</f>
        <v>42920</v>
      </c>
      <c r="F5" s="13">
        <f>SUM(H25+I25)</f>
        <v>58400</v>
      </c>
      <c r="G5" s="13">
        <f>F5+G4</f>
        <v>94900</v>
      </c>
    </row>
    <row r="6" spans="1:13">
      <c r="A6" s="11">
        <v>4</v>
      </c>
      <c r="B6" s="11">
        <v>13000</v>
      </c>
      <c r="C6" s="11">
        <f>3*365*B6</f>
        <v>14235000</v>
      </c>
      <c r="D6" s="13">
        <f>SUM(J24,K24)</f>
        <v>4000</v>
      </c>
      <c r="E6" s="13">
        <f>D6+E5</f>
        <v>46920</v>
      </c>
      <c r="F6" s="13">
        <f>SUM(J25+K25)</f>
        <v>87600</v>
      </c>
      <c r="G6" s="13">
        <f>F6+G5</f>
        <v>182500</v>
      </c>
    </row>
    <row r="7" spans="1:13">
      <c r="A7" s="11">
        <v>5</v>
      </c>
      <c r="B7" s="11">
        <v>17000</v>
      </c>
      <c r="C7" s="11">
        <f>3*365*B7</f>
        <v>18615000</v>
      </c>
      <c r="D7" s="13">
        <f>SUM(L24,M24)</f>
        <v>4000</v>
      </c>
      <c r="E7" s="13">
        <f>D7+E6</f>
        <v>50920</v>
      </c>
      <c r="F7" s="13">
        <f>SUM(L25+M25)</f>
        <v>116800</v>
      </c>
      <c r="G7" s="13">
        <f>F7+G6</f>
        <v>299300</v>
      </c>
    </row>
    <row r="13" spans="1:13">
      <c r="A13" s="3" t="s">
        <v>0</v>
      </c>
      <c r="B13" s="14" t="s">
        <v>9</v>
      </c>
      <c r="C13" s="14"/>
      <c r="D13" s="14" t="s">
        <v>10</v>
      </c>
      <c r="E13" s="14"/>
      <c r="F13" s="14" t="s">
        <v>11</v>
      </c>
      <c r="G13" s="14"/>
      <c r="H13" s="14" t="s">
        <v>12</v>
      </c>
      <c r="I13" s="14"/>
      <c r="J13" s="14" t="s">
        <v>13</v>
      </c>
      <c r="K13" s="14"/>
      <c r="L13" s="14" t="s">
        <v>14</v>
      </c>
      <c r="M13" s="14"/>
    </row>
    <row r="14" spans="1:13">
      <c r="A14" s="3" t="s">
        <v>15</v>
      </c>
      <c r="B14" s="4" t="s">
        <v>16</v>
      </c>
      <c r="C14" s="4" t="s">
        <v>17</v>
      </c>
      <c r="D14" s="4" t="s">
        <v>16</v>
      </c>
      <c r="E14" s="4" t="s">
        <v>17</v>
      </c>
      <c r="F14" s="4" t="s">
        <v>16</v>
      </c>
      <c r="G14" s="4" t="s">
        <v>17</v>
      </c>
      <c r="H14" s="4" t="s">
        <v>16</v>
      </c>
      <c r="I14" s="4" t="s">
        <v>17</v>
      </c>
      <c r="J14" s="4" t="s">
        <v>16</v>
      </c>
      <c r="K14" s="4" t="s">
        <v>17</v>
      </c>
      <c r="L14" s="4" t="s">
        <v>16</v>
      </c>
      <c r="M14" s="4" t="s">
        <v>17</v>
      </c>
    </row>
    <row r="15" spans="1:13" ht="21">
      <c r="A15" s="15" t="s">
        <v>18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1:13">
      <c r="A16" s="6" t="s">
        <v>19</v>
      </c>
      <c r="B16" s="12">
        <v>3500</v>
      </c>
      <c r="C16" s="12">
        <v>2500</v>
      </c>
      <c r="D16" s="12">
        <v>1000</v>
      </c>
      <c r="E16" s="12">
        <v>500</v>
      </c>
      <c r="F16" s="12">
        <v>6000</v>
      </c>
      <c r="G16" s="12">
        <v>4000</v>
      </c>
      <c r="H16" s="12">
        <v>1200</v>
      </c>
      <c r="I16" s="12">
        <v>1200</v>
      </c>
      <c r="J16" s="12">
        <v>1200</v>
      </c>
      <c r="K16" s="12">
        <v>1200</v>
      </c>
      <c r="L16" s="12">
        <v>1200</v>
      </c>
      <c r="M16" s="12">
        <v>1200</v>
      </c>
    </row>
    <row r="17" spans="1:13">
      <c r="A17" s="6" t="s">
        <v>20</v>
      </c>
      <c r="B17" s="12">
        <v>800</v>
      </c>
      <c r="C17" s="12">
        <v>800</v>
      </c>
      <c r="D17" s="12">
        <v>0</v>
      </c>
      <c r="E17" s="12">
        <v>0</v>
      </c>
      <c r="F17" s="12">
        <v>1000</v>
      </c>
      <c r="G17" s="12">
        <v>1500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</row>
    <row r="18" spans="1:13">
      <c r="A18" s="6" t="s">
        <v>21</v>
      </c>
      <c r="B18" s="12">
        <v>4500</v>
      </c>
      <c r="C18" s="12">
        <v>1500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</row>
    <row r="19" spans="1:13">
      <c r="A19" s="6" t="s">
        <v>22</v>
      </c>
      <c r="B19" s="12">
        <v>0</v>
      </c>
      <c r="C19" s="12">
        <v>0</v>
      </c>
      <c r="D19" s="12">
        <v>60</v>
      </c>
      <c r="E19" s="12">
        <v>60</v>
      </c>
      <c r="F19" s="12">
        <v>100</v>
      </c>
      <c r="G19" s="12">
        <v>100</v>
      </c>
      <c r="H19" s="12">
        <v>150</v>
      </c>
      <c r="I19" s="12">
        <v>150</v>
      </c>
      <c r="J19" s="12">
        <v>200</v>
      </c>
      <c r="K19" s="12">
        <v>200</v>
      </c>
      <c r="L19" s="12">
        <v>200</v>
      </c>
      <c r="M19" s="12">
        <v>200</v>
      </c>
    </row>
    <row r="20" spans="1:13">
      <c r="A20" s="6" t="s">
        <v>23</v>
      </c>
      <c r="B20" s="12">
        <v>2400</v>
      </c>
      <c r="C20" s="12">
        <v>2400</v>
      </c>
      <c r="D20" s="12">
        <v>1200</v>
      </c>
      <c r="E20" s="12">
        <v>0</v>
      </c>
      <c r="F20" s="12">
        <v>1000</v>
      </c>
      <c r="G20" s="12">
        <v>500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</row>
    <row r="21" spans="1:13">
      <c r="A21" s="6" t="s">
        <v>24</v>
      </c>
      <c r="B21" s="12">
        <v>600</v>
      </c>
      <c r="C21" s="12">
        <v>600</v>
      </c>
      <c r="D21" s="12">
        <v>600</v>
      </c>
      <c r="E21" s="12">
        <v>600</v>
      </c>
      <c r="F21" s="12">
        <v>600</v>
      </c>
      <c r="G21" s="12">
        <v>600</v>
      </c>
      <c r="H21" s="12">
        <v>600</v>
      </c>
      <c r="I21" s="12">
        <v>600</v>
      </c>
      <c r="J21" s="12">
        <v>600</v>
      </c>
      <c r="K21" s="12">
        <v>600</v>
      </c>
      <c r="L21" s="12">
        <v>600</v>
      </c>
      <c r="M21" s="12">
        <v>600</v>
      </c>
    </row>
    <row r="22" spans="1:13" ht="21">
      <c r="A22" s="18" t="s">
        <v>25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</row>
    <row r="23" spans="1:13">
      <c r="A23" s="5" t="s">
        <v>26</v>
      </c>
      <c r="B23" s="12">
        <v>0</v>
      </c>
      <c r="C23" s="12">
        <v>0</v>
      </c>
      <c r="D23" s="12">
        <v>500</v>
      </c>
      <c r="E23" s="12">
        <v>1500</v>
      </c>
      <c r="F23" s="12">
        <v>3000</v>
      </c>
      <c r="G23" s="12">
        <v>5000</v>
      </c>
      <c r="H23" s="12">
        <v>7000</v>
      </c>
      <c r="I23" s="12">
        <v>9000</v>
      </c>
      <c r="J23" s="12">
        <v>11000</v>
      </c>
      <c r="K23" s="12">
        <v>13000</v>
      </c>
      <c r="L23" s="12">
        <v>15000</v>
      </c>
      <c r="M23" s="12">
        <v>17000</v>
      </c>
    </row>
    <row r="24" spans="1:13">
      <c r="A24" s="5" t="s">
        <v>27</v>
      </c>
      <c r="B24" s="12">
        <f>SUM(B16:B21)</f>
        <v>11800</v>
      </c>
      <c r="C24" s="12">
        <f>SUM(C16:C21)</f>
        <v>7800</v>
      </c>
      <c r="D24" s="12">
        <f>SUM(D16:D21)</f>
        <v>2860</v>
      </c>
      <c r="E24" s="12">
        <f>SUM(E16:E21)</f>
        <v>1160</v>
      </c>
      <c r="F24" s="12">
        <f>SUM(F16:F21)</f>
        <v>8700</v>
      </c>
      <c r="G24" s="12">
        <f>SUM(G16:G21)</f>
        <v>6700</v>
      </c>
      <c r="H24" s="12">
        <f>SUM(H16:H21)</f>
        <v>1950</v>
      </c>
      <c r="I24" s="12">
        <f>SUM(I16:I21)</f>
        <v>1950</v>
      </c>
      <c r="J24" s="12">
        <f>SUM(J16:J21)</f>
        <v>2000</v>
      </c>
      <c r="K24" s="12">
        <f>SUM(K16:K21)</f>
        <v>2000</v>
      </c>
      <c r="L24" s="12">
        <f>SUM(L16:L21)</f>
        <v>2000</v>
      </c>
      <c r="M24" s="12">
        <f>SUM(M16:M21)</f>
        <v>2000</v>
      </c>
    </row>
    <row r="25" spans="1:13">
      <c r="A25" s="5" t="s">
        <v>28</v>
      </c>
      <c r="B25" s="12">
        <f>B23*365*$I$2*$L$2</f>
        <v>0</v>
      </c>
      <c r="C25" s="12">
        <f>C23*365*$I$2*$L$2</f>
        <v>0</v>
      </c>
      <c r="D25" s="12">
        <f>D23*365*$I$2*$L$2</f>
        <v>1825</v>
      </c>
      <c r="E25" s="12">
        <f>E23*365*$I$2*$L$2</f>
        <v>5475</v>
      </c>
      <c r="F25" s="12">
        <f>F23*365*$I$2*$L$2</f>
        <v>10950</v>
      </c>
      <c r="G25" s="12">
        <f>G23*365*$I$2*$L$2</f>
        <v>18250</v>
      </c>
      <c r="H25" s="12">
        <f>H23*365*$I$2*$L$2</f>
        <v>25550</v>
      </c>
      <c r="I25" s="12">
        <f>I23*365*$I$2*$L$2</f>
        <v>32850</v>
      </c>
      <c r="J25" s="12">
        <f>J23*365*$I$2*$L$2</f>
        <v>40150</v>
      </c>
      <c r="K25" s="12">
        <f>K23*365*$I$2*$L$2</f>
        <v>47450</v>
      </c>
      <c r="L25" s="12">
        <f>L23*365*$I$2*$L$2</f>
        <v>54750</v>
      </c>
      <c r="M25" s="12">
        <f>M23*365*$I$2*$L$2</f>
        <v>62050</v>
      </c>
    </row>
    <row r="26" spans="1:13">
      <c r="A26" s="5" t="s">
        <v>29</v>
      </c>
      <c r="B26" s="12">
        <f>B25-B24</f>
        <v>-11800</v>
      </c>
      <c r="C26" s="12">
        <f>C25-C24</f>
        <v>-7800</v>
      </c>
      <c r="D26" s="12">
        <f>D25-D24</f>
        <v>-1035</v>
      </c>
      <c r="E26" s="12">
        <f>E25-E24</f>
        <v>4315</v>
      </c>
      <c r="F26" s="12">
        <f>F25-F24</f>
        <v>2250</v>
      </c>
      <c r="G26" s="12">
        <f>G25-G24</f>
        <v>11550</v>
      </c>
      <c r="H26" s="12">
        <f>H25-H24</f>
        <v>23600</v>
      </c>
      <c r="I26" s="12">
        <f>I25-I24</f>
        <v>30900</v>
      </c>
      <c r="J26" s="12">
        <f>J25-J24</f>
        <v>38150</v>
      </c>
      <c r="K26" s="12">
        <f>K25-K24</f>
        <v>45450</v>
      </c>
      <c r="L26" s="12">
        <f>L25-L24</f>
        <v>52750</v>
      </c>
      <c r="M26" s="12">
        <f>M25-M24</f>
        <v>60050</v>
      </c>
    </row>
    <row r="27" spans="1:13" ht="30.75">
      <c r="A27" s="7" t="s">
        <v>30</v>
      </c>
      <c r="B27" s="12">
        <f>B26</f>
        <v>-11800</v>
      </c>
      <c r="C27" s="12">
        <f>B27+C26</f>
        <v>-19600</v>
      </c>
      <c r="D27" s="12">
        <f>C27+D26</f>
        <v>-20635</v>
      </c>
      <c r="E27" s="12">
        <f>D27+E26</f>
        <v>-16320</v>
      </c>
      <c r="F27" s="12">
        <f>E27+F26</f>
        <v>-14070</v>
      </c>
      <c r="G27" s="12">
        <f>F27+G26</f>
        <v>-2520</v>
      </c>
      <c r="H27" s="12">
        <f>G27+H26</f>
        <v>21080</v>
      </c>
      <c r="I27" s="12">
        <f>H27+I26</f>
        <v>51980</v>
      </c>
      <c r="J27" s="12">
        <f>I27+J26</f>
        <v>90130</v>
      </c>
      <c r="K27" s="12">
        <f>J27+K26</f>
        <v>135580</v>
      </c>
      <c r="L27" s="12">
        <f>K27+L26</f>
        <v>188330</v>
      </c>
      <c r="M27" s="12">
        <f>L27+M26</f>
        <v>248380</v>
      </c>
    </row>
  </sheetData>
  <mergeCells count="10">
    <mergeCell ref="L13:M13"/>
    <mergeCell ref="A15:M15"/>
    <mergeCell ref="A22:M22"/>
    <mergeCell ref="I1:K1"/>
    <mergeCell ref="I2:K2"/>
    <mergeCell ref="B13:C13"/>
    <mergeCell ref="D13:E13"/>
    <mergeCell ref="F13:G13"/>
    <mergeCell ref="H13:I13"/>
    <mergeCell ref="J13:K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MOJAHED TALEB</dc:creator>
  <cp:keywords/>
  <dc:description/>
  <cp:lastModifiedBy>Mojahed Noureddine Taleb</cp:lastModifiedBy>
  <cp:revision/>
  <dcterms:created xsi:type="dcterms:W3CDTF">2015-06-05T18:17:20Z</dcterms:created>
  <dcterms:modified xsi:type="dcterms:W3CDTF">2023-03-01T13:48:08Z</dcterms:modified>
  <cp:category/>
  <cp:contentStatus/>
</cp:coreProperties>
</file>