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ughboroughschools-my.sharepoint.com/personal/lgs19jethl_lsf_org/Documents/Programming/Python/Advent of Code/2023/"/>
    </mc:Choice>
  </mc:AlternateContent>
  <xr:revisionPtr revIDLastSave="0" documentId="8_{CD80CD92-1F0B-4490-AE39-4C0666CEEE42}" xr6:coauthVersionLast="47" xr6:coauthVersionMax="47" xr10:uidLastSave="{00000000-0000-0000-0000-000000000000}"/>
  <bookViews>
    <workbookView xWindow="30" yWindow="-16320" windowWidth="29040" windowHeight="15720" activeTab="1" xr2:uid="{C5FF60D0-8B4E-41AD-8639-A3E198DA445E}"/>
  </bookViews>
  <sheets>
    <sheet name="Part1" sheetId="1" r:id="rId1"/>
    <sheet name="Par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2" l="1"/>
  <c r="D9" i="2"/>
  <c r="D7" i="2"/>
  <c r="D6" i="2"/>
  <c r="D5" i="2"/>
  <c r="D3" i="2" a="1"/>
  <c r="D3" i="2" s="1"/>
  <c r="D2" i="2" a="1"/>
  <c r="D2" i="2" s="1"/>
  <c r="C5" i="2"/>
  <c r="B3" i="2" a="1"/>
  <c r="B3" i="2" s="1"/>
  <c r="B2" i="2" a="1"/>
  <c r="D12" i="1"/>
  <c r="F11" i="1"/>
  <c r="G11" i="1"/>
  <c r="H11" i="1"/>
  <c r="E11" i="1"/>
  <c r="H10" i="1"/>
  <c r="H9" i="1"/>
  <c r="H8" i="1"/>
  <c r="H6" i="1"/>
  <c r="H7" i="1" s="1"/>
  <c r="F5" i="1"/>
  <c r="G5" i="1"/>
  <c r="H5" i="1"/>
  <c r="F6" i="1"/>
  <c r="F7" i="1" s="1"/>
  <c r="G6" i="1"/>
  <c r="G7" i="1"/>
  <c r="G10" i="1" s="1"/>
  <c r="F8" i="1"/>
  <c r="G8" i="1"/>
  <c r="G9" i="1"/>
  <c r="E10" i="1"/>
  <c r="E9" i="1"/>
  <c r="E8" i="1"/>
  <c r="E7" i="1"/>
  <c r="D5" i="1"/>
  <c r="E6" i="1"/>
  <c r="E5" i="1"/>
  <c r="D3" i="1" a="1"/>
  <c r="D3" i="1" s="1"/>
  <c r="D2" i="1" a="1"/>
  <c r="D2" i="1" s="1"/>
  <c r="B3" i="1" a="1"/>
  <c r="B3" i="1" s="1"/>
  <c r="B2" i="1" a="1"/>
  <c r="B2" i="1" s="1"/>
  <c r="B2" i="2" l="1"/>
  <c r="F9" i="1"/>
  <c r="F10" i="1"/>
  <c r="D8" i="2" l="1"/>
  <c r="D10" i="2" l="1"/>
  <c r="D1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<sst xmlns="http://schemas.openxmlformats.org/spreadsheetml/2006/main" count="22" uniqueCount="12">
  <si>
    <t>Time:        54     94     65     92</t>
  </si>
  <si>
    <t>Distance:   302   1476   1029   1404</t>
  </si>
  <si>
    <t>data</t>
  </si>
  <si>
    <t>clean</t>
  </si>
  <si>
    <t>split</t>
  </si>
  <si>
    <t>sqrt(b^2-4ac)</t>
  </si>
  <si>
    <t>pos root</t>
  </si>
  <si>
    <t>neg root</t>
  </si>
  <si>
    <t>round min</t>
  </si>
  <si>
    <t>round max</t>
  </si>
  <si>
    <t>possible</t>
  </si>
  <si>
    <t>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</si>
</sst>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D735-C580-438E-818A-62BD4481BE51}">
  <dimension ref="A1:H12"/>
  <sheetViews>
    <sheetView workbookViewId="0">
      <selection activeCell="D12" sqref="D12"/>
    </sheetView>
  </sheetViews>
  <sheetFormatPr defaultRowHeight="14.4"/>
  <cols>
    <col min="1" max="1" width="30.88671875" bestFit="1" customWidth="1"/>
    <col min="2" max="2" width="8.33203125" bestFit="1" customWidth="1"/>
    <col min="3" max="3" width="21.6640625" bestFit="1" customWidth="1"/>
    <col min="4" max="4" width="12.21875" bestFit="1" customWidth="1"/>
  </cols>
  <sheetData>
    <row r="1" spans="1:8">
      <c r="A1" t="s">
        <v>2</v>
      </c>
      <c r="B1" t="s">
        <v>3</v>
      </c>
      <c r="D1" t="s">
        <v>4</v>
      </c>
    </row>
    <row r="2" spans="1:8">
      <c r="A2" s="1" t="s">
        <v>0</v>
      </c>
      <c r="B2" t="str" cm="1">
        <f t="array" ref="B2:C2">_xlfn.TEXTSPLIT(A2,":")</f>
        <v>Time</v>
      </c>
      <c r="C2" t="str">
        <v xml:space="preserve">        54     94     65     92</v>
      </c>
      <c r="D2" t="str" cm="1">
        <f t="array" ref="D2:H2">IFERROR(VALUE(_xlfn.TEXTSPLIT(C2,"     ")),"")</f>
        <v/>
      </c>
      <c r="E2">
        <v>54</v>
      </c>
      <c r="F2">
        <v>94</v>
      </c>
      <c r="G2">
        <v>65</v>
      </c>
      <c r="H2">
        <v>92</v>
      </c>
    </row>
    <row r="3" spans="1:8">
      <c r="A3" s="1" t="s">
        <v>1</v>
      </c>
      <c r="B3" t="str" cm="1">
        <f t="array" ref="B3:C3">_xlfn.TEXTSPLIT(A3,":")</f>
        <v>Distance</v>
      </c>
      <c r="C3" t="str">
        <v xml:space="preserve">   302   1476   1029   1404</v>
      </c>
      <c r="D3" t="str" cm="1">
        <f t="array" ref="D3:H3">IFERROR(VALUE(_xlfn.TEXTSPLIT(C3,"   ")),"")</f>
        <v/>
      </c>
      <c r="E3">
        <v>302</v>
      </c>
      <c r="F3">
        <v>1476</v>
      </c>
      <c r="G3">
        <v>1029</v>
      </c>
      <c r="H3">
        <v>1404</v>
      </c>
    </row>
    <row r="5" spans="1:8">
      <c r="D5" s="2" t="str">
        <f>_xlfn.CONCAT("-b")</f>
        <v>-b</v>
      </c>
      <c r="E5">
        <f>-E2</f>
        <v>-54</v>
      </c>
      <c r="F5">
        <f t="shared" ref="F5:H5" si="0">-F2</f>
        <v>-94</v>
      </c>
      <c r="G5">
        <f t="shared" si="0"/>
        <v>-65</v>
      </c>
      <c r="H5">
        <f t="shared" si="0"/>
        <v>-92</v>
      </c>
    </row>
    <row r="6" spans="1:8">
      <c r="D6" t="s">
        <v>5</v>
      </c>
      <c r="E6">
        <f>SQRT(POWER(E2,2)-(4*E3))</f>
        <v>41.32795663954365</v>
      </c>
      <c r="F6">
        <f t="shared" ref="F6:H6" si="1">SQRT(POWER(F2,2)-(4*F3))</f>
        <v>54.147945482723536</v>
      </c>
      <c r="G6">
        <f t="shared" si="1"/>
        <v>10.440306508910551</v>
      </c>
      <c r="H6">
        <f>SQRT(POWER(H2,2)-(4*H3))</f>
        <v>53.366656256505337</v>
      </c>
    </row>
    <row r="7" spans="1:8">
      <c r="D7" t="s">
        <v>6</v>
      </c>
      <c r="E7">
        <f>(E5+E6)/-2</f>
        <v>6.3360216802281748</v>
      </c>
      <c r="F7">
        <f t="shared" ref="F7:H7" si="2">(F5+F6)/-2</f>
        <v>19.926027258638232</v>
      </c>
      <c r="G7">
        <f t="shared" si="2"/>
        <v>27.279846745544724</v>
      </c>
      <c r="H7">
        <f t="shared" si="2"/>
        <v>19.316671871747332</v>
      </c>
    </row>
    <row r="8" spans="1:8">
      <c r="D8" t="s">
        <v>7</v>
      </c>
      <c r="E8">
        <f>(E5-E6)/-2</f>
        <v>47.663978319771829</v>
      </c>
      <c r="F8">
        <f t="shared" ref="F8:H8" si="3">(F5-F6)/-2</f>
        <v>74.073972741361771</v>
      </c>
      <c r="G8">
        <f t="shared" si="3"/>
        <v>37.720153254455276</v>
      </c>
      <c r="H8">
        <f>(H5-H6)/-2</f>
        <v>72.683328128252668</v>
      </c>
    </row>
    <row r="9" spans="1:8">
      <c r="D9" t="s">
        <v>8</v>
      </c>
      <c r="E9">
        <f>ROUNDDOWN(MIN(E7:E8)+1,0)</f>
        <v>7</v>
      </c>
      <c r="F9">
        <f t="shared" ref="F9:H9" si="4">ROUNDDOWN(MIN(F7:F8)+1,0)</f>
        <v>20</v>
      </c>
      <c r="G9">
        <f t="shared" si="4"/>
        <v>28</v>
      </c>
      <c r="H9">
        <f>ROUNDDOWN(MIN(H7:H8)+1,0)</f>
        <v>20</v>
      </c>
    </row>
    <row r="10" spans="1:8">
      <c r="D10" t="s">
        <v>9</v>
      </c>
      <c r="E10">
        <f>ROUNDUP(MAX(E7:E8)-1,0)</f>
        <v>47</v>
      </c>
      <c r="F10">
        <f t="shared" ref="F10:H10" si="5">ROUNDUP(MAX(F7:F8)-1,0)</f>
        <v>74</v>
      </c>
      <c r="G10">
        <f t="shared" si="5"/>
        <v>37</v>
      </c>
      <c r="H10">
        <f>ROUNDUP(MAX(H7:H8)-1,0)</f>
        <v>72</v>
      </c>
    </row>
    <row r="11" spans="1:8">
      <c r="D11" t="s">
        <v>10</v>
      </c>
      <c r="E11">
        <f>E10-E9+1</f>
        <v>41</v>
      </c>
      <c r="F11">
        <f t="shared" ref="F11:H11" si="6">F10-F9+1</f>
        <v>55</v>
      </c>
      <c r="G11">
        <f t="shared" si="6"/>
        <v>10</v>
      </c>
      <c r="H11">
        <f t="shared" si="6"/>
        <v>53</v>
      </c>
    </row>
    <row r="12" spans="1:8">
      <c r="D12" s="3">
        <f>PRODUCT(E11:H11)</f>
        <v>1195150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A04E-F4E4-467F-8883-613BBEF5E24E}">
  <dimension ref="A1:D12"/>
  <sheetViews>
    <sheetView tabSelected="1" workbookViewId="0"/>
  </sheetViews>
  <sheetFormatPr defaultRowHeight="14.4"/>
  <cols>
    <col min="1" max="1" width="30.88671875" bestFit="1" customWidth="1"/>
    <col min="2" max="2" width="8.33203125" bestFit="1" customWidth="1"/>
    <col min="3" max="3" width="21.6640625" bestFit="1" customWidth="1"/>
    <col min="4" max="4" width="12.21875" bestFit="1" customWidth="1"/>
  </cols>
  <sheetData>
    <row r="1" spans="1:4">
      <c r="A1" t="s">
        <v>2</v>
      </c>
      <c r="B1" t="s">
        <v>3</v>
      </c>
      <c r="D1" t="s">
        <v>11</v>
      </c>
    </row>
    <row r="2" spans="1:4">
      <c r="A2" s="1" t="s">
        <v>0</v>
      </c>
      <c r="B2" t="str" cm="1">
        <f t="array" ref="B2:C2">_xlfn.TEXTSPLIT(A2,":")</f>
        <v>Time</v>
      </c>
      <c r="C2" t="str">
        <v xml:space="preserve">        54     94     65     92</v>
      </c>
      <c r="D2" cm="1">
        <f t="array" ref="D2">VALUE(_xlfn.TEXTJOIN("",TRUE,IFERROR(VALUE(_xlfn.TEXTSPLIT(C2,"     ")),"")))</f>
        <v>54946592</v>
      </c>
    </row>
    <row r="3" spans="1:4">
      <c r="A3" s="1" t="s">
        <v>1</v>
      </c>
      <c r="B3" t="str" cm="1">
        <f t="array" ref="B3:C3">_xlfn.TEXTSPLIT(A3,":")</f>
        <v>Distance</v>
      </c>
      <c r="C3" t="str">
        <v xml:space="preserve">   302   1476   1029   1404</v>
      </c>
      <c r="D3" cm="1">
        <f t="array" ref="D3">VALUE(_xlfn.TEXTJOIN("",TRUE,IFERROR(VALUE(_xlfn.TEXTSPLIT(C3,"   ")),"")))</f>
        <v>302147610291404</v>
      </c>
    </row>
    <row r="5" spans="1:4">
      <c r="C5" s="2" t="str">
        <f>_xlfn.CONCAT("-b")</f>
        <v>-b</v>
      </c>
      <c r="D5">
        <f>-D2</f>
        <v>-54946592</v>
      </c>
    </row>
    <row r="6" spans="1:4">
      <c r="C6" t="s">
        <v>5</v>
      </c>
      <c r="D6">
        <f>SQRT(POWER(D2,2)-(4*D3))</f>
        <v>42550411.646056354</v>
      </c>
    </row>
    <row r="7" spans="1:4">
      <c r="C7" t="s">
        <v>6</v>
      </c>
      <c r="D7">
        <f>(D5+D6)/-2</f>
        <v>6198090.176971823</v>
      </c>
    </row>
    <row r="8" spans="1:4">
      <c r="C8" t="s">
        <v>7</v>
      </c>
      <c r="D8">
        <f>(D5-D6)/-2</f>
        <v>48748501.823028177</v>
      </c>
    </row>
    <row r="9" spans="1:4">
      <c r="C9" t="s">
        <v>8</v>
      </c>
      <c r="D9">
        <f>ROUNDDOWN(MIN(D7:D8)+1,0)</f>
        <v>6198091</v>
      </c>
    </row>
    <row r="10" spans="1:4">
      <c r="C10" t="s">
        <v>9</v>
      </c>
      <c r="D10">
        <f>ROUNDUP(MAX(D7:D8)-1,0)</f>
        <v>48748501</v>
      </c>
    </row>
    <row r="11" spans="1:4">
      <c r="C11" t="s">
        <v>10</v>
      </c>
      <c r="D11">
        <f>D10-D9+1</f>
        <v>42550411</v>
      </c>
    </row>
    <row r="12" spans="1:4">
      <c r="D12" s="3">
        <f>PRODUCT(D11:H11)</f>
        <v>42550411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Layan Jethwa</dc:creator>
  <cp:lastModifiedBy>Layan Jethwa</cp:lastModifiedBy>
  <dcterms:created xsi:type="dcterms:W3CDTF">2023-12-07T18:23:56Z</dcterms:created>
  <dcterms:modified xsi:type="dcterms:W3CDTF">2023-12-07T18:35:00Z</dcterms:modified>
</cp:coreProperties>
</file>