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ayde\OneDrive\Рабочий стол\Выпуск\Диплом Магистратура\Данные\Данные Диплом\Данные для гитхаба\"/>
    </mc:Choice>
  </mc:AlternateContent>
  <xr:revisionPtr revIDLastSave="0" documentId="8_{4009D48B-4303-41C4-A5B0-9096C3ECFBBE}" xr6:coauthVersionLast="47" xr6:coauthVersionMax="47" xr10:uidLastSave="{00000000-0000-0000-0000-000000000000}"/>
  <bookViews>
    <workbookView xWindow="-103" yWindow="-103" windowWidth="21806" windowHeight="1388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2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3" i="1"/>
  <c r="AE2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3" i="1"/>
  <c r="AA2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3" i="1"/>
  <c r="Y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3" i="1"/>
  <c r="Q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3" i="1"/>
  <c r="L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3" i="1"/>
  <c r="J2" i="1"/>
  <c r="G1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3" i="1"/>
  <c r="G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3" i="1"/>
  <c r="E2" i="1"/>
  <c r="N3" i="1"/>
  <c r="N4" i="1"/>
  <c r="S3" i="1" l="1"/>
  <c r="V3" i="1"/>
  <c r="C3" i="1" l="1"/>
  <c r="C4" i="1"/>
  <c r="C2" i="1"/>
  <c r="AV2" i="1" l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S17" i="1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V121" i="1" l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S121" i="1"/>
  <c r="N121" i="1"/>
  <c r="C121" i="1"/>
  <c r="S120" i="1"/>
  <c r="N120" i="1"/>
  <c r="C120" i="1"/>
  <c r="S119" i="1"/>
  <c r="N119" i="1"/>
  <c r="C119" i="1"/>
  <c r="S118" i="1"/>
  <c r="N118" i="1"/>
  <c r="C118" i="1"/>
  <c r="S117" i="1"/>
  <c r="N117" i="1"/>
  <c r="C117" i="1"/>
  <c r="S116" i="1"/>
  <c r="N116" i="1"/>
  <c r="C116" i="1"/>
  <c r="S115" i="1"/>
  <c r="N115" i="1"/>
  <c r="C115" i="1"/>
  <c r="S114" i="1"/>
  <c r="N114" i="1"/>
  <c r="C114" i="1"/>
  <c r="S113" i="1"/>
  <c r="N113" i="1"/>
  <c r="C113" i="1"/>
  <c r="S112" i="1"/>
  <c r="N112" i="1"/>
  <c r="C112" i="1"/>
  <c r="S111" i="1"/>
  <c r="N111" i="1"/>
  <c r="C111" i="1"/>
  <c r="S110" i="1"/>
  <c r="N110" i="1"/>
  <c r="C110" i="1"/>
  <c r="S109" i="1"/>
  <c r="N109" i="1"/>
  <c r="C109" i="1"/>
  <c r="S108" i="1"/>
  <c r="N108" i="1"/>
  <c r="C108" i="1"/>
  <c r="S107" i="1"/>
  <c r="N107" i="1"/>
  <c r="C107" i="1"/>
  <c r="S106" i="1"/>
  <c r="N106" i="1"/>
  <c r="C106" i="1"/>
  <c r="S105" i="1"/>
  <c r="N105" i="1"/>
  <c r="C105" i="1"/>
  <c r="S104" i="1"/>
  <c r="N104" i="1"/>
  <c r="C104" i="1"/>
  <c r="S103" i="1"/>
  <c r="N103" i="1"/>
  <c r="C103" i="1"/>
  <c r="S102" i="1"/>
  <c r="N102" i="1"/>
  <c r="C102" i="1"/>
  <c r="S101" i="1"/>
  <c r="N101" i="1"/>
  <c r="C101" i="1"/>
  <c r="S100" i="1"/>
  <c r="N100" i="1"/>
  <c r="C100" i="1"/>
  <c r="S99" i="1"/>
  <c r="N99" i="1"/>
  <c r="C99" i="1"/>
  <c r="S98" i="1"/>
  <c r="N98" i="1"/>
  <c r="C98" i="1"/>
  <c r="S97" i="1"/>
  <c r="N97" i="1"/>
  <c r="C97" i="1"/>
  <c r="S96" i="1"/>
  <c r="N96" i="1"/>
  <c r="C96" i="1"/>
  <c r="S95" i="1"/>
  <c r="N95" i="1"/>
  <c r="C95" i="1"/>
  <c r="S94" i="1"/>
  <c r="N94" i="1"/>
  <c r="C94" i="1"/>
  <c r="S93" i="1"/>
  <c r="N93" i="1"/>
  <c r="C93" i="1"/>
  <c r="S92" i="1"/>
  <c r="N92" i="1"/>
  <c r="C92" i="1"/>
  <c r="S91" i="1"/>
  <c r="N91" i="1"/>
  <c r="C91" i="1"/>
  <c r="S90" i="1"/>
  <c r="N90" i="1"/>
  <c r="C90" i="1"/>
  <c r="S89" i="1"/>
  <c r="N89" i="1"/>
  <c r="C89" i="1"/>
  <c r="S88" i="1"/>
  <c r="N88" i="1"/>
  <c r="C88" i="1"/>
  <c r="S87" i="1"/>
  <c r="N87" i="1"/>
  <c r="C87" i="1"/>
  <c r="S86" i="1"/>
  <c r="N86" i="1"/>
  <c r="C86" i="1"/>
  <c r="S85" i="1"/>
  <c r="N85" i="1"/>
  <c r="C85" i="1"/>
  <c r="S84" i="1"/>
  <c r="N84" i="1"/>
  <c r="C84" i="1"/>
  <c r="S83" i="1"/>
  <c r="N83" i="1"/>
  <c r="C83" i="1"/>
  <c r="S82" i="1"/>
  <c r="N82" i="1"/>
  <c r="C82" i="1"/>
  <c r="S81" i="1"/>
  <c r="N81" i="1"/>
  <c r="C81" i="1"/>
  <c r="S80" i="1"/>
  <c r="N80" i="1"/>
  <c r="C80" i="1"/>
  <c r="S79" i="1"/>
  <c r="N79" i="1"/>
  <c r="C79" i="1"/>
  <c r="S78" i="1"/>
  <c r="N78" i="1"/>
  <c r="C78" i="1"/>
  <c r="S77" i="1"/>
  <c r="N77" i="1"/>
  <c r="C77" i="1"/>
  <c r="S76" i="1"/>
  <c r="N76" i="1"/>
  <c r="C76" i="1"/>
  <c r="S75" i="1"/>
  <c r="N75" i="1"/>
  <c r="C75" i="1"/>
  <c r="S74" i="1"/>
  <c r="N74" i="1"/>
  <c r="C74" i="1"/>
  <c r="S73" i="1"/>
  <c r="N73" i="1"/>
  <c r="C73" i="1"/>
  <c r="S72" i="1"/>
  <c r="N72" i="1"/>
  <c r="C72" i="1"/>
  <c r="S71" i="1"/>
  <c r="N71" i="1"/>
  <c r="C71" i="1"/>
  <c r="S70" i="1"/>
  <c r="N70" i="1"/>
  <c r="C70" i="1"/>
  <c r="S69" i="1"/>
  <c r="N69" i="1"/>
  <c r="C69" i="1"/>
  <c r="S68" i="1"/>
  <c r="N68" i="1"/>
  <c r="C68" i="1"/>
  <c r="S67" i="1"/>
  <c r="N67" i="1"/>
  <c r="C67" i="1"/>
  <c r="S66" i="1"/>
  <c r="N66" i="1"/>
  <c r="C66" i="1"/>
  <c r="S65" i="1"/>
  <c r="N65" i="1"/>
  <c r="C65" i="1"/>
  <c r="S64" i="1"/>
  <c r="N64" i="1"/>
  <c r="C64" i="1"/>
  <c r="S63" i="1"/>
  <c r="N63" i="1"/>
  <c r="C63" i="1"/>
  <c r="S62" i="1"/>
  <c r="N62" i="1"/>
  <c r="C62" i="1"/>
  <c r="S61" i="1"/>
  <c r="N61" i="1"/>
  <c r="C61" i="1"/>
  <c r="S60" i="1"/>
  <c r="N60" i="1"/>
  <c r="C60" i="1"/>
  <c r="S59" i="1"/>
  <c r="N59" i="1"/>
  <c r="C59" i="1"/>
  <c r="S58" i="1"/>
  <c r="N58" i="1"/>
  <c r="C58" i="1"/>
  <c r="S57" i="1"/>
  <c r="N57" i="1"/>
  <c r="C57" i="1"/>
  <c r="S56" i="1"/>
  <c r="N56" i="1"/>
  <c r="C56" i="1"/>
  <c r="S55" i="1"/>
  <c r="N55" i="1"/>
  <c r="C55" i="1"/>
  <c r="S54" i="1"/>
  <c r="N54" i="1"/>
  <c r="C54" i="1"/>
  <c r="S53" i="1"/>
  <c r="N53" i="1"/>
  <c r="C53" i="1"/>
  <c r="S52" i="1"/>
  <c r="N52" i="1"/>
  <c r="C52" i="1"/>
  <c r="S51" i="1"/>
  <c r="N51" i="1"/>
  <c r="C51" i="1"/>
  <c r="S50" i="1"/>
  <c r="N50" i="1"/>
  <c r="C50" i="1"/>
  <c r="S49" i="1"/>
  <c r="N49" i="1"/>
  <c r="C49" i="1"/>
  <c r="S48" i="1"/>
  <c r="N48" i="1"/>
  <c r="C48" i="1"/>
  <c r="S47" i="1"/>
  <c r="N47" i="1"/>
  <c r="C47" i="1"/>
  <c r="S46" i="1"/>
  <c r="N46" i="1"/>
  <c r="C46" i="1"/>
  <c r="S45" i="1"/>
  <c r="N45" i="1"/>
  <c r="C45" i="1"/>
  <c r="S44" i="1"/>
  <c r="N44" i="1"/>
  <c r="C44" i="1"/>
  <c r="S43" i="1"/>
  <c r="N43" i="1"/>
  <c r="C43" i="1"/>
  <c r="S42" i="1"/>
  <c r="N42" i="1"/>
  <c r="C42" i="1"/>
  <c r="S41" i="1"/>
  <c r="N41" i="1"/>
  <c r="C41" i="1"/>
  <c r="S40" i="1"/>
  <c r="N40" i="1"/>
  <c r="C40" i="1"/>
  <c r="S39" i="1"/>
  <c r="N39" i="1"/>
  <c r="C39" i="1"/>
  <c r="S38" i="1"/>
  <c r="N38" i="1"/>
  <c r="C38" i="1"/>
  <c r="S37" i="1"/>
  <c r="N37" i="1"/>
  <c r="C37" i="1"/>
  <c r="S36" i="1"/>
  <c r="N36" i="1"/>
  <c r="C36" i="1"/>
  <c r="S35" i="1"/>
  <c r="N35" i="1"/>
  <c r="C35" i="1"/>
  <c r="S34" i="1"/>
  <c r="N34" i="1"/>
  <c r="C34" i="1"/>
  <c r="S33" i="1"/>
  <c r="N33" i="1"/>
  <c r="C33" i="1"/>
  <c r="S32" i="1"/>
  <c r="N32" i="1"/>
  <c r="C32" i="1"/>
  <c r="S31" i="1"/>
  <c r="N31" i="1"/>
  <c r="C31" i="1"/>
  <c r="S30" i="1"/>
  <c r="N30" i="1"/>
  <c r="C30" i="1"/>
  <c r="S29" i="1"/>
  <c r="N29" i="1"/>
  <c r="C29" i="1"/>
  <c r="S28" i="1"/>
  <c r="N28" i="1"/>
  <c r="C28" i="1"/>
  <c r="S27" i="1"/>
  <c r="N27" i="1"/>
  <c r="C27" i="1"/>
  <c r="S26" i="1"/>
  <c r="N26" i="1"/>
  <c r="C26" i="1"/>
  <c r="S25" i="1"/>
  <c r="N25" i="1"/>
  <c r="C25" i="1"/>
  <c r="S24" i="1"/>
  <c r="N24" i="1"/>
  <c r="C24" i="1"/>
  <c r="S23" i="1"/>
  <c r="N23" i="1"/>
  <c r="C23" i="1"/>
  <c r="S22" i="1"/>
  <c r="N22" i="1"/>
  <c r="C22" i="1"/>
  <c r="S21" i="1"/>
  <c r="N21" i="1"/>
  <c r="C21" i="1"/>
  <c r="S20" i="1"/>
  <c r="N20" i="1"/>
  <c r="C20" i="1"/>
  <c r="S19" i="1"/>
  <c r="N19" i="1"/>
  <c r="C19" i="1"/>
  <c r="S18" i="1"/>
  <c r="N18" i="1"/>
  <c r="C18" i="1"/>
  <c r="S17" i="1"/>
  <c r="N17" i="1"/>
  <c r="C17" i="1"/>
  <c r="S16" i="1"/>
  <c r="N16" i="1"/>
  <c r="C16" i="1"/>
  <c r="S15" i="1"/>
  <c r="N15" i="1"/>
  <c r="C15" i="1"/>
  <c r="S14" i="1"/>
  <c r="N14" i="1"/>
  <c r="C14" i="1"/>
  <c r="S13" i="1"/>
  <c r="N13" i="1"/>
  <c r="C13" i="1"/>
  <c r="S12" i="1"/>
  <c r="N12" i="1"/>
  <c r="C12" i="1"/>
  <c r="S11" i="1"/>
  <c r="N11" i="1"/>
  <c r="C11" i="1"/>
  <c r="S10" i="1"/>
  <c r="N10" i="1"/>
  <c r="C10" i="1"/>
  <c r="S9" i="1"/>
  <c r="N9" i="1"/>
  <c r="C9" i="1"/>
  <c r="S8" i="1"/>
  <c r="N8" i="1"/>
  <c r="C8" i="1"/>
  <c r="S7" i="1"/>
  <c r="N7" i="1"/>
  <c r="C7" i="1"/>
  <c r="S6" i="1"/>
  <c r="N6" i="1"/>
  <c r="C6" i="1"/>
  <c r="S5" i="1"/>
  <c r="N5" i="1"/>
  <c r="C5" i="1"/>
  <c r="S4" i="1"/>
</calcChain>
</file>

<file path=xl/sharedStrings.xml><?xml version="1.0" encoding="utf-8"?>
<sst xmlns="http://schemas.openxmlformats.org/spreadsheetml/2006/main" count="53" uniqueCount="52">
  <si>
    <t>CNY</t>
  </si>
  <si>
    <t>RVI</t>
  </si>
  <si>
    <t>USD</t>
  </si>
  <si>
    <t>brent</t>
  </si>
  <si>
    <t>urals</t>
  </si>
  <si>
    <t>Date</t>
  </si>
  <si>
    <t>S&amp;P500</t>
  </si>
  <si>
    <t>RTS</t>
  </si>
  <si>
    <t>gazprom</t>
  </si>
  <si>
    <t>pn_gazprom</t>
  </si>
  <si>
    <t>pn_RTS</t>
  </si>
  <si>
    <t>vol_gazprom</t>
  </si>
  <si>
    <t>pn_S&amp;P500</t>
  </si>
  <si>
    <t>vol_S&amp;P500</t>
  </si>
  <si>
    <t>pn_BTC</t>
  </si>
  <si>
    <t>BTC_USD</t>
  </si>
  <si>
    <t>s_date</t>
  </si>
  <si>
    <t>s_RTS</t>
  </si>
  <si>
    <t>s_pn_RTS</t>
  </si>
  <si>
    <t>s_urals</t>
  </si>
  <si>
    <t>s_brent</t>
  </si>
  <si>
    <t>s_vol_brent_mln</t>
  </si>
  <si>
    <t>s_CNY</t>
  </si>
  <si>
    <t>s_USD</t>
  </si>
  <si>
    <t>s_gazprom</t>
  </si>
  <si>
    <t>s_pn_gazprom</t>
  </si>
  <si>
    <t>s_vol_gazprom</t>
  </si>
  <si>
    <t>s_RVI</t>
  </si>
  <si>
    <t>s_pn_sp500</t>
  </si>
  <si>
    <t>s_sp500</t>
  </si>
  <si>
    <t>s_BTC_USD</t>
  </si>
  <si>
    <t>s_pn_BTC</t>
  </si>
  <si>
    <t>s_vol_BTC_USD_mln</t>
  </si>
  <si>
    <t>s_vol_sp500</t>
  </si>
  <si>
    <t>VIX</t>
  </si>
  <si>
    <t>vol_brent</t>
  </si>
  <si>
    <t>vol_BTC_USD</t>
  </si>
  <si>
    <t>BTC_RUB</t>
  </si>
  <si>
    <t>s_BTC_RUB</t>
  </si>
  <si>
    <t>s_vol_BTC_RUB_mln</t>
  </si>
  <si>
    <t>vol_BTC_RUB_mln</t>
  </si>
  <si>
    <t>pn_BTC_RUB</t>
  </si>
  <si>
    <t>pn_VIX</t>
  </si>
  <si>
    <t>pn_RVI</t>
  </si>
  <si>
    <t>pn_USD</t>
  </si>
  <si>
    <t>pn_CNY</t>
  </si>
  <si>
    <t>pn_brent</t>
  </si>
  <si>
    <t>pn_urals</t>
  </si>
  <si>
    <t>s_gold</t>
  </si>
  <si>
    <t>gold</t>
  </si>
  <si>
    <t>pn_gold</t>
  </si>
  <si>
    <t>vol_BTC_RUB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</si>
</sst>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.0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0" xfId="0" applyNumberFormat="1"/>
    <xf numFmtId="2" fontId="0" fillId="0" borderId="0" xfId="0" applyNumberFormat="1"/>
    <xf numFmtId="14" fontId="0" fillId="2" borderId="0" xfId="0" applyNumberFormat="1" applyFill="1"/>
    <xf numFmtId="2" fontId="0" fillId="2" borderId="0" xfId="0" applyNumberFormat="1" applyFill="1"/>
    <xf numFmtId="14" fontId="0" fillId="3" borderId="0" xfId="0" applyNumberFormat="1" applyFill="1"/>
    <xf numFmtId="2" fontId="0" fillId="3" borderId="0" xfId="0" applyNumberFormat="1" applyFill="1"/>
    <xf numFmtId="0" fontId="2" fillId="4" borderId="0" xfId="0" applyFont="1" applyFill="1"/>
    <xf numFmtId="2" fontId="2" fillId="4" borderId="0" xfId="0" applyNumberFormat="1" applyFont="1" applyFill="1"/>
    <xf numFmtId="0" fontId="0" fillId="2" borderId="0" xfId="0" applyFill="1"/>
    <xf numFmtId="0" fontId="0" fillId="3" borderId="0" xfId="0" applyFill="1"/>
    <xf numFmtId="14" fontId="4" fillId="0" borderId="0" xfId="0" applyNumberFormat="1" applyFont="1"/>
    <xf numFmtId="0" fontId="1" fillId="0" borderId="0" xfId="0" applyFont="1"/>
    <xf numFmtId="2" fontId="1" fillId="0" borderId="0" xfId="0" applyNumberFormat="1" applyFont="1"/>
    <xf numFmtId="0" fontId="4" fillId="0" borderId="0" xfId="0" applyFont="1"/>
    <xf numFmtId="165" fontId="2" fillId="4" borderId="0" xfId="0" applyNumberFormat="1" applyFont="1" applyFill="1"/>
    <xf numFmtId="165" fontId="0" fillId="2" borderId="0" xfId="0" applyNumberFormat="1" applyFill="1"/>
    <xf numFmtId="165" fontId="0" fillId="3" borderId="0" xfId="0" applyNumberFormat="1" applyFill="1"/>
    <xf numFmtId="165" fontId="0" fillId="0" borderId="0" xfId="0" applyNumberFormat="1"/>
    <xf numFmtId="0" fontId="0" fillId="0" borderId="0" xfId="0" applyBorder="1"/>
    <xf numFmtId="164" fontId="3" fillId="0" borderId="0" xfId="0" applyNumberFormat="1" applyFont="1" applyBorder="1"/>
    <xf numFmtId="0" fontId="4" fillId="0" borderId="0" xfId="0" applyFont="1" applyBorder="1"/>
    <xf numFmtId="2" fontId="0" fillId="0" borderId="0" xfId="0" applyNumberFormat="1" applyBorder="1"/>
    <xf numFmtId="0" fontId="2" fillId="4" borderId="0" xfId="0" applyFont="1" applyFill="1" applyBorder="1"/>
    <xf numFmtId="0" fontId="0" fillId="2" borderId="0" xfId="0" applyFill="1" applyBorder="1"/>
    <xf numFmtId="164" fontId="3" fillId="2" borderId="0" xfId="0" applyNumberFormat="1" applyFont="1" applyFill="1" applyBorder="1"/>
    <xf numFmtId="0" fontId="4" fillId="2" borderId="0" xfId="0" applyFont="1" applyFill="1" applyBorder="1"/>
    <xf numFmtId="0" fontId="0" fillId="3" borderId="0" xfId="0" applyFill="1" applyBorder="1"/>
    <xf numFmtId="164" fontId="3" fillId="3" borderId="0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21"/>
  <sheetViews>
    <sheetView tabSelected="1" zoomScaleNormal="100" workbookViewId="0">
      <selection activeCell="AV10" sqref="AV10"/>
    </sheetView>
  </sheetViews>
  <sheetFormatPr defaultRowHeight="14.6" x14ac:dyDescent="0.4"/>
  <cols>
    <col min="1" max="1" width="12.53515625" customWidth="1"/>
    <col min="2" max="2" width="9.921875" style="2" bestFit="1" customWidth="1"/>
    <col min="3" max="3" width="9.23046875" style="2"/>
    <col min="7" max="7" width="11" customWidth="1"/>
    <col min="8" max="8" width="10.84375" customWidth="1"/>
    <col min="10" max="10" width="11.765625" customWidth="1"/>
    <col min="11" max="11" width="12.3046875" style="2" customWidth="1"/>
    <col min="12" max="12" width="11.84375" style="2" bestFit="1" customWidth="1"/>
    <col min="13" max="13" width="12.921875" style="2" customWidth="1"/>
    <col min="14" max="15" width="9.23046875" style="2"/>
    <col min="18" max="18" width="9.23046875" style="2"/>
    <col min="19" max="19" width="11.3828125" style="2" customWidth="1"/>
    <col min="20" max="22" width="9.23046875" style="2"/>
    <col min="29" max="31" width="9.23046875" style="19"/>
    <col min="32" max="32" width="11" customWidth="1"/>
    <col min="41" max="41" width="9.23046875" style="18"/>
  </cols>
  <sheetData>
    <row r="1" spans="1:53" x14ac:dyDescent="0.4">
      <c r="A1" s="7" t="s">
        <v>5</v>
      </c>
      <c r="B1" s="8" t="s">
        <v>7</v>
      </c>
      <c r="C1" s="8" t="s">
        <v>10</v>
      </c>
      <c r="D1" s="7" t="s">
        <v>4</v>
      </c>
      <c r="E1" s="7" t="s">
        <v>47</v>
      </c>
      <c r="F1" s="7" t="s">
        <v>3</v>
      </c>
      <c r="G1" s="7" t="s">
        <v>46</v>
      </c>
      <c r="H1" s="7" t="s">
        <v>35</v>
      </c>
      <c r="I1" s="7" t="s">
        <v>0</v>
      </c>
      <c r="J1" s="7" t="s">
        <v>45</v>
      </c>
      <c r="K1" s="7" t="s">
        <v>2</v>
      </c>
      <c r="L1" s="7" t="s">
        <v>44</v>
      </c>
      <c r="M1" s="8" t="s">
        <v>8</v>
      </c>
      <c r="N1" s="8" t="s">
        <v>9</v>
      </c>
      <c r="O1" s="8" t="s">
        <v>11</v>
      </c>
      <c r="P1" s="7" t="s">
        <v>1</v>
      </c>
      <c r="Q1" s="7" t="s">
        <v>43</v>
      </c>
      <c r="R1" s="8" t="s">
        <v>6</v>
      </c>
      <c r="S1" s="8" t="s">
        <v>12</v>
      </c>
      <c r="T1" s="8" t="s">
        <v>13</v>
      </c>
      <c r="U1" s="8" t="s">
        <v>15</v>
      </c>
      <c r="V1" s="8" t="s">
        <v>14</v>
      </c>
      <c r="W1" s="8" t="s">
        <v>36</v>
      </c>
      <c r="X1" s="7" t="s">
        <v>34</v>
      </c>
      <c r="Y1" s="7" t="s">
        <v>42</v>
      </c>
      <c r="Z1" s="7" t="s">
        <v>37</v>
      </c>
      <c r="AA1" s="7" t="s">
        <v>41</v>
      </c>
      <c r="AB1" s="7" t="s">
        <v>40</v>
      </c>
      <c r="AC1" s="23" t="s">
        <v>51</v>
      </c>
      <c r="AD1" s="23" t="s">
        <v>49</v>
      </c>
      <c r="AE1" s="23" t="s">
        <v>50</v>
      </c>
      <c r="AF1" s="7" t="s">
        <v>16</v>
      </c>
      <c r="AG1" s="8" t="s">
        <v>17</v>
      </c>
      <c r="AH1" s="8" t="s">
        <v>18</v>
      </c>
      <c r="AI1" s="7" t="s">
        <v>19</v>
      </c>
      <c r="AJ1" s="7" t="s">
        <v>20</v>
      </c>
      <c r="AK1" s="7" t="s">
        <v>21</v>
      </c>
      <c r="AL1" s="7" t="s">
        <v>22</v>
      </c>
      <c r="AM1" s="7" t="s">
        <v>23</v>
      </c>
      <c r="AN1" s="8" t="s">
        <v>24</v>
      </c>
      <c r="AO1" s="15" t="s">
        <v>25</v>
      </c>
      <c r="AP1" s="8" t="s">
        <v>26</v>
      </c>
      <c r="AQ1" s="7" t="s">
        <v>27</v>
      </c>
      <c r="AR1" s="8" t="s">
        <v>29</v>
      </c>
      <c r="AS1" s="8" t="s">
        <v>28</v>
      </c>
      <c r="AT1" s="8" t="s">
        <v>33</v>
      </c>
      <c r="AU1" s="8" t="s">
        <v>30</v>
      </c>
      <c r="AV1" s="8" t="s">
        <v>31</v>
      </c>
      <c r="AW1" s="8" t="s">
        <v>32</v>
      </c>
      <c r="AX1" s="8" t="s">
        <v>34</v>
      </c>
      <c r="AY1" s="7" t="s">
        <v>38</v>
      </c>
      <c r="AZ1" s="7" t="s">
        <v>39</v>
      </c>
      <c r="BA1" s="7" t="s">
        <v>48</v>
      </c>
    </row>
    <row r="2" spans="1:53" x14ac:dyDescent="0.4">
      <c r="A2" s="1">
        <v>43707</v>
      </c>
      <c r="B2" s="2">
        <v>1293.32</v>
      </c>
      <c r="C2" s="13">
        <f>0</f>
        <v>0</v>
      </c>
      <c r="D2" s="12">
        <v>62.09</v>
      </c>
      <c r="E2" s="12">
        <f>0</f>
        <v>0</v>
      </c>
      <c r="F2" s="12">
        <v>60.43</v>
      </c>
      <c r="G2" s="12">
        <f>0</f>
        <v>0</v>
      </c>
      <c r="H2" s="12">
        <v>2.5139999999999999E-2</v>
      </c>
      <c r="I2" s="12">
        <v>9.3290000000000006</v>
      </c>
      <c r="J2" s="12">
        <f>0</f>
        <v>0</v>
      </c>
      <c r="K2" s="12">
        <v>66.765699999999995</v>
      </c>
      <c r="L2" s="12">
        <f>0</f>
        <v>0</v>
      </c>
      <c r="M2" s="13">
        <v>232.15</v>
      </c>
      <c r="N2" s="13">
        <v>0</v>
      </c>
      <c r="O2" s="13">
        <v>22.03</v>
      </c>
      <c r="P2" s="12">
        <v>20.37</v>
      </c>
      <c r="Q2" s="12">
        <f>0</f>
        <v>0</v>
      </c>
      <c r="R2" s="13">
        <v>2924.75</v>
      </c>
      <c r="S2" s="13">
        <v>0</v>
      </c>
      <c r="T2" s="13">
        <v>1.64</v>
      </c>
      <c r="U2" s="13">
        <v>9584.4</v>
      </c>
      <c r="V2" s="13">
        <v>0</v>
      </c>
      <c r="W2" s="13">
        <v>0.41392000000000001</v>
      </c>
      <c r="X2">
        <v>18.98</v>
      </c>
      <c r="Y2">
        <f>0</f>
        <v>0</v>
      </c>
      <c r="Z2">
        <v>645.29700000000003</v>
      </c>
      <c r="AA2">
        <f>0</f>
        <v>0</v>
      </c>
      <c r="AB2">
        <v>3.8000000000000002E-4</v>
      </c>
      <c r="AC2" s="19">
        <f>AB2*1000000</f>
        <v>380</v>
      </c>
      <c r="AD2" s="19">
        <v>3297.6</v>
      </c>
      <c r="AE2" s="19">
        <f>0</f>
        <v>0</v>
      </c>
      <c r="AF2" s="3">
        <v>43889</v>
      </c>
      <c r="AG2" s="4">
        <v>1299.69</v>
      </c>
      <c r="AH2" s="4">
        <f>LN(AG2/B121)</f>
        <v>-6.4440416009191162E-2</v>
      </c>
      <c r="AI2" s="9">
        <v>48.86</v>
      </c>
      <c r="AJ2" s="9">
        <v>50.52</v>
      </c>
      <c r="AK2" s="9">
        <v>2.036E-2</v>
      </c>
      <c r="AL2" s="9">
        <v>9.5654000000000003</v>
      </c>
      <c r="AM2" s="9">
        <v>66.880600000000001</v>
      </c>
      <c r="AN2" s="4">
        <v>202.65</v>
      </c>
      <c r="AO2" s="16">
        <f>LN(AN2/M121)</f>
        <v>-7.0718497454421228E-2</v>
      </c>
      <c r="AP2" s="4">
        <v>169.6</v>
      </c>
      <c r="AQ2" s="9">
        <v>39.76</v>
      </c>
      <c r="AR2" s="4">
        <v>2951</v>
      </c>
      <c r="AS2" s="4">
        <f>LN(AR2/R121)</f>
        <v>-2.0311449095378434E-3</v>
      </c>
      <c r="AT2" s="4">
        <v>5.72</v>
      </c>
      <c r="AU2" s="4">
        <v>8697.5</v>
      </c>
      <c r="AV2" s="4">
        <f>LN(AU2/U121)</f>
        <v>-1.3827499217044903E-2</v>
      </c>
      <c r="AW2" s="4">
        <v>1.1299999999999999</v>
      </c>
      <c r="AX2" s="9">
        <v>40.11</v>
      </c>
      <c r="AY2" s="24">
        <v>593.12400000000002</v>
      </c>
      <c r="AZ2" s="24">
        <v>2.7E-4</v>
      </c>
      <c r="BA2" s="25">
        <v>3473.34</v>
      </c>
    </row>
    <row r="3" spans="1:53" x14ac:dyDescent="0.4">
      <c r="A3" s="1">
        <v>43711</v>
      </c>
      <c r="B3" s="2">
        <v>1303.49</v>
      </c>
      <c r="C3" s="2">
        <f t="shared" ref="C3:C4" si="0">LN(B3/B2)</f>
        <v>7.8327270731699903E-3</v>
      </c>
      <c r="D3">
        <v>57.68</v>
      </c>
      <c r="E3">
        <f>LN(D3/D2)</f>
        <v>-7.3674452400107809E-2</v>
      </c>
      <c r="F3">
        <v>58.26</v>
      </c>
      <c r="G3">
        <f>LN(F3/F2)</f>
        <v>-3.6569918842178653E-2</v>
      </c>
      <c r="H3">
        <v>0.26512000000000002</v>
      </c>
      <c r="I3">
        <v>9.3008000000000006</v>
      </c>
      <c r="J3">
        <f>LN(I3/I2)</f>
        <v>-3.0274100138749553E-3</v>
      </c>
      <c r="K3">
        <v>66.769300000000001</v>
      </c>
      <c r="L3">
        <f>LN(K3/K2)</f>
        <v>5.3918448360114817E-5</v>
      </c>
      <c r="M3" s="2">
        <v>231.02</v>
      </c>
      <c r="N3" s="2">
        <f t="shared" ref="N3:N34" si="1">LN(M3/M2)</f>
        <v>-4.8794276053964704E-3</v>
      </c>
      <c r="O3" s="2">
        <v>20.66</v>
      </c>
      <c r="P3">
        <v>20.64</v>
      </c>
      <c r="Q3">
        <f>LN(P3/P2)</f>
        <v>1.3167710374647488E-2</v>
      </c>
      <c r="R3" s="2">
        <v>2906</v>
      </c>
      <c r="S3" s="2">
        <f t="shared" ref="S3:S34" si="2">LN(R3/R2)</f>
        <v>-6.4314417974827001E-3</v>
      </c>
      <c r="T3" s="2">
        <v>2</v>
      </c>
      <c r="U3" s="2">
        <v>10612.3</v>
      </c>
      <c r="V3" s="2">
        <f t="shared" ref="V3:V34" si="3">LN(U3/U2)</f>
        <v>0.10187692902985214</v>
      </c>
      <c r="W3" s="2">
        <v>0.54278999999999999</v>
      </c>
      <c r="X3">
        <v>19.66</v>
      </c>
      <c r="Y3">
        <f>LN(X3/X2)</f>
        <v>3.5200321537238691E-2</v>
      </c>
      <c r="Z3">
        <v>692.05200000000002</v>
      </c>
      <c r="AA3">
        <f>LN(Z3/Z2)</f>
        <v>6.9950421372610316E-2</v>
      </c>
      <c r="AB3">
        <v>4.0999999999999999E-4</v>
      </c>
      <c r="AC3" s="19">
        <f t="shared" ref="AC3:AC66" si="4">AB3*1000000</f>
        <v>410</v>
      </c>
      <c r="AD3" s="20">
        <v>3263.01</v>
      </c>
      <c r="AE3" s="20">
        <f>LN(AD3/AD2)</f>
        <v>-1.0544848883150722E-2</v>
      </c>
      <c r="AF3" s="3">
        <v>43892</v>
      </c>
      <c r="AG3" s="4">
        <v>1303.47</v>
      </c>
      <c r="AH3" s="4">
        <f>LN(AG3/AG2)</f>
        <v>2.9041646742912785E-3</v>
      </c>
      <c r="AI3" s="9">
        <v>50.07</v>
      </c>
      <c r="AJ3" s="9">
        <v>51.9</v>
      </c>
      <c r="AK3" s="9">
        <v>0.41755999999999999</v>
      </c>
      <c r="AL3" s="9">
        <v>9.5434999999999999</v>
      </c>
      <c r="AM3" s="9">
        <v>66.431899999999999</v>
      </c>
      <c r="AN3" s="4">
        <v>198.78</v>
      </c>
      <c r="AO3" s="16">
        <f>LN(AN3/AN2)</f>
        <v>-1.9281667534458043E-2</v>
      </c>
      <c r="AP3" s="4">
        <v>151.65</v>
      </c>
      <c r="AQ3" s="9">
        <v>40.46</v>
      </c>
      <c r="AR3" s="4">
        <v>3065</v>
      </c>
      <c r="AS3" s="4">
        <f>LN(AR3/AR2)</f>
        <v>3.7903473427372325E-2</v>
      </c>
      <c r="AT3" s="4">
        <v>3.69</v>
      </c>
      <c r="AU3" s="4">
        <v>8904.7999999999993</v>
      </c>
      <c r="AV3" s="4">
        <f>LN(AU3/AU2)</f>
        <v>2.3554829152918948E-2</v>
      </c>
      <c r="AW3" s="4">
        <v>0.78404999999999991</v>
      </c>
      <c r="AX3" s="9">
        <v>33.42</v>
      </c>
      <c r="AY3" s="24">
        <v>596.45299999999997</v>
      </c>
      <c r="AZ3" s="24">
        <v>2.3999999999999998E-4</v>
      </c>
      <c r="BA3" s="25">
        <v>3502.84</v>
      </c>
    </row>
    <row r="4" spans="1:53" x14ac:dyDescent="0.4">
      <c r="A4" s="1">
        <v>43712</v>
      </c>
      <c r="B4" s="2">
        <v>1330.77</v>
      </c>
      <c r="C4" s="2">
        <f t="shared" si="0"/>
        <v>2.0712439367960748E-2</v>
      </c>
      <c r="D4">
        <v>60.43</v>
      </c>
      <c r="E4">
        <f t="shared" ref="E4:E67" si="5">LN(D4/D3)</f>
        <v>4.6575177396773443E-2</v>
      </c>
      <c r="F4">
        <v>60.7</v>
      </c>
      <c r="G4">
        <f t="shared" ref="G4:G67" si="6">LN(F4/F3)</f>
        <v>4.1027946534164042E-2</v>
      </c>
      <c r="H4">
        <v>0.28310000000000002</v>
      </c>
      <c r="I4">
        <v>9.2675000000000001</v>
      </c>
      <c r="J4">
        <f t="shared" ref="J4:J67" si="7">LN(I4/I3)</f>
        <v>-3.5867619221988593E-3</v>
      </c>
      <c r="K4">
        <v>66.225499999999997</v>
      </c>
      <c r="L4">
        <f t="shared" ref="L4:L67" si="8">LN(K4/K3)</f>
        <v>-8.1778089161281646E-3</v>
      </c>
      <c r="M4" s="2">
        <v>233.71</v>
      </c>
      <c r="N4" s="2">
        <f t="shared" si="1"/>
        <v>1.1576743670399485E-2</v>
      </c>
      <c r="O4" s="2">
        <v>27.53</v>
      </c>
      <c r="P4">
        <v>19.73</v>
      </c>
      <c r="Q4">
        <f t="shared" ref="Q4:Q67" si="9">LN(P4/P3)</f>
        <v>-4.5090620578837975E-2</v>
      </c>
      <c r="R4" s="2">
        <v>2938.5</v>
      </c>
      <c r="S4" s="2">
        <f t="shared" si="2"/>
        <v>1.1121681922476905E-2</v>
      </c>
      <c r="T4" s="2">
        <v>1.25</v>
      </c>
      <c r="U4" s="2">
        <v>10568.2</v>
      </c>
      <c r="V4" s="2">
        <f t="shared" si="3"/>
        <v>-4.1642136613358307E-3</v>
      </c>
      <c r="W4" s="2">
        <v>0.57879000000000003</v>
      </c>
      <c r="X4">
        <v>17.329999999999998</v>
      </c>
      <c r="Y4">
        <f t="shared" ref="Y4:Y67" si="10">LN(X4/X3)</f>
        <v>-0.12614701099150588</v>
      </c>
      <c r="Z4">
        <v>681.92399999999998</v>
      </c>
      <c r="AA4">
        <f t="shared" ref="AA4:AA67" si="11">LN(Z4/Z3)</f>
        <v>-1.4742882619375782E-2</v>
      </c>
      <c r="AB4">
        <v>3.8999999999999999E-4</v>
      </c>
      <c r="AC4" s="19">
        <f t="shared" si="4"/>
        <v>390</v>
      </c>
      <c r="AD4" s="20">
        <v>3296.48</v>
      </c>
      <c r="AE4" s="20">
        <f t="shared" ref="AE4:AE67" si="12">LN(AD4/AD3)</f>
        <v>1.0205150241105181E-2</v>
      </c>
      <c r="AF4" s="3">
        <v>43893</v>
      </c>
      <c r="AG4" s="4">
        <v>1358.03</v>
      </c>
      <c r="AH4" s="4">
        <f t="shared" ref="AH4:AH17" si="13">LN(AG4/AG3)</f>
        <v>4.1005181036398809E-2</v>
      </c>
      <c r="AI4" s="9">
        <v>49.79</v>
      </c>
      <c r="AJ4" s="9">
        <v>51.86</v>
      </c>
      <c r="AK4" s="9">
        <v>0.40755000000000002</v>
      </c>
      <c r="AL4" s="9">
        <v>9.4783000000000008</v>
      </c>
      <c r="AM4" s="9">
        <v>65.988100000000003</v>
      </c>
      <c r="AN4" s="4">
        <v>201.48</v>
      </c>
      <c r="AO4" s="16">
        <f t="shared" ref="AO4:AO11" si="14">LN(AN4/AN3)</f>
        <v>1.3491435337590316E-2</v>
      </c>
      <c r="AP4" s="4">
        <v>104.45</v>
      </c>
      <c r="AQ4" s="9">
        <v>37.450000000000003</v>
      </c>
      <c r="AR4" s="4">
        <v>2997</v>
      </c>
      <c r="AS4" s="4">
        <f t="shared" ref="AS4:AS12" si="15">LN(AR4/AR3)</f>
        <v>-2.2435781053648532E-2</v>
      </c>
      <c r="AT4" s="4">
        <v>3.75</v>
      </c>
      <c r="AU4" s="4">
        <v>8761.4</v>
      </c>
      <c r="AV4" s="4">
        <f t="shared" ref="AV4:AV12" si="16">LN(AU4/AU3)</f>
        <v>-1.6234747666413127E-2</v>
      </c>
      <c r="AW4" s="4">
        <v>1.02</v>
      </c>
      <c r="AX4" s="9">
        <v>36.82</v>
      </c>
      <c r="AY4" s="24">
        <v>580.65099999999995</v>
      </c>
      <c r="AZ4" s="24">
        <v>2.3999999999999998E-4</v>
      </c>
      <c r="BA4" s="25">
        <v>3432.64</v>
      </c>
    </row>
    <row r="5" spans="1:53" x14ac:dyDescent="0.4">
      <c r="A5" s="1">
        <v>43713</v>
      </c>
      <c r="B5" s="2">
        <v>1337.92</v>
      </c>
      <c r="C5" s="2">
        <f t="shared" ref="C5:C36" si="17">LN(B5/B4)</f>
        <v>5.3584471093515787E-3</v>
      </c>
      <c r="D5">
        <v>62.3</v>
      </c>
      <c r="E5">
        <f t="shared" si="5"/>
        <v>3.0475755419940187E-2</v>
      </c>
      <c r="F5">
        <v>60.95</v>
      </c>
      <c r="G5">
        <f t="shared" si="6"/>
        <v>4.1101578618279941E-3</v>
      </c>
      <c r="H5">
        <v>0.29205999999999999</v>
      </c>
      <c r="I5">
        <v>9.2653999999999996</v>
      </c>
      <c r="J5">
        <f t="shared" si="7"/>
        <v>-2.2662400476865013E-4</v>
      </c>
      <c r="K5">
        <v>66.233500000000006</v>
      </c>
      <c r="L5">
        <f t="shared" si="8"/>
        <v>1.2079209430446023E-4</v>
      </c>
      <c r="M5" s="2">
        <v>236.18</v>
      </c>
      <c r="N5" s="2">
        <f t="shared" si="1"/>
        <v>1.0513195642201857E-2</v>
      </c>
      <c r="O5" s="2">
        <v>29.87</v>
      </c>
      <c r="P5">
        <v>19.82</v>
      </c>
      <c r="Q5">
        <f t="shared" si="9"/>
        <v>4.5512088673179711E-3</v>
      </c>
      <c r="R5" s="2">
        <v>2972</v>
      </c>
      <c r="S5" s="2">
        <f t="shared" si="2"/>
        <v>1.1335879784944547E-2</v>
      </c>
      <c r="T5" s="2">
        <v>1.67</v>
      </c>
      <c r="U5" s="2">
        <v>10566.9</v>
      </c>
      <c r="V5" s="2">
        <f t="shared" si="3"/>
        <v>-1.2301810747434485E-4</v>
      </c>
      <c r="W5" s="2">
        <v>0.50444999999999995</v>
      </c>
      <c r="X5">
        <v>16.27</v>
      </c>
      <c r="Y5">
        <f t="shared" si="10"/>
        <v>-6.3116182496568154E-2</v>
      </c>
      <c r="Z5">
        <v>685.03499999999997</v>
      </c>
      <c r="AA5">
        <f t="shared" si="11"/>
        <v>4.5517171636796213E-3</v>
      </c>
      <c r="AB5">
        <v>4.0000000000000002E-4</v>
      </c>
      <c r="AC5" s="19">
        <f t="shared" si="4"/>
        <v>400</v>
      </c>
      <c r="AD5" s="20">
        <v>3290</v>
      </c>
      <c r="AE5" s="20">
        <f t="shared" si="12"/>
        <v>-1.967667734731351E-3</v>
      </c>
      <c r="AF5" s="3">
        <v>43894</v>
      </c>
      <c r="AG5" s="4">
        <v>1348.19</v>
      </c>
      <c r="AH5" s="4">
        <f t="shared" si="13"/>
        <v>-7.2721680906898314E-3</v>
      </c>
      <c r="AI5" s="9">
        <v>49.41</v>
      </c>
      <c r="AJ5" s="9">
        <v>51.13</v>
      </c>
      <c r="AK5" s="9">
        <v>0.36349999999999999</v>
      </c>
      <c r="AL5" s="9">
        <v>9.5675000000000008</v>
      </c>
      <c r="AM5" s="9">
        <v>66.266599999999997</v>
      </c>
      <c r="AN5" s="4">
        <v>200</v>
      </c>
      <c r="AO5" s="16">
        <f t="shared" si="14"/>
        <v>-7.3727543294130624E-3</v>
      </c>
      <c r="AP5" s="4">
        <v>78.739999999999995</v>
      </c>
      <c r="AQ5" s="9">
        <v>37.86</v>
      </c>
      <c r="AR5" s="4">
        <v>3114.75</v>
      </c>
      <c r="AS5" s="4">
        <f t="shared" si="15"/>
        <v>3.8537103862309428E-2</v>
      </c>
      <c r="AT5" s="4">
        <v>2.59</v>
      </c>
      <c r="AU5" s="4">
        <v>8757.9</v>
      </c>
      <c r="AV5" s="4">
        <f t="shared" si="16"/>
        <v>-3.9955934844018666E-4</v>
      </c>
      <c r="AW5" s="4">
        <v>1.01</v>
      </c>
      <c r="AX5" s="9">
        <v>31.99</v>
      </c>
      <c r="AY5" s="24">
        <v>588.54600000000005</v>
      </c>
      <c r="AZ5" s="24">
        <v>2.3999999999999998E-4</v>
      </c>
      <c r="BA5" s="25">
        <v>3415.91</v>
      </c>
    </row>
    <row r="6" spans="1:53" x14ac:dyDescent="0.4">
      <c r="A6" s="1">
        <v>43714</v>
      </c>
      <c r="B6" s="2">
        <v>1340.52</v>
      </c>
      <c r="C6" s="2">
        <f t="shared" si="17"/>
        <v>1.9414292025570897E-3</v>
      </c>
      <c r="D6">
        <v>60.88</v>
      </c>
      <c r="E6">
        <f t="shared" si="5"/>
        <v>-2.3056712239977004E-2</v>
      </c>
      <c r="F6">
        <v>61.54</v>
      </c>
      <c r="G6">
        <f t="shared" si="6"/>
        <v>9.6335139666151766E-3</v>
      </c>
      <c r="H6">
        <v>0.28736</v>
      </c>
      <c r="I6">
        <v>9.2371999999999996</v>
      </c>
      <c r="J6">
        <f t="shared" si="7"/>
        <v>-3.0482226103790691E-3</v>
      </c>
      <c r="K6">
        <v>65.728899999999996</v>
      </c>
      <c r="L6">
        <f t="shared" si="8"/>
        <v>-7.6476702359168517E-3</v>
      </c>
      <c r="M6" s="2">
        <v>234.49</v>
      </c>
      <c r="N6" s="2">
        <f t="shared" si="1"/>
        <v>-7.1812831193203653E-3</v>
      </c>
      <c r="O6" s="2">
        <v>24.97</v>
      </c>
      <c r="P6">
        <v>20.05</v>
      </c>
      <c r="Q6">
        <f t="shared" si="9"/>
        <v>1.1537624850736202E-2</v>
      </c>
      <c r="R6" s="2">
        <v>2980.75</v>
      </c>
      <c r="S6" s="2">
        <f t="shared" si="2"/>
        <v>2.939819848591482E-3</v>
      </c>
      <c r="T6" s="2">
        <v>1.18</v>
      </c>
      <c r="U6" s="2">
        <v>10309.299999999999</v>
      </c>
      <c r="V6" s="2">
        <f t="shared" si="3"/>
        <v>-2.4680073513699306E-2</v>
      </c>
      <c r="W6" s="2">
        <v>0.40208999999999995</v>
      </c>
      <c r="X6">
        <v>15</v>
      </c>
      <c r="Y6">
        <f t="shared" si="10"/>
        <v>-8.1272720128736375E-2</v>
      </c>
      <c r="Z6">
        <v>675.47199999999998</v>
      </c>
      <c r="AA6">
        <f t="shared" si="11"/>
        <v>-1.4058226083492538E-2</v>
      </c>
      <c r="AB6">
        <v>4.2999999999999999E-4</v>
      </c>
      <c r="AC6" s="19">
        <f t="shared" si="4"/>
        <v>430</v>
      </c>
      <c r="AD6" s="20">
        <v>3275.94</v>
      </c>
      <c r="AE6" s="20">
        <f t="shared" si="12"/>
        <v>-4.2827139724945142E-3</v>
      </c>
      <c r="AF6" s="3">
        <v>43895</v>
      </c>
      <c r="AG6" s="4">
        <v>1323.82</v>
      </c>
      <c r="AH6" s="4">
        <f t="shared" si="13"/>
        <v>-1.8241455501636136E-2</v>
      </c>
      <c r="AI6" s="9">
        <v>48.84</v>
      </c>
      <c r="AJ6" s="9">
        <v>49.99</v>
      </c>
      <c r="AK6" s="9">
        <v>0.36104000000000003</v>
      </c>
      <c r="AL6" s="9">
        <v>9.7522000000000002</v>
      </c>
      <c r="AM6" s="9">
        <v>67.653800000000004</v>
      </c>
      <c r="AN6" s="4">
        <v>198</v>
      </c>
      <c r="AO6" s="16">
        <f t="shared" si="14"/>
        <v>-1.0050335853501451E-2</v>
      </c>
      <c r="AP6" s="4">
        <v>65.97</v>
      </c>
      <c r="AQ6" s="9">
        <v>38.69</v>
      </c>
      <c r="AR6" s="4">
        <v>3015.5</v>
      </c>
      <c r="AS6" s="4">
        <f t="shared" si="15"/>
        <v>-3.2383238287931125E-2</v>
      </c>
      <c r="AT6" s="4">
        <v>2.81</v>
      </c>
      <c r="AU6" s="4">
        <v>9060.2999999999993</v>
      </c>
      <c r="AV6" s="4">
        <f t="shared" si="16"/>
        <v>3.39460819074342E-2</v>
      </c>
      <c r="AW6" s="4">
        <v>0.75969000000000009</v>
      </c>
      <c r="AX6" s="9">
        <v>39.619999999999997</v>
      </c>
      <c r="AY6" s="24">
        <v>613.07799999999997</v>
      </c>
      <c r="AZ6" s="24">
        <v>2.7E-4</v>
      </c>
      <c r="BA6" s="25">
        <v>3494.33</v>
      </c>
    </row>
    <row r="7" spans="1:53" x14ac:dyDescent="0.4">
      <c r="A7" s="1">
        <v>43717</v>
      </c>
      <c r="B7" s="2">
        <v>1340.14</v>
      </c>
      <c r="C7" s="2">
        <f t="shared" si="17"/>
        <v>-2.835122712654794E-4</v>
      </c>
      <c r="D7">
        <v>63.59</v>
      </c>
      <c r="E7">
        <f t="shared" si="5"/>
        <v>4.3551511725886033E-2</v>
      </c>
      <c r="F7">
        <v>62.59</v>
      </c>
      <c r="G7">
        <f t="shared" si="6"/>
        <v>1.6918151042714435E-2</v>
      </c>
      <c r="H7">
        <v>0.24971000000000002</v>
      </c>
      <c r="I7">
        <v>9.2017000000000007</v>
      </c>
      <c r="J7">
        <f t="shared" si="7"/>
        <v>-3.8505598341156758E-3</v>
      </c>
      <c r="K7">
        <v>65.534400000000005</v>
      </c>
      <c r="L7">
        <f t="shared" si="8"/>
        <v>-2.9635113904348943E-3</v>
      </c>
      <c r="M7" s="2">
        <v>234.85</v>
      </c>
      <c r="N7" s="2">
        <f t="shared" si="1"/>
        <v>1.5340694191889324E-3</v>
      </c>
      <c r="O7" s="2">
        <v>16.64</v>
      </c>
      <c r="P7">
        <v>19.82</v>
      </c>
      <c r="Q7">
        <f t="shared" si="9"/>
        <v>-1.1537624850736257E-2</v>
      </c>
      <c r="R7" s="2">
        <v>2978.25</v>
      </c>
      <c r="S7" s="2">
        <f t="shared" si="2"/>
        <v>-8.3906700677080124E-4</v>
      </c>
      <c r="T7" s="2">
        <v>1.2</v>
      </c>
      <c r="U7" s="2">
        <v>10309</v>
      </c>
      <c r="V7" s="2">
        <f t="shared" si="3"/>
        <v>-2.9100362301545087E-5</v>
      </c>
      <c r="W7" s="2">
        <v>0.33973000000000003</v>
      </c>
      <c r="X7">
        <v>15.27</v>
      </c>
      <c r="Y7">
        <f t="shared" si="10"/>
        <v>1.7839918128331016E-2</v>
      </c>
      <c r="Z7">
        <v>679.55600000000004</v>
      </c>
      <c r="AA7">
        <f t="shared" si="11"/>
        <v>6.0279379708123261E-3</v>
      </c>
      <c r="AB7">
        <v>3.4000000000000002E-4</v>
      </c>
      <c r="AC7" s="19">
        <f t="shared" si="4"/>
        <v>340</v>
      </c>
      <c r="AD7" s="20">
        <v>3193.33</v>
      </c>
      <c r="AE7" s="20">
        <f t="shared" si="12"/>
        <v>-2.5540591332007485E-2</v>
      </c>
      <c r="AF7" s="3">
        <v>43896</v>
      </c>
      <c r="AG7" s="4">
        <v>1257.96</v>
      </c>
      <c r="AH7" s="4">
        <f t="shared" si="13"/>
        <v>-5.1030135340575593E-2</v>
      </c>
      <c r="AI7" s="9">
        <v>43.15</v>
      </c>
      <c r="AJ7" s="9">
        <v>45.27</v>
      </c>
      <c r="AK7" s="9">
        <v>0.63639000000000001</v>
      </c>
      <c r="AL7" s="9">
        <v>9.8914000000000009</v>
      </c>
      <c r="AM7" s="9">
        <v>68.5685</v>
      </c>
      <c r="AN7" s="4">
        <v>188.27</v>
      </c>
      <c r="AO7" s="16">
        <f t="shared" si="14"/>
        <v>-5.0389927957914672E-2</v>
      </c>
      <c r="AP7" s="4">
        <v>131.69</v>
      </c>
      <c r="AQ7" s="9">
        <v>45.96</v>
      </c>
      <c r="AR7" s="4">
        <v>2964</v>
      </c>
      <c r="AS7" s="4">
        <f t="shared" si="15"/>
        <v>-1.7225946475064004E-2</v>
      </c>
      <c r="AT7" s="4">
        <v>3.16</v>
      </c>
      <c r="AU7" s="4">
        <v>9134.7999999999993</v>
      </c>
      <c r="AV7" s="4">
        <f t="shared" si="16"/>
        <v>8.1890636858397165E-3</v>
      </c>
      <c r="AW7" s="4">
        <v>0.95075999999999994</v>
      </c>
      <c r="AX7" s="9">
        <v>41.94</v>
      </c>
      <c r="AY7" s="24">
        <v>621.81399999999996</v>
      </c>
      <c r="AZ7" s="24">
        <v>2.5000000000000001E-4</v>
      </c>
      <c r="BA7" s="25">
        <v>3505.62</v>
      </c>
    </row>
    <row r="8" spans="1:53" x14ac:dyDescent="0.4">
      <c r="A8" s="1">
        <v>43718</v>
      </c>
      <c r="B8" s="2">
        <v>1343.95</v>
      </c>
      <c r="C8" s="2">
        <f t="shared" si="17"/>
        <v>2.8389529106249956E-3</v>
      </c>
      <c r="D8">
        <v>64.27</v>
      </c>
      <c r="E8">
        <f t="shared" si="5"/>
        <v>1.0636734103878333E-2</v>
      </c>
      <c r="F8">
        <v>62.38</v>
      </c>
      <c r="G8">
        <f t="shared" si="6"/>
        <v>-3.3608097569529523E-3</v>
      </c>
      <c r="H8">
        <v>0.26755000000000001</v>
      </c>
      <c r="I8">
        <v>9.1981999999999999</v>
      </c>
      <c r="J8">
        <f t="shared" si="7"/>
        <v>-3.8043685478880783E-4</v>
      </c>
      <c r="K8">
        <v>65.423299999999998</v>
      </c>
      <c r="L8">
        <f t="shared" si="8"/>
        <v>-1.6967314889280907E-3</v>
      </c>
      <c r="M8" s="2">
        <v>233</v>
      </c>
      <c r="N8" s="2">
        <f t="shared" si="1"/>
        <v>-7.9085589073034663E-3</v>
      </c>
      <c r="O8" s="2">
        <v>24.06</v>
      </c>
      <c r="P8">
        <v>20.149999999999999</v>
      </c>
      <c r="Q8">
        <f t="shared" si="9"/>
        <v>1.6512759490849953E-2</v>
      </c>
      <c r="R8" s="2">
        <v>2978.5</v>
      </c>
      <c r="S8" s="2">
        <f t="shared" si="2"/>
        <v>8.3938389271573236E-5</v>
      </c>
      <c r="T8" s="2">
        <v>1.49</v>
      </c>
      <c r="U8" s="2">
        <v>10105.4</v>
      </c>
      <c r="V8" s="2">
        <f t="shared" si="3"/>
        <v>-1.9947365677927507E-2</v>
      </c>
      <c r="W8" s="2">
        <v>0.47376000000000001</v>
      </c>
      <c r="X8">
        <v>15.2</v>
      </c>
      <c r="Y8">
        <f t="shared" si="10"/>
        <v>-4.5946913783104174E-3</v>
      </c>
      <c r="Z8">
        <v>659.32100000000003</v>
      </c>
      <c r="AA8">
        <f t="shared" si="11"/>
        <v>-3.0229126158561E-2</v>
      </c>
      <c r="AB8">
        <v>3.4000000000000002E-4</v>
      </c>
      <c r="AC8" s="19">
        <f t="shared" si="4"/>
        <v>340</v>
      </c>
      <c r="AD8" s="20">
        <v>3183.15</v>
      </c>
      <c r="AE8" s="20">
        <f t="shared" si="12"/>
        <v>-3.1929869297471305E-3</v>
      </c>
      <c r="AF8" s="3">
        <v>43900</v>
      </c>
      <c r="AG8" s="4">
        <v>1094.18</v>
      </c>
      <c r="AH8" s="4">
        <f t="shared" si="13"/>
        <v>-0.13948613698391862</v>
      </c>
      <c r="AI8" s="9">
        <v>33.119999999999997</v>
      </c>
      <c r="AJ8" s="9">
        <v>37.22</v>
      </c>
      <c r="AK8" s="9">
        <v>0.55128999999999995</v>
      </c>
      <c r="AL8" s="9">
        <v>10.260300000000001</v>
      </c>
      <c r="AM8" s="9">
        <v>71.374700000000004</v>
      </c>
      <c r="AN8" s="4">
        <v>171</v>
      </c>
      <c r="AO8" s="16">
        <f t="shared" si="14"/>
        <v>-9.6213546233960695E-2</v>
      </c>
      <c r="AP8" s="4">
        <v>205.23</v>
      </c>
      <c r="AQ8" s="9">
        <v>60.21</v>
      </c>
      <c r="AR8" s="4">
        <v>2865.75</v>
      </c>
      <c r="AS8" s="4">
        <f t="shared" si="15"/>
        <v>-3.3709611420858515E-2</v>
      </c>
      <c r="AT8" s="4">
        <v>3.42</v>
      </c>
      <c r="AU8" s="4">
        <v>7891.2</v>
      </c>
      <c r="AV8" s="4">
        <f t="shared" si="16"/>
        <v>-0.1463430812274662</v>
      </c>
      <c r="AW8" s="4">
        <v>1.54</v>
      </c>
      <c r="AX8" s="9">
        <v>47.3</v>
      </c>
      <c r="AY8" s="24">
        <v>576.00400000000002</v>
      </c>
      <c r="AZ8" s="24">
        <v>2.8000000000000003E-4</v>
      </c>
      <c r="BA8" s="26">
        <v>3749.8850000000002</v>
      </c>
    </row>
    <row r="9" spans="1:53" x14ac:dyDescent="0.4">
      <c r="A9" s="1">
        <v>43719</v>
      </c>
      <c r="B9" s="2">
        <v>1354.68</v>
      </c>
      <c r="C9" s="2">
        <f t="shared" si="17"/>
        <v>7.95222505133923E-3</v>
      </c>
      <c r="D9">
        <v>62.62</v>
      </c>
      <c r="E9">
        <f t="shared" si="5"/>
        <v>-2.6008243484935134E-2</v>
      </c>
      <c r="F9">
        <v>60.81</v>
      </c>
      <c r="G9">
        <f t="shared" si="6"/>
        <v>-2.5490462047638815E-2</v>
      </c>
      <c r="H9">
        <v>0.31512000000000001</v>
      </c>
      <c r="I9">
        <v>9.2024000000000008</v>
      </c>
      <c r="J9">
        <f t="shared" si="7"/>
        <v>4.5650686096543742E-4</v>
      </c>
      <c r="K9">
        <v>65.491500000000002</v>
      </c>
      <c r="L9">
        <f t="shared" si="8"/>
        <v>1.0418991003243458E-3</v>
      </c>
      <c r="M9" s="2">
        <v>235.07</v>
      </c>
      <c r="N9" s="2">
        <f t="shared" si="1"/>
        <v>8.8448885637262484E-3</v>
      </c>
      <c r="O9" s="2">
        <v>27.12</v>
      </c>
      <c r="P9">
        <v>20.64</v>
      </c>
      <c r="Q9">
        <f t="shared" si="9"/>
        <v>2.40266522206702E-2</v>
      </c>
      <c r="R9" s="2">
        <v>3002</v>
      </c>
      <c r="S9" s="2">
        <f t="shared" si="2"/>
        <v>7.8589151246651265E-3</v>
      </c>
      <c r="T9" s="2">
        <v>1.42</v>
      </c>
      <c r="U9" s="2">
        <v>10162.5</v>
      </c>
      <c r="V9" s="2">
        <f t="shared" si="3"/>
        <v>5.6345404376087612E-3</v>
      </c>
      <c r="W9" s="2">
        <v>0.38322000000000001</v>
      </c>
      <c r="X9">
        <v>14.61</v>
      </c>
      <c r="Y9">
        <f t="shared" si="10"/>
        <v>-3.9589202089622626E-2</v>
      </c>
      <c r="Z9">
        <v>665.08799999999997</v>
      </c>
      <c r="AA9">
        <f t="shared" si="11"/>
        <v>8.7088451517747367E-3</v>
      </c>
      <c r="AB9">
        <v>3.4000000000000002E-4</v>
      </c>
      <c r="AC9" s="19">
        <f t="shared" si="4"/>
        <v>340</v>
      </c>
      <c r="AD9" s="20">
        <v>3144.52</v>
      </c>
      <c r="AE9" s="20">
        <f t="shared" si="12"/>
        <v>-1.2210017250181768E-2</v>
      </c>
      <c r="AF9" s="5">
        <v>43901</v>
      </c>
      <c r="AG9" s="6">
        <v>1086.18</v>
      </c>
      <c r="AH9" s="6">
        <f t="shared" si="13"/>
        <v>-7.3382706526554358E-3</v>
      </c>
      <c r="AI9" s="10">
        <v>32.380000000000003</v>
      </c>
      <c r="AJ9" s="10">
        <v>35.79</v>
      </c>
      <c r="AK9" s="10">
        <v>0.47176999999999997</v>
      </c>
      <c r="AL9" s="10">
        <v>10.4788</v>
      </c>
      <c r="AM9" s="10">
        <v>72.9375</v>
      </c>
      <c r="AN9" s="6">
        <v>172.03</v>
      </c>
      <c r="AO9" s="17">
        <f t="shared" si="14"/>
        <v>6.0053237062881182E-3</v>
      </c>
      <c r="AP9" s="6">
        <v>108.63</v>
      </c>
      <c r="AQ9" s="10">
        <v>65.56</v>
      </c>
      <c r="AR9" s="6">
        <v>2740.25</v>
      </c>
      <c r="AS9" s="6">
        <f t="shared" si="15"/>
        <v>-4.4780938899286193E-2</v>
      </c>
      <c r="AT9" s="6">
        <v>2.99</v>
      </c>
      <c r="AU9" s="6">
        <v>7935.1</v>
      </c>
      <c r="AV9" s="6">
        <f t="shared" si="16"/>
        <v>5.5477417455844702E-3</v>
      </c>
      <c r="AW9" s="6">
        <v>1.2</v>
      </c>
      <c r="AX9" s="10">
        <v>53.9</v>
      </c>
      <c r="AY9" s="27">
        <v>592.25800000000004</v>
      </c>
      <c r="AZ9" s="27">
        <v>2.9999999999999997E-4</v>
      </c>
      <c r="BA9" s="28">
        <v>3837.74</v>
      </c>
    </row>
    <row r="10" spans="1:53" x14ac:dyDescent="0.4">
      <c r="A10" s="1">
        <v>43720</v>
      </c>
      <c r="B10" s="2">
        <v>1361.05</v>
      </c>
      <c r="C10" s="2">
        <f t="shared" si="17"/>
        <v>4.6911966080705478E-3</v>
      </c>
      <c r="D10">
        <v>60.36</v>
      </c>
      <c r="E10">
        <f t="shared" si="5"/>
        <v>-3.675808199861149E-2</v>
      </c>
      <c r="F10">
        <v>60.38</v>
      </c>
      <c r="G10">
        <f t="shared" si="6"/>
        <v>-7.0963248533255641E-3</v>
      </c>
      <c r="H10">
        <v>0.35808999999999996</v>
      </c>
      <c r="I10">
        <v>9.1414000000000009</v>
      </c>
      <c r="J10">
        <f t="shared" si="7"/>
        <v>-6.6507729968497617E-3</v>
      </c>
      <c r="K10">
        <v>64.715100000000007</v>
      </c>
      <c r="L10">
        <f t="shared" si="8"/>
        <v>-1.1925804097840897E-2</v>
      </c>
      <c r="M10" s="2">
        <v>232.88</v>
      </c>
      <c r="N10" s="2">
        <f t="shared" si="1"/>
        <v>-9.3600426920590219E-3</v>
      </c>
      <c r="O10" s="2">
        <v>29</v>
      </c>
      <c r="P10">
        <v>21.15</v>
      </c>
      <c r="Q10">
        <f t="shared" si="9"/>
        <v>2.4408964878924928E-2</v>
      </c>
      <c r="R10" s="2">
        <v>3011.75</v>
      </c>
      <c r="S10" s="2">
        <f t="shared" si="2"/>
        <v>3.242571953554835E-3</v>
      </c>
      <c r="T10" s="2">
        <v>1.75</v>
      </c>
      <c r="U10" s="2">
        <v>10415.1</v>
      </c>
      <c r="V10" s="2">
        <f t="shared" si="3"/>
        <v>2.4552201329157797E-2</v>
      </c>
      <c r="W10" s="2">
        <v>0.41305999999999998</v>
      </c>
      <c r="X10">
        <v>14.22</v>
      </c>
      <c r="Y10">
        <f t="shared" si="10"/>
        <v>-2.705680138751319E-2</v>
      </c>
      <c r="Z10">
        <v>677.952</v>
      </c>
      <c r="AA10">
        <f t="shared" si="11"/>
        <v>1.9157126246060762E-2</v>
      </c>
      <c r="AB10">
        <v>3.4000000000000002E-4</v>
      </c>
      <c r="AC10" s="19">
        <f t="shared" si="4"/>
        <v>340</v>
      </c>
      <c r="AD10" s="20">
        <v>3142.18</v>
      </c>
      <c r="AE10" s="20">
        <f t="shared" si="12"/>
        <v>-7.4442874896654698E-4</v>
      </c>
      <c r="AF10" s="3">
        <v>43902</v>
      </c>
      <c r="AG10" s="4">
        <v>966.4</v>
      </c>
      <c r="AH10" s="4">
        <f t="shared" si="13"/>
        <v>-0.11684440543535708</v>
      </c>
      <c r="AI10" s="9">
        <v>28.57</v>
      </c>
      <c r="AJ10" s="9">
        <v>33.22</v>
      </c>
      <c r="AK10" s="9">
        <v>0.47273999999999999</v>
      </c>
      <c r="AL10" s="9">
        <v>10.6515</v>
      </c>
      <c r="AM10" s="9">
        <v>74.874200000000002</v>
      </c>
      <c r="AN10" s="4">
        <v>163.72999999999999</v>
      </c>
      <c r="AO10" s="16">
        <f t="shared" si="14"/>
        <v>-4.9450150557546924E-2</v>
      </c>
      <c r="AP10" s="4">
        <v>151.37</v>
      </c>
      <c r="AQ10" s="9">
        <v>94.41</v>
      </c>
      <c r="AR10" s="4">
        <v>2469</v>
      </c>
      <c r="AS10" s="4">
        <f t="shared" si="15"/>
        <v>-0.10423594675065322</v>
      </c>
      <c r="AT10" s="4">
        <v>4.37</v>
      </c>
      <c r="AU10" s="4">
        <v>4826</v>
      </c>
      <c r="AV10" s="4">
        <f t="shared" si="16"/>
        <v>-0.49727798909057785</v>
      </c>
      <c r="AW10" s="4">
        <v>1.1000000000000001</v>
      </c>
      <c r="AX10" s="9">
        <v>75.47</v>
      </c>
      <c r="AY10" s="24">
        <v>419.5</v>
      </c>
      <c r="AZ10" s="24">
        <v>4.8999999999999998E-4</v>
      </c>
      <c r="BA10" s="25">
        <v>3820.22</v>
      </c>
    </row>
    <row r="11" spans="1:53" x14ac:dyDescent="0.4">
      <c r="A11" s="1">
        <v>43721</v>
      </c>
      <c r="B11" s="2">
        <v>1368.93</v>
      </c>
      <c r="C11" s="2">
        <f t="shared" si="17"/>
        <v>5.7729520983320253E-3</v>
      </c>
      <c r="D11">
        <v>60.85</v>
      </c>
      <c r="E11">
        <f t="shared" si="5"/>
        <v>8.0851855338881611E-3</v>
      </c>
      <c r="F11">
        <v>60.22</v>
      </c>
      <c r="G11">
        <f t="shared" si="6"/>
        <v>-2.6534012251049786E-3</v>
      </c>
      <c r="H11">
        <v>0.19583</v>
      </c>
      <c r="I11">
        <v>9.0884</v>
      </c>
      <c r="J11">
        <f t="shared" si="7"/>
        <v>-5.814671508102635E-3</v>
      </c>
      <c r="K11">
        <v>64.340299999999999</v>
      </c>
      <c r="L11">
        <f t="shared" si="8"/>
        <v>-5.8083746007545449E-3</v>
      </c>
      <c r="M11" s="2">
        <v>232.5</v>
      </c>
      <c r="N11" s="2">
        <f t="shared" si="1"/>
        <v>-1.6330744099568079E-3</v>
      </c>
      <c r="O11" s="2">
        <v>17.97</v>
      </c>
      <c r="P11">
        <v>20.239999999999998</v>
      </c>
      <c r="Q11">
        <f t="shared" si="9"/>
        <v>-4.3979061073022248E-2</v>
      </c>
      <c r="R11" s="2">
        <v>3006.5</v>
      </c>
      <c r="S11" s="2">
        <f t="shared" si="2"/>
        <v>-1.7446936673387538E-3</v>
      </c>
      <c r="T11" s="2">
        <v>1.28</v>
      </c>
      <c r="U11" s="2">
        <v>10342.1</v>
      </c>
      <c r="V11" s="2">
        <f t="shared" si="3"/>
        <v>-7.0337329661930873E-3</v>
      </c>
      <c r="W11" s="2">
        <v>0.41322000000000003</v>
      </c>
      <c r="X11">
        <v>13.74</v>
      </c>
      <c r="Y11">
        <f t="shared" si="10"/>
        <v>-3.4338137580891569E-2</v>
      </c>
      <c r="Z11">
        <v>670.48400000000004</v>
      </c>
      <c r="AA11">
        <f t="shared" si="11"/>
        <v>-1.107664932598201E-2</v>
      </c>
      <c r="AB11">
        <v>3.8999999999999999E-4</v>
      </c>
      <c r="AC11" s="19">
        <f t="shared" si="4"/>
        <v>390</v>
      </c>
      <c r="AD11" s="20">
        <v>3150.08</v>
      </c>
      <c r="AE11" s="20">
        <f t="shared" si="12"/>
        <v>2.5110227965616586E-3</v>
      </c>
      <c r="AF11" s="3">
        <v>43903</v>
      </c>
      <c r="AG11" s="4">
        <v>991.69</v>
      </c>
      <c r="AH11" s="4">
        <f t="shared" si="13"/>
        <v>2.5832731266022566E-2</v>
      </c>
      <c r="AI11" s="9">
        <v>29.8</v>
      </c>
      <c r="AJ11" s="9">
        <v>33.85</v>
      </c>
      <c r="AK11" s="9">
        <v>0.36063000000000001</v>
      </c>
      <c r="AL11" s="9">
        <v>10.3606</v>
      </c>
      <c r="AM11" s="9">
        <v>72.613299999999995</v>
      </c>
      <c r="AN11" s="4">
        <v>166.1</v>
      </c>
      <c r="AO11" s="16">
        <f t="shared" si="14"/>
        <v>1.4371286967848295E-2</v>
      </c>
      <c r="AP11" s="4">
        <v>143.37</v>
      </c>
      <c r="AQ11" s="9">
        <v>87.1</v>
      </c>
      <c r="AR11" s="4">
        <v>2696</v>
      </c>
      <c r="AS11" s="4">
        <f t="shared" si="15"/>
        <v>8.795598268701825E-2</v>
      </c>
      <c r="AT11" s="4">
        <v>3.42</v>
      </c>
      <c r="AU11" s="4">
        <v>5584.3</v>
      </c>
      <c r="AV11" s="4">
        <f t="shared" si="16"/>
        <v>0.1459411217424659</v>
      </c>
      <c r="AW11" s="4">
        <v>3.22</v>
      </c>
      <c r="AX11" s="9">
        <v>57.83</v>
      </c>
      <c r="AY11" s="24">
        <v>447.06700000000001</v>
      </c>
      <c r="AZ11" s="24">
        <v>4.1999999999999996E-4</v>
      </c>
      <c r="BA11" s="25">
        <v>3895.28</v>
      </c>
    </row>
    <row r="12" spans="1:53" x14ac:dyDescent="0.4">
      <c r="A12" s="1">
        <v>43724</v>
      </c>
      <c r="B12" s="2">
        <v>1396.09</v>
      </c>
      <c r="C12" s="2">
        <f t="shared" si="17"/>
        <v>1.9646059390403935E-2</v>
      </c>
      <c r="D12">
        <v>68.02</v>
      </c>
      <c r="E12">
        <f t="shared" si="5"/>
        <v>0.1113899601455131</v>
      </c>
      <c r="F12">
        <v>69.02</v>
      </c>
      <c r="G12">
        <f t="shared" si="6"/>
        <v>0.13639179461626963</v>
      </c>
      <c r="H12">
        <v>0.73553999999999997</v>
      </c>
      <c r="I12">
        <v>9.0614000000000008</v>
      </c>
      <c r="J12">
        <f t="shared" si="7"/>
        <v>-2.9752415913274028E-3</v>
      </c>
      <c r="K12">
        <v>64.040499999999994</v>
      </c>
      <c r="L12">
        <f t="shared" si="8"/>
        <v>-4.670488810988793E-3</v>
      </c>
      <c r="M12" s="2">
        <v>234.88</v>
      </c>
      <c r="N12" s="2">
        <f t="shared" si="1"/>
        <v>1.0184520398739641E-2</v>
      </c>
      <c r="O12" s="2">
        <v>29.14</v>
      </c>
      <c r="P12">
        <v>20.18</v>
      </c>
      <c r="Q12">
        <f t="shared" si="9"/>
        <v>-2.9688294938018801E-3</v>
      </c>
      <c r="R12" s="2">
        <v>2999</v>
      </c>
      <c r="S12" s="2">
        <f t="shared" si="2"/>
        <v>-2.4977117306142233E-3</v>
      </c>
      <c r="T12" s="2">
        <v>1.2</v>
      </c>
      <c r="U12" s="2">
        <v>10255.5</v>
      </c>
      <c r="V12" s="2">
        <f t="shared" si="3"/>
        <v>-8.4087961970722592E-3</v>
      </c>
      <c r="W12" s="2">
        <v>0.25579000000000002</v>
      </c>
      <c r="X12">
        <v>14.67</v>
      </c>
      <c r="Y12">
        <f t="shared" si="10"/>
        <v>6.5493305360687065E-2</v>
      </c>
      <c r="Z12">
        <v>655.54899999999998</v>
      </c>
      <c r="AA12">
        <f t="shared" si="11"/>
        <v>-2.2526787140457857E-2</v>
      </c>
      <c r="AB12">
        <v>3.6999999999999999E-4</v>
      </c>
      <c r="AC12" s="19">
        <f t="shared" si="4"/>
        <v>370</v>
      </c>
      <c r="AD12" s="20">
        <v>3122.25</v>
      </c>
      <c r="AE12" s="20">
        <f t="shared" si="12"/>
        <v>-8.8739535793871151E-3</v>
      </c>
      <c r="AF12" s="3">
        <v>43906</v>
      </c>
      <c r="AG12" s="4">
        <v>966.93</v>
      </c>
      <c r="AH12" s="4">
        <f t="shared" si="13"/>
        <v>-2.5284454444914003E-2</v>
      </c>
      <c r="AI12" s="9">
        <v>25.53</v>
      </c>
      <c r="AJ12" s="9">
        <v>30.05</v>
      </c>
      <c r="AK12" s="9">
        <v>0.33012000000000002</v>
      </c>
      <c r="AL12" s="9">
        <v>10.675800000000001</v>
      </c>
      <c r="AM12" s="9">
        <v>74.659599999999998</v>
      </c>
      <c r="AN12" s="4">
        <v>168.07</v>
      </c>
      <c r="AO12" s="16">
        <f t="shared" ref="AO12:AO16" si="18">LN(AN12/AN11)</f>
        <v>1.1790542669225922E-2</v>
      </c>
      <c r="AP12" s="4">
        <v>116</v>
      </c>
      <c r="AQ12" s="9">
        <v>96.65</v>
      </c>
      <c r="AR12" s="4">
        <v>2416.25</v>
      </c>
      <c r="AS12" s="4">
        <f t="shared" si="15"/>
        <v>-0.10955244150965707</v>
      </c>
      <c r="AT12" s="4">
        <v>2.38</v>
      </c>
      <c r="AU12" s="4">
        <v>5030</v>
      </c>
      <c r="AV12" s="4">
        <f t="shared" si="16"/>
        <v>-0.104539104833658</v>
      </c>
      <c r="AW12" s="4">
        <v>1.61</v>
      </c>
      <c r="AX12" s="9">
        <v>82.69</v>
      </c>
      <c r="AY12" s="24">
        <v>412.49099999999999</v>
      </c>
      <c r="AZ12" s="24">
        <v>3.6999999999999999E-4</v>
      </c>
      <c r="BA12" s="25">
        <v>3737</v>
      </c>
    </row>
    <row r="13" spans="1:53" x14ac:dyDescent="0.4">
      <c r="A13" s="1">
        <v>43725</v>
      </c>
      <c r="B13" s="2">
        <v>1381.5</v>
      </c>
      <c r="C13" s="2">
        <f t="shared" si="17"/>
        <v>-1.0505606794790982E-2</v>
      </c>
      <c r="D13">
        <v>65.19</v>
      </c>
      <c r="E13">
        <f t="shared" si="5"/>
        <v>-4.2495696642601458E-2</v>
      </c>
      <c r="F13">
        <v>64.55</v>
      </c>
      <c r="G13">
        <f t="shared" si="6"/>
        <v>-6.6956200377205899E-2</v>
      </c>
      <c r="H13">
        <v>0.62048999999999999</v>
      </c>
      <c r="I13">
        <v>9.0759000000000007</v>
      </c>
      <c r="J13">
        <f t="shared" si="7"/>
        <v>1.5989152838781014E-3</v>
      </c>
      <c r="K13">
        <v>64.365200000000002</v>
      </c>
      <c r="L13">
        <f t="shared" si="8"/>
        <v>5.0574186672989515E-3</v>
      </c>
      <c r="M13" s="2">
        <v>233.58</v>
      </c>
      <c r="N13" s="2">
        <f t="shared" si="1"/>
        <v>-5.5501145757313308E-3</v>
      </c>
      <c r="O13" s="2">
        <v>28.34</v>
      </c>
      <c r="P13">
        <v>20.59</v>
      </c>
      <c r="Q13">
        <f t="shared" si="9"/>
        <v>2.0113506114235111E-2</v>
      </c>
      <c r="R13" s="2">
        <v>3005.5</v>
      </c>
      <c r="S13" s="2">
        <f t="shared" si="2"/>
        <v>2.1650437302075626E-3</v>
      </c>
      <c r="T13" s="2">
        <v>1.1000000000000001</v>
      </c>
      <c r="U13" s="2">
        <v>10195.700000000001</v>
      </c>
      <c r="V13" s="2">
        <f t="shared" si="3"/>
        <v>-5.848084262082302E-3</v>
      </c>
      <c r="W13" s="2">
        <v>0.37252999999999997</v>
      </c>
      <c r="X13">
        <v>14.44</v>
      </c>
      <c r="Y13">
        <f t="shared" si="10"/>
        <v>-1.580245869021021E-2</v>
      </c>
      <c r="Z13">
        <v>660.33199999999999</v>
      </c>
      <c r="AA13">
        <f t="shared" si="11"/>
        <v>7.2696863385803365E-3</v>
      </c>
      <c r="AB13">
        <v>4.1999999999999996E-4</v>
      </c>
      <c r="AC13" s="19">
        <f t="shared" si="4"/>
        <v>419.99999999999994</v>
      </c>
      <c r="AD13" s="20">
        <v>3082.34</v>
      </c>
      <c r="AE13" s="20">
        <f t="shared" si="12"/>
        <v>-1.2864846972373053E-2</v>
      </c>
      <c r="AF13" s="3">
        <v>43907</v>
      </c>
      <c r="AG13" s="4">
        <v>934.66</v>
      </c>
      <c r="AH13" s="4">
        <f t="shared" si="13"/>
        <v>-3.3943277208343239E-2</v>
      </c>
      <c r="AI13" s="9">
        <v>25.52</v>
      </c>
      <c r="AJ13" s="9">
        <v>28.73</v>
      </c>
      <c r="AK13" s="9">
        <v>0.27024000000000004</v>
      </c>
      <c r="AL13" s="9">
        <v>10.7645</v>
      </c>
      <c r="AM13" s="9">
        <v>75.436199999999999</v>
      </c>
      <c r="AN13" s="4">
        <v>167</v>
      </c>
      <c r="AO13" s="16">
        <f t="shared" si="18"/>
        <v>-6.3867468717200108E-3</v>
      </c>
      <c r="AP13" s="4">
        <v>108.15</v>
      </c>
      <c r="AQ13" s="9">
        <v>95.78</v>
      </c>
      <c r="AR13" s="4">
        <v>2495.5</v>
      </c>
      <c r="AS13" s="4">
        <f t="shared" ref="AS13:AS16" si="19">LN(AR13/AR12)</f>
        <v>3.2272358387123279E-2</v>
      </c>
      <c r="AT13" s="4">
        <v>1.68</v>
      </c>
      <c r="AU13" s="4">
        <v>5261.1</v>
      </c>
      <c r="AV13" s="4">
        <f t="shared" ref="AV13:AV16" si="20">LN(AU13/AU12)</f>
        <v>4.4920146249571809E-2</v>
      </c>
      <c r="AW13" s="4">
        <v>2.5499999999999998</v>
      </c>
      <c r="AX13" s="9">
        <v>75.91</v>
      </c>
      <c r="AY13" s="24">
        <v>438.47300000000001</v>
      </c>
      <c r="AZ13" s="24">
        <v>3.3E-4</v>
      </c>
      <c r="BA13" s="25">
        <v>3585.9</v>
      </c>
    </row>
    <row r="14" spans="1:53" x14ac:dyDescent="0.4">
      <c r="A14" s="1">
        <v>43726</v>
      </c>
      <c r="B14" s="2">
        <v>1382.16</v>
      </c>
      <c r="C14" s="2">
        <f t="shared" si="17"/>
        <v>4.7762750305546111E-4</v>
      </c>
      <c r="D14">
        <v>63.89</v>
      </c>
      <c r="E14">
        <f t="shared" si="5"/>
        <v>-2.0143228322196016E-2</v>
      </c>
      <c r="F14">
        <v>63.6</v>
      </c>
      <c r="G14">
        <f t="shared" si="6"/>
        <v>-1.4826646946575019E-2</v>
      </c>
      <c r="H14">
        <v>0.29505000000000003</v>
      </c>
      <c r="I14">
        <v>9.0548999999999999</v>
      </c>
      <c r="J14">
        <f t="shared" si="7"/>
        <v>-2.3165011351744991E-3</v>
      </c>
      <c r="K14">
        <v>64.162999999999997</v>
      </c>
      <c r="L14">
        <f t="shared" si="8"/>
        <v>-3.1463938156997078E-3</v>
      </c>
      <c r="M14" s="2">
        <v>233.46</v>
      </c>
      <c r="N14" s="2">
        <f t="shared" si="1"/>
        <v>-5.1387462590220874E-4</v>
      </c>
      <c r="O14" s="2">
        <v>12.28</v>
      </c>
      <c r="P14">
        <v>20.29</v>
      </c>
      <c r="Q14">
        <f t="shared" si="9"/>
        <v>-1.467736720197472E-2</v>
      </c>
      <c r="R14" s="2">
        <v>3006.25</v>
      </c>
      <c r="S14" s="2">
        <f t="shared" si="2"/>
        <v>2.4951137485458412E-4</v>
      </c>
      <c r="T14" s="2">
        <v>0.63734000000000002</v>
      </c>
      <c r="U14" s="2">
        <v>10164.700000000001</v>
      </c>
      <c r="V14" s="2">
        <f t="shared" si="3"/>
        <v>-3.0451291678709322E-3</v>
      </c>
      <c r="W14" s="2">
        <v>0.32163999999999998</v>
      </c>
      <c r="X14">
        <v>13.95</v>
      </c>
      <c r="Y14">
        <f t="shared" si="10"/>
        <v>-3.4522625197305604E-2</v>
      </c>
      <c r="Z14">
        <v>659.245</v>
      </c>
      <c r="AA14">
        <f t="shared" si="11"/>
        <v>-1.6474980177219368E-3</v>
      </c>
      <c r="AB14">
        <v>3.3E-4</v>
      </c>
      <c r="AC14" s="19">
        <f t="shared" si="4"/>
        <v>330</v>
      </c>
      <c r="AD14" s="20">
        <v>3090.88</v>
      </c>
      <c r="AE14" s="20">
        <f t="shared" si="12"/>
        <v>2.7667912201096139E-3</v>
      </c>
      <c r="AF14" s="3">
        <v>43908</v>
      </c>
      <c r="AG14" s="4">
        <v>832.26</v>
      </c>
      <c r="AH14" s="4">
        <f t="shared" si="13"/>
        <v>-0.11603793479006194</v>
      </c>
      <c r="AI14" s="9">
        <v>19.89</v>
      </c>
      <c r="AJ14" s="9">
        <v>24.88</v>
      </c>
      <c r="AK14" s="9">
        <v>0.34839999999999999</v>
      </c>
      <c r="AL14" s="9">
        <v>11.475</v>
      </c>
      <c r="AM14" s="9">
        <v>80.869200000000006</v>
      </c>
      <c r="AN14" s="4">
        <v>166.34</v>
      </c>
      <c r="AO14" s="16">
        <f t="shared" si="18"/>
        <v>-3.9599259762136052E-3</v>
      </c>
      <c r="AP14" s="4">
        <v>106.17</v>
      </c>
      <c r="AQ14" s="9">
        <v>118.24</v>
      </c>
      <c r="AR14" s="4">
        <v>2414</v>
      </c>
      <c r="AS14" s="4">
        <f t="shared" si="19"/>
        <v>-3.3203987252187102E-2</v>
      </c>
      <c r="AT14" s="4">
        <v>0.97653999999999996</v>
      </c>
      <c r="AU14" s="4">
        <v>5361.4</v>
      </c>
      <c r="AV14" s="4">
        <f t="shared" si="20"/>
        <v>1.88850046461197E-2</v>
      </c>
      <c r="AW14" s="4">
        <v>1.89</v>
      </c>
      <c r="AX14" s="9">
        <v>76.45</v>
      </c>
      <c r="AY14" s="24">
        <v>466.04599999999999</v>
      </c>
      <c r="AZ14" s="24">
        <v>3.5E-4</v>
      </c>
      <c r="BA14" s="25">
        <v>3497.72</v>
      </c>
    </row>
    <row r="15" spans="1:53" x14ac:dyDescent="0.4">
      <c r="A15" s="1">
        <v>43727</v>
      </c>
      <c r="B15" s="2">
        <v>1378.06</v>
      </c>
      <c r="C15" s="2">
        <f t="shared" si="17"/>
        <v>-2.9707798765244236E-3</v>
      </c>
      <c r="D15">
        <v>63.85</v>
      </c>
      <c r="E15">
        <f t="shared" si="5"/>
        <v>-6.2627213570359017E-4</v>
      </c>
      <c r="F15">
        <v>64.400000000000006</v>
      </c>
      <c r="G15">
        <f t="shared" si="6"/>
        <v>1.2500162764231468E-2</v>
      </c>
      <c r="H15">
        <v>0.25885000000000002</v>
      </c>
      <c r="I15">
        <v>9.0149000000000008</v>
      </c>
      <c r="J15">
        <f t="shared" si="7"/>
        <v>-4.4272836817356451E-3</v>
      </c>
      <c r="K15">
        <v>63.974800000000002</v>
      </c>
      <c r="L15">
        <f t="shared" si="8"/>
        <v>-2.9374647500852616E-3</v>
      </c>
      <c r="M15" s="2">
        <v>230.52</v>
      </c>
      <c r="N15" s="2">
        <f t="shared" si="1"/>
        <v>-1.2673129656051657E-2</v>
      </c>
      <c r="O15" s="2">
        <v>31.66</v>
      </c>
      <c r="P15">
        <v>20.22</v>
      </c>
      <c r="Q15">
        <f t="shared" si="9"/>
        <v>-3.4559402453979765E-3</v>
      </c>
      <c r="R15" s="2">
        <v>3006</v>
      </c>
      <c r="S15" s="2">
        <f t="shared" si="2"/>
        <v>-8.316354115154464E-5</v>
      </c>
      <c r="T15" s="2">
        <v>0.37285000000000001</v>
      </c>
      <c r="U15" s="2">
        <v>10250.5</v>
      </c>
      <c r="V15" s="2">
        <f t="shared" si="3"/>
        <v>8.4055512726246406E-3</v>
      </c>
      <c r="W15" s="2">
        <v>0.31881999999999999</v>
      </c>
      <c r="X15">
        <v>14.05</v>
      </c>
      <c r="Y15">
        <f t="shared" si="10"/>
        <v>7.1428875123802039E-3</v>
      </c>
      <c r="Z15">
        <v>664.66600000000005</v>
      </c>
      <c r="AA15">
        <f t="shared" si="11"/>
        <v>8.189418015694401E-3</v>
      </c>
      <c r="AB15">
        <v>4.0000000000000002E-4</v>
      </c>
      <c r="AC15" s="19">
        <f t="shared" si="4"/>
        <v>400</v>
      </c>
      <c r="AD15" s="20">
        <v>3111.72</v>
      </c>
      <c r="AE15" s="20">
        <f t="shared" si="12"/>
        <v>6.719787966362468E-3</v>
      </c>
      <c r="AF15" s="3">
        <v>43909</v>
      </c>
      <c r="AG15" s="4">
        <v>902.63</v>
      </c>
      <c r="AH15" s="4">
        <f t="shared" si="13"/>
        <v>8.1167832151724836E-2</v>
      </c>
      <c r="AI15" s="9">
        <v>21.08</v>
      </c>
      <c r="AJ15" s="9">
        <v>28.47</v>
      </c>
      <c r="AK15" s="9">
        <v>0.33572000000000002</v>
      </c>
      <c r="AL15" s="9">
        <v>11.135899999999999</v>
      </c>
      <c r="AM15" s="9">
        <v>79.156599999999997</v>
      </c>
      <c r="AN15" s="4">
        <v>174.56</v>
      </c>
      <c r="AO15" s="16">
        <f t="shared" si="18"/>
        <v>4.8234635644219162E-2</v>
      </c>
      <c r="AP15" s="4">
        <v>122.16</v>
      </c>
      <c r="AQ15" s="9">
        <v>99.86</v>
      </c>
      <c r="AR15" s="4">
        <v>2403.25</v>
      </c>
      <c r="AS15" s="4">
        <f t="shared" si="19"/>
        <v>-4.4631347115512117E-3</v>
      </c>
      <c r="AT15" s="4">
        <v>0.63123000000000007</v>
      </c>
      <c r="AU15" s="4">
        <v>6172</v>
      </c>
      <c r="AV15" s="4">
        <f t="shared" si="20"/>
        <v>0.1407977994935751</v>
      </c>
      <c r="AW15" s="4">
        <v>1.8</v>
      </c>
      <c r="AX15" s="9">
        <v>72</v>
      </c>
      <c r="AY15" s="24">
        <v>519.61199999999997</v>
      </c>
      <c r="AZ15" s="24">
        <v>3.3E-4</v>
      </c>
      <c r="BA15" s="25">
        <v>3738.58</v>
      </c>
    </row>
    <row r="16" spans="1:53" x14ac:dyDescent="0.4">
      <c r="A16" s="1">
        <v>43728</v>
      </c>
      <c r="B16" s="2">
        <v>1377.38</v>
      </c>
      <c r="C16" s="2">
        <f t="shared" si="17"/>
        <v>-4.9356909517491343E-4</v>
      </c>
      <c r="D16">
        <v>64.83</v>
      </c>
      <c r="E16">
        <f t="shared" si="5"/>
        <v>1.5231876708355923E-2</v>
      </c>
      <c r="F16">
        <v>64.28</v>
      </c>
      <c r="G16">
        <f t="shared" si="6"/>
        <v>-1.8650922409961304E-3</v>
      </c>
      <c r="H16">
        <v>0.22488</v>
      </c>
      <c r="I16">
        <v>9.0275999999999996</v>
      </c>
      <c r="J16">
        <f t="shared" si="7"/>
        <v>1.4077874016875359E-3</v>
      </c>
      <c r="K16">
        <v>64.02</v>
      </c>
      <c r="L16">
        <f t="shared" si="8"/>
        <v>7.0627872193109711E-4</v>
      </c>
      <c r="M16" s="2">
        <v>230.41</v>
      </c>
      <c r="N16" s="2">
        <f t="shared" si="1"/>
        <v>-4.7729591082503213E-4</v>
      </c>
      <c r="O16" s="2">
        <v>34.65</v>
      </c>
      <c r="P16">
        <v>20.71</v>
      </c>
      <c r="Q16">
        <f t="shared" si="9"/>
        <v>2.3944461815167475E-2</v>
      </c>
      <c r="R16" s="2">
        <v>3013.61</v>
      </c>
      <c r="S16" s="2">
        <f t="shared" si="2"/>
        <v>2.5284043498227278E-3</v>
      </c>
      <c r="T16" s="2">
        <v>3.7789999999999997E-2</v>
      </c>
      <c r="U16" s="2">
        <v>10172.700000000001</v>
      </c>
      <c r="V16" s="2">
        <f t="shared" si="3"/>
        <v>-7.6188233317249256E-3</v>
      </c>
      <c r="W16" s="2">
        <v>0.54225000000000001</v>
      </c>
      <c r="X16">
        <v>15.32</v>
      </c>
      <c r="Y16">
        <f t="shared" si="10"/>
        <v>8.6536768532690392E-2</v>
      </c>
      <c r="Z16">
        <v>655.82</v>
      </c>
      <c r="AA16">
        <f t="shared" si="11"/>
        <v>-1.339829779584796E-2</v>
      </c>
      <c r="AB16">
        <v>3.8000000000000002E-4</v>
      </c>
      <c r="AC16" s="19">
        <f t="shared" si="4"/>
        <v>380</v>
      </c>
      <c r="AD16" s="20">
        <v>3093.77</v>
      </c>
      <c r="AE16" s="20">
        <f t="shared" si="12"/>
        <v>-5.7852160147242159E-3</v>
      </c>
      <c r="AF16" s="3">
        <v>43910</v>
      </c>
      <c r="AG16" s="4">
        <v>924.22</v>
      </c>
      <c r="AH16" s="4">
        <f t="shared" si="13"/>
        <v>2.3637414384628096E-2</v>
      </c>
      <c r="AI16" s="9">
        <v>22.65</v>
      </c>
      <c r="AJ16" s="9">
        <v>26.98</v>
      </c>
      <c r="AK16" s="9">
        <v>0.31384000000000001</v>
      </c>
      <c r="AL16" s="9">
        <v>11.2631</v>
      </c>
      <c r="AM16" s="9">
        <v>79.923599999999993</v>
      </c>
      <c r="AN16" s="4">
        <v>176.26</v>
      </c>
      <c r="AO16" s="16">
        <f t="shared" si="18"/>
        <v>9.6916555867536391E-3</v>
      </c>
      <c r="AP16" s="4">
        <v>139.85</v>
      </c>
      <c r="AQ16" s="9">
        <v>89.14</v>
      </c>
      <c r="AR16" s="4">
        <v>2437.98</v>
      </c>
      <c r="AS16" s="4">
        <f t="shared" si="19"/>
        <v>1.4347839616195863E-2</v>
      </c>
      <c r="AT16" s="4">
        <v>7.1680000000000008E-2</v>
      </c>
      <c r="AU16" s="4">
        <v>6205.3</v>
      </c>
      <c r="AV16" s="4">
        <f t="shared" si="20"/>
        <v>5.3808310932898723E-3</v>
      </c>
      <c r="AW16" s="4">
        <v>2.1800000000000002</v>
      </c>
      <c r="AX16" s="9">
        <v>66.040000000000006</v>
      </c>
      <c r="AY16" s="24">
        <v>525.98900000000003</v>
      </c>
      <c r="AZ16" s="24">
        <v>3.4000000000000002E-4</v>
      </c>
      <c r="BA16" s="25">
        <v>3815.92</v>
      </c>
    </row>
    <row r="17" spans="1:53" x14ac:dyDescent="0.4">
      <c r="A17" s="1">
        <v>43731</v>
      </c>
      <c r="B17" s="2">
        <v>1373.49</v>
      </c>
      <c r="C17" s="2">
        <f t="shared" si="17"/>
        <v>-2.8281980558245434E-3</v>
      </c>
      <c r="D17">
        <v>64.260000000000005</v>
      </c>
      <c r="E17">
        <f t="shared" si="5"/>
        <v>-8.8311054991917458E-3</v>
      </c>
      <c r="F17">
        <v>64.77</v>
      </c>
      <c r="G17">
        <f t="shared" si="6"/>
        <v>7.5939923255138632E-3</v>
      </c>
      <c r="H17">
        <v>0.20478000000000002</v>
      </c>
      <c r="I17">
        <v>8.9692000000000007</v>
      </c>
      <c r="J17">
        <f t="shared" si="7"/>
        <v>-6.4900654548004913E-3</v>
      </c>
      <c r="K17">
        <v>63.846899999999998</v>
      </c>
      <c r="L17">
        <f t="shared" si="8"/>
        <v>-2.7075045339116028E-3</v>
      </c>
      <c r="M17" s="2">
        <v>230.36</v>
      </c>
      <c r="N17" s="2">
        <f t="shared" si="1"/>
        <v>-2.1702801916898085E-4</v>
      </c>
      <c r="O17" s="2">
        <v>16.89</v>
      </c>
      <c r="P17">
        <v>20.62</v>
      </c>
      <c r="Q17">
        <f t="shared" si="9"/>
        <v>-4.3551968186789696E-3</v>
      </c>
      <c r="R17" s="2">
        <v>2997</v>
      </c>
      <c r="S17" s="2">
        <f t="shared" si="2"/>
        <v>-5.5269073460794179E-3</v>
      </c>
      <c r="T17" s="2">
        <v>1.04</v>
      </c>
      <c r="U17" s="2">
        <v>9702.2000000000007</v>
      </c>
      <c r="V17" s="2">
        <f t="shared" si="3"/>
        <v>-4.7354997633886307E-2</v>
      </c>
      <c r="W17" s="2">
        <v>0.33706000000000003</v>
      </c>
      <c r="X17">
        <v>14.91</v>
      </c>
      <c r="Y17">
        <f t="shared" si="10"/>
        <v>-2.7127035535798243E-2</v>
      </c>
      <c r="Z17">
        <v>622.48099999999999</v>
      </c>
      <c r="AA17">
        <f t="shared" si="11"/>
        <v>-5.2173255263595134E-2</v>
      </c>
      <c r="AB17">
        <v>3.8000000000000002E-4</v>
      </c>
      <c r="AC17" s="19">
        <f t="shared" si="4"/>
        <v>380</v>
      </c>
      <c r="AD17" s="20">
        <v>3087.59</v>
      </c>
      <c r="AE17" s="20">
        <f t="shared" si="12"/>
        <v>-1.9995606336129495E-3</v>
      </c>
      <c r="AF17" s="3">
        <v>43913</v>
      </c>
      <c r="AG17" s="4">
        <v>883.78</v>
      </c>
      <c r="AH17" s="4">
        <f t="shared" si="13"/>
        <v>-4.4741975653217081E-2</v>
      </c>
      <c r="AI17" s="9">
        <v>18.95</v>
      </c>
      <c r="AJ17" s="9">
        <v>27.03</v>
      </c>
      <c r="AK17" s="9">
        <v>0.25758999999999999</v>
      </c>
      <c r="AL17" s="9">
        <v>11.222099999999999</v>
      </c>
      <c r="AM17" s="9">
        <v>79.593599999999995</v>
      </c>
      <c r="AN17" s="4">
        <v>168.35</v>
      </c>
      <c r="AO17" s="16">
        <f>LN(AN17/AN16)</f>
        <v>-4.5915032064430879E-2</v>
      </c>
      <c r="AP17" s="4">
        <v>109.2</v>
      </c>
      <c r="AQ17" s="9">
        <v>95.58</v>
      </c>
      <c r="AR17" s="4">
        <v>2220.5</v>
      </c>
      <c r="AS17" s="4">
        <f>LN(AR17/AR16)</f>
        <v>-9.3437431829964293E-2</v>
      </c>
      <c r="AT17" s="4">
        <v>3.08</v>
      </c>
      <c r="AU17" s="4">
        <v>6468.9</v>
      </c>
      <c r="AV17" s="4">
        <f>LN(AU17/AU16)</f>
        <v>4.1602313008388223E-2</v>
      </c>
      <c r="AW17" s="4">
        <v>1.48</v>
      </c>
      <c r="AX17" s="9">
        <v>61.59</v>
      </c>
      <c r="AY17" s="24">
        <v>544.62300000000005</v>
      </c>
      <c r="AZ17" s="24">
        <v>2.9E-4</v>
      </c>
      <c r="BA17" s="25">
        <v>3774.94</v>
      </c>
    </row>
    <row r="18" spans="1:53" x14ac:dyDescent="0.4">
      <c r="A18" s="1">
        <v>43732</v>
      </c>
      <c r="B18" s="2">
        <v>1358.8</v>
      </c>
      <c r="C18" s="2">
        <f t="shared" si="17"/>
        <v>-1.0752988552573889E-2</v>
      </c>
      <c r="D18">
        <v>63.73</v>
      </c>
      <c r="E18">
        <f t="shared" si="5"/>
        <v>-8.281944361509766E-3</v>
      </c>
      <c r="F18">
        <v>63.1</v>
      </c>
      <c r="G18">
        <f t="shared" si="6"/>
        <v>-2.6121763647658131E-2</v>
      </c>
      <c r="H18">
        <v>0.21628</v>
      </c>
      <c r="I18">
        <v>8.9918999999999993</v>
      </c>
      <c r="J18">
        <f t="shared" si="7"/>
        <v>2.527686175816537E-3</v>
      </c>
      <c r="K18">
        <v>63.990200000000002</v>
      </c>
      <c r="L18">
        <f t="shared" si="8"/>
        <v>2.2419166270368648E-3</v>
      </c>
      <c r="M18" s="2">
        <v>227.7</v>
      </c>
      <c r="N18" s="2">
        <f t="shared" si="1"/>
        <v>-1.1614329568777828E-2</v>
      </c>
      <c r="O18" s="2">
        <v>22.37</v>
      </c>
      <c r="P18">
        <v>21.12</v>
      </c>
      <c r="Q18">
        <f t="shared" si="9"/>
        <v>2.3958980249246892E-2</v>
      </c>
      <c r="R18" s="2">
        <v>2970.25</v>
      </c>
      <c r="S18" s="2">
        <f t="shared" si="2"/>
        <v>-8.965663978266477E-3</v>
      </c>
      <c r="T18" s="2">
        <v>1.94</v>
      </c>
      <c r="U18" s="2">
        <v>8513.9</v>
      </c>
      <c r="V18" s="2">
        <f t="shared" si="3"/>
        <v>-0.13065254194048087</v>
      </c>
      <c r="W18" s="2">
        <v>0.43110000000000004</v>
      </c>
      <c r="X18">
        <v>17.05</v>
      </c>
      <c r="Y18">
        <f t="shared" si="10"/>
        <v>0.13411807495287872</v>
      </c>
      <c r="Z18">
        <v>566.14099999999996</v>
      </c>
      <c r="AA18">
        <f t="shared" si="11"/>
        <v>-9.4869941998133964E-2</v>
      </c>
      <c r="AB18">
        <v>5.0000000000000001E-4</v>
      </c>
      <c r="AC18" s="19">
        <f t="shared" si="4"/>
        <v>500</v>
      </c>
      <c r="AD18" s="20">
        <v>3123.92</v>
      </c>
      <c r="AE18" s="20">
        <f t="shared" si="12"/>
        <v>1.1697772128102538E-2</v>
      </c>
    </row>
    <row r="19" spans="1:53" x14ac:dyDescent="0.4">
      <c r="A19" s="1">
        <v>43733</v>
      </c>
      <c r="B19" s="2">
        <v>1354.01</v>
      </c>
      <c r="C19" s="2">
        <f t="shared" si="17"/>
        <v>-3.5313973171091813E-3</v>
      </c>
      <c r="D19">
        <v>61.36</v>
      </c>
      <c r="E19">
        <f t="shared" si="5"/>
        <v>-3.7897252267202003E-2</v>
      </c>
      <c r="F19">
        <v>62.39</v>
      </c>
      <c r="G19">
        <f t="shared" si="6"/>
        <v>-1.1315763424472547E-2</v>
      </c>
      <c r="H19">
        <v>0.20147000000000001</v>
      </c>
      <c r="I19">
        <v>8.9951000000000008</v>
      </c>
      <c r="J19">
        <f t="shared" si="7"/>
        <v>3.5581253502662912E-4</v>
      </c>
      <c r="K19">
        <v>64.150599999999997</v>
      </c>
      <c r="L19">
        <f t="shared" si="8"/>
        <v>2.5034974617851838E-3</v>
      </c>
      <c r="M19" s="2">
        <v>228.43</v>
      </c>
      <c r="N19" s="2">
        <f t="shared" si="1"/>
        <v>3.2008445980843264E-3</v>
      </c>
      <c r="O19" s="2">
        <v>22.05</v>
      </c>
      <c r="P19">
        <v>20.62</v>
      </c>
      <c r="Q19">
        <f t="shared" si="9"/>
        <v>-2.3958980249246864E-2</v>
      </c>
      <c r="R19" s="2">
        <v>2986.25</v>
      </c>
      <c r="S19" s="2">
        <f t="shared" si="2"/>
        <v>5.3722953016224892E-3</v>
      </c>
      <c r="T19" s="2">
        <v>1.5</v>
      </c>
      <c r="U19" s="2">
        <v>8432.4</v>
      </c>
      <c r="V19" s="2">
        <f t="shared" si="3"/>
        <v>-9.6186929723854238E-3</v>
      </c>
      <c r="W19" s="2">
        <v>0.93315999999999999</v>
      </c>
      <c r="X19">
        <v>15.96</v>
      </c>
      <c r="Y19">
        <f t="shared" si="10"/>
        <v>-6.6064611707863125E-2</v>
      </c>
      <c r="Z19">
        <v>556.04</v>
      </c>
      <c r="AA19">
        <f t="shared" si="11"/>
        <v>-1.8002929677675139E-2</v>
      </c>
      <c r="AB19">
        <v>4.4000000000000002E-4</v>
      </c>
      <c r="AC19" s="19">
        <f t="shared" si="4"/>
        <v>440</v>
      </c>
      <c r="AD19" s="20">
        <v>3113.77</v>
      </c>
      <c r="AE19" s="20">
        <f t="shared" si="12"/>
        <v>-3.254412758053226E-3</v>
      </c>
    </row>
    <row r="20" spans="1:53" x14ac:dyDescent="0.4">
      <c r="A20" s="1">
        <v>43734</v>
      </c>
      <c r="B20" s="2">
        <v>1359.59</v>
      </c>
      <c r="C20" s="2">
        <f t="shared" si="17"/>
        <v>4.1126237211498353E-3</v>
      </c>
      <c r="D20">
        <v>61.03</v>
      </c>
      <c r="E20">
        <f t="shared" si="5"/>
        <v>-5.3926105025971383E-3</v>
      </c>
      <c r="F20">
        <v>62.74</v>
      </c>
      <c r="G20">
        <f t="shared" si="6"/>
        <v>5.5941966398370263E-3</v>
      </c>
      <c r="H20">
        <v>0.11556999999999999</v>
      </c>
      <c r="I20">
        <v>9.0027000000000008</v>
      </c>
      <c r="J20">
        <f t="shared" si="7"/>
        <v>8.4454771713564879E-4</v>
      </c>
      <c r="K20">
        <v>64.212400000000002</v>
      </c>
      <c r="L20">
        <f t="shared" si="8"/>
        <v>9.6289436636580017E-4</v>
      </c>
      <c r="M20" s="2">
        <v>231.97</v>
      </c>
      <c r="N20" s="2">
        <f t="shared" si="1"/>
        <v>1.5378235292400589E-2</v>
      </c>
      <c r="O20" s="2">
        <v>40.42</v>
      </c>
      <c r="P20">
        <v>20.52</v>
      </c>
      <c r="Q20">
        <f t="shared" si="9"/>
        <v>-4.8614582862452002E-3</v>
      </c>
      <c r="R20" s="2">
        <v>2980.5</v>
      </c>
      <c r="S20" s="2">
        <f t="shared" si="2"/>
        <v>-1.9273479800380538E-3</v>
      </c>
      <c r="T20" s="2">
        <v>1.35</v>
      </c>
      <c r="U20" s="2">
        <v>8063.8</v>
      </c>
      <c r="V20" s="2">
        <f t="shared" si="3"/>
        <v>-4.4696519569868406E-2</v>
      </c>
      <c r="W20" s="2">
        <v>0.69611000000000001</v>
      </c>
      <c r="X20">
        <v>16.07</v>
      </c>
      <c r="Y20">
        <f t="shared" si="10"/>
        <v>6.8685877277585797E-3</v>
      </c>
      <c r="Z20">
        <v>533.00599999999997</v>
      </c>
      <c r="AA20">
        <f t="shared" si="11"/>
        <v>-4.2307552970759957E-2</v>
      </c>
      <c r="AB20">
        <v>3.6999999999999999E-4</v>
      </c>
      <c r="AC20" s="19">
        <f t="shared" si="4"/>
        <v>370</v>
      </c>
      <c r="AD20" s="20">
        <v>3159.17</v>
      </c>
      <c r="AE20" s="20">
        <f t="shared" si="12"/>
        <v>1.447512417339023E-2</v>
      </c>
    </row>
    <row r="21" spans="1:53" x14ac:dyDescent="0.4">
      <c r="A21" s="1">
        <v>43735</v>
      </c>
      <c r="B21" s="2">
        <v>1347.72</v>
      </c>
      <c r="C21" s="2">
        <f t="shared" si="17"/>
        <v>-8.7689079275244768E-3</v>
      </c>
      <c r="D21">
        <v>61.43</v>
      </c>
      <c r="E21">
        <f t="shared" si="5"/>
        <v>6.5327686194323973E-3</v>
      </c>
      <c r="F21">
        <v>61.91</v>
      </c>
      <c r="G21">
        <f t="shared" si="6"/>
        <v>-1.3317485231391403E-2</v>
      </c>
      <c r="H21">
        <v>9.733E-2</v>
      </c>
      <c r="I21">
        <v>9.0813000000000006</v>
      </c>
      <c r="J21">
        <f t="shared" si="7"/>
        <v>8.6928218260470102E-3</v>
      </c>
      <c r="K21">
        <v>64.684100000000001</v>
      </c>
      <c r="L21">
        <f t="shared" si="8"/>
        <v>7.3190832288760298E-3</v>
      </c>
      <c r="M21" s="2">
        <v>229.01</v>
      </c>
      <c r="N21" s="2">
        <f t="shared" si="1"/>
        <v>-1.2842382237093233E-2</v>
      </c>
      <c r="O21" s="2">
        <v>13.57</v>
      </c>
      <c r="P21">
        <v>19.89</v>
      </c>
      <c r="Q21">
        <f t="shared" si="9"/>
        <v>-3.1182927436687938E-2</v>
      </c>
      <c r="R21" s="2">
        <v>2963.75</v>
      </c>
      <c r="S21" s="2">
        <f t="shared" si="2"/>
        <v>-5.6357132803660451E-3</v>
      </c>
      <c r="T21" s="2">
        <v>1.67</v>
      </c>
      <c r="U21" s="2">
        <v>8184.9</v>
      </c>
      <c r="V21" s="2">
        <f t="shared" si="3"/>
        <v>1.4906083843334066E-2</v>
      </c>
      <c r="W21" s="2">
        <v>0.73102999999999996</v>
      </c>
      <c r="X21">
        <v>17.22</v>
      </c>
      <c r="Y21">
        <f t="shared" si="10"/>
        <v>6.9117319250163373E-2</v>
      </c>
      <c r="Z21">
        <v>539.43499999999995</v>
      </c>
      <c r="AA21">
        <f t="shared" si="11"/>
        <v>1.1989614373816104E-2</v>
      </c>
      <c r="AB21">
        <v>4.4999999999999999E-4</v>
      </c>
      <c r="AC21" s="19">
        <f t="shared" si="4"/>
        <v>450</v>
      </c>
      <c r="AD21" s="20">
        <v>3114.97</v>
      </c>
      <c r="AE21" s="20">
        <f t="shared" si="12"/>
        <v>-1.4089813495838759E-2</v>
      </c>
    </row>
    <row r="22" spans="1:53" x14ac:dyDescent="0.4">
      <c r="A22" s="1">
        <v>43738</v>
      </c>
      <c r="B22" s="2">
        <v>1333.91</v>
      </c>
      <c r="C22" s="2">
        <f t="shared" si="17"/>
        <v>-1.0299796830193502E-2</v>
      </c>
      <c r="D22">
        <v>59.94</v>
      </c>
      <c r="E22">
        <f t="shared" si="5"/>
        <v>-2.455425328731891E-2</v>
      </c>
      <c r="F22">
        <v>60.78</v>
      </c>
      <c r="G22">
        <f t="shared" si="6"/>
        <v>-1.8420930042493722E-2</v>
      </c>
      <c r="H22">
        <v>2.2010000000000002E-2</v>
      </c>
      <c r="I22">
        <v>9.0730000000000004</v>
      </c>
      <c r="J22">
        <f t="shared" si="7"/>
        <v>-9.1438398377257821E-4</v>
      </c>
      <c r="K22">
        <v>64.856899999999996</v>
      </c>
      <c r="L22">
        <f t="shared" si="8"/>
        <v>2.6678827937627416E-3</v>
      </c>
      <c r="M22" s="2">
        <v>225.9</v>
      </c>
      <c r="N22" s="2">
        <f t="shared" si="1"/>
        <v>-1.3673247249127994E-2</v>
      </c>
      <c r="O22" s="2">
        <v>26.48</v>
      </c>
      <c r="P22">
        <v>19.54</v>
      </c>
      <c r="Q22">
        <f t="shared" si="9"/>
        <v>-1.7753446251244198E-2</v>
      </c>
      <c r="R22" s="2">
        <v>2978.5</v>
      </c>
      <c r="S22" s="2">
        <f t="shared" si="2"/>
        <v>4.9644596891269717E-3</v>
      </c>
      <c r="T22" s="2">
        <v>1.1599999999999999</v>
      </c>
      <c r="U22" s="2">
        <v>8284.2999999999993</v>
      </c>
      <c r="V22" s="2">
        <f t="shared" si="3"/>
        <v>1.2071163989315603E-2</v>
      </c>
      <c r="W22" s="2">
        <v>0.41848000000000002</v>
      </c>
      <c r="X22">
        <v>16.239999999999998</v>
      </c>
      <c r="Y22">
        <f t="shared" si="10"/>
        <v>-5.8594164266052823E-2</v>
      </c>
      <c r="Z22">
        <v>543.56700000000001</v>
      </c>
      <c r="AA22">
        <f t="shared" si="11"/>
        <v>7.6306785205665952E-3</v>
      </c>
      <c r="AB22">
        <v>4.4000000000000002E-4</v>
      </c>
      <c r="AC22" s="19">
        <f t="shared" si="4"/>
        <v>440</v>
      </c>
      <c r="AD22" s="20">
        <v>3098.54</v>
      </c>
      <c r="AE22" s="20">
        <f t="shared" si="12"/>
        <v>-5.2884885653963019E-3</v>
      </c>
    </row>
    <row r="23" spans="1:53" x14ac:dyDescent="0.4">
      <c r="A23" s="1">
        <v>43739</v>
      </c>
      <c r="B23" s="2">
        <v>1329.37</v>
      </c>
      <c r="C23" s="2">
        <f t="shared" si="17"/>
        <v>-3.409333151284678E-3</v>
      </c>
      <c r="D23">
        <v>59.01</v>
      </c>
      <c r="E23">
        <f t="shared" si="5"/>
        <v>-1.5637140819439798E-2</v>
      </c>
      <c r="F23">
        <v>58.89</v>
      </c>
      <c r="G23">
        <f t="shared" si="6"/>
        <v>-3.158949053216762E-2</v>
      </c>
      <c r="H23">
        <v>0.29167000000000004</v>
      </c>
      <c r="I23">
        <v>9.1300000000000008</v>
      </c>
      <c r="J23">
        <f t="shared" si="7"/>
        <v>6.2627244193853814E-3</v>
      </c>
      <c r="K23">
        <v>65.264700000000005</v>
      </c>
      <c r="L23">
        <f t="shared" si="8"/>
        <v>6.2680037001071644E-3</v>
      </c>
      <c r="M23" s="2">
        <v>226.49</v>
      </c>
      <c r="N23" s="2">
        <f t="shared" si="1"/>
        <v>2.6083703641111406E-3</v>
      </c>
      <c r="O23" s="2">
        <v>16.75</v>
      </c>
      <c r="P23">
        <v>20.07</v>
      </c>
      <c r="Q23">
        <f t="shared" si="9"/>
        <v>2.6762516193610111E-2</v>
      </c>
      <c r="R23" s="2">
        <v>2937.75</v>
      </c>
      <c r="S23" s="2">
        <f t="shared" si="2"/>
        <v>-1.3775835854691736E-2</v>
      </c>
      <c r="T23" s="2">
        <v>1.6</v>
      </c>
      <c r="U23" s="2">
        <v>8302.7000000000007</v>
      </c>
      <c r="V23" s="2">
        <f t="shared" si="3"/>
        <v>2.2186058416099751E-3</v>
      </c>
      <c r="W23" s="2">
        <v>0.60026000000000002</v>
      </c>
      <c r="X23">
        <v>18.559999999999999</v>
      </c>
      <c r="Y23">
        <f t="shared" si="10"/>
        <v>0.13353139262452257</v>
      </c>
      <c r="Z23">
        <v>548.94899999999996</v>
      </c>
      <c r="AA23">
        <f t="shared" si="11"/>
        <v>9.8525669870358715E-3</v>
      </c>
      <c r="AB23">
        <v>4.4000000000000002E-4</v>
      </c>
      <c r="AC23" s="19">
        <f t="shared" si="4"/>
        <v>440</v>
      </c>
      <c r="AD23" s="20">
        <v>3091.6</v>
      </c>
      <c r="AE23" s="20">
        <f t="shared" si="12"/>
        <v>-2.2422765584450728E-3</v>
      </c>
    </row>
    <row r="24" spans="1:53" x14ac:dyDescent="0.4">
      <c r="A24" s="1">
        <v>43740</v>
      </c>
      <c r="B24" s="2">
        <v>1313.75</v>
      </c>
      <c r="C24" s="2">
        <f t="shared" si="17"/>
        <v>-1.1819502590306027E-2</v>
      </c>
      <c r="D24">
        <v>56.87</v>
      </c>
      <c r="E24">
        <f t="shared" si="5"/>
        <v>-3.6938959750369128E-2</v>
      </c>
      <c r="F24">
        <v>57.69</v>
      </c>
      <c r="G24">
        <f t="shared" si="6"/>
        <v>-2.0587448687681326E-2</v>
      </c>
      <c r="H24">
        <v>0.30791000000000002</v>
      </c>
      <c r="I24">
        <v>9.1213999999999995</v>
      </c>
      <c r="J24">
        <f t="shared" si="7"/>
        <v>-9.4239352997320966E-4</v>
      </c>
      <c r="K24">
        <v>65.203299999999999</v>
      </c>
      <c r="L24">
        <f t="shared" si="8"/>
        <v>-9.41227037019047E-4</v>
      </c>
      <c r="M24" s="2">
        <v>223.6</v>
      </c>
      <c r="N24" s="2">
        <f t="shared" si="1"/>
        <v>-1.2842052557124633E-2</v>
      </c>
      <c r="O24" s="2">
        <v>31.88</v>
      </c>
      <c r="P24">
        <v>21.23</v>
      </c>
      <c r="Q24">
        <f t="shared" si="9"/>
        <v>5.618911290691788E-2</v>
      </c>
      <c r="R24" s="2">
        <v>2880.5</v>
      </c>
      <c r="S24" s="2">
        <f t="shared" si="2"/>
        <v>-1.9680092041612529E-2</v>
      </c>
      <c r="T24" s="2">
        <v>2.13</v>
      </c>
      <c r="U24" s="2">
        <v>8364.1</v>
      </c>
      <c r="V24" s="2">
        <f t="shared" si="3"/>
        <v>7.3679743884212711E-3</v>
      </c>
      <c r="W24" s="2">
        <v>0.53395000000000004</v>
      </c>
      <c r="X24">
        <v>20.56</v>
      </c>
      <c r="Y24">
        <f t="shared" si="10"/>
        <v>0.10233871322890992</v>
      </c>
      <c r="Z24">
        <v>552.88699999999994</v>
      </c>
      <c r="AA24">
        <f t="shared" si="11"/>
        <v>7.1480996586958017E-3</v>
      </c>
      <c r="AB24">
        <v>3.8999999999999999E-4</v>
      </c>
      <c r="AC24" s="19">
        <f t="shared" si="4"/>
        <v>390</v>
      </c>
      <c r="AD24" s="20">
        <v>3067.01</v>
      </c>
      <c r="AE24" s="20">
        <f t="shared" si="12"/>
        <v>-7.9856106086183716E-3</v>
      </c>
    </row>
    <row r="25" spans="1:53" x14ac:dyDescent="0.4">
      <c r="A25" s="1">
        <v>43741</v>
      </c>
      <c r="B25" s="2">
        <v>1307.01</v>
      </c>
      <c r="C25" s="2">
        <f t="shared" si="17"/>
        <v>-5.1435574867976733E-3</v>
      </c>
      <c r="D25">
        <v>56.96</v>
      </c>
      <c r="E25">
        <f t="shared" si="5"/>
        <v>1.5813057850120854E-3</v>
      </c>
      <c r="F25">
        <v>57.71</v>
      </c>
      <c r="G25">
        <f t="shared" si="6"/>
        <v>3.4662045407706627E-4</v>
      </c>
      <c r="H25">
        <v>0.33689999999999998</v>
      </c>
      <c r="I25">
        <v>9.1113999999999997</v>
      </c>
      <c r="J25">
        <f t="shared" si="7"/>
        <v>-1.0969243344634138E-3</v>
      </c>
      <c r="K25">
        <v>65.131699999999995</v>
      </c>
      <c r="L25">
        <f t="shared" si="8"/>
        <v>-1.0987072881837108E-3</v>
      </c>
      <c r="M25" s="2">
        <v>223.1</v>
      </c>
      <c r="N25" s="2">
        <f t="shared" si="1"/>
        <v>-2.2386398424572521E-3</v>
      </c>
      <c r="O25" s="2">
        <v>29.98</v>
      </c>
      <c r="P25">
        <v>22.48</v>
      </c>
      <c r="Q25">
        <f t="shared" si="9"/>
        <v>5.721074931032568E-2</v>
      </c>
      <c r="R25" s="2">
        <v>2911.75</v>
      </c>
      <c r="S25" s="2">
        <f t="shared" si="2"/>
        <v>1.0790384810323536E-2</v>
      </c>
      <c r="T25" s="2">
        <v>2.04</v>
      </c>
      <c r="U25" s="2">
        <v>8226.9</v>
      </c>
      <c r="V25" s="2">
        <f t="shared" si="3"/>
        <v>-1.6539464482972353E-2</v>
      </c>
      <c r="W25" s="2">
        <v>0.40586</v>
      </c>
      <c r="X25">
        <v>19.12</v>
      </c>
      <c r="Y25">
        <f t="shared" si="10"/>
        <v>-7.2612532963708981E-2</v>
      </c>
      <c r="Z25">
        <v>544.33000000000004</v>
      </c>
      <c r="AA25">
        <f t="shared" si="11"/>
        <v>-1.5597960093354594E-2</v>
      </c>
      <c r="AB25">
        <v>3.8000000000000002E-4</v>
      </c>
      <c r="AC25" s="19">
        <f t="shared" si="4"/>
        <v>380</v>
      </c>
      <c r="AD25" s="20">
        <v>3122.35</v>
      </c>
      <c r="AE25" s="20">
        <f t="shared" si="12"/>
        <v>1.7882777791008178E-2</v>
      </c>
    </row>
    <row r="26" spans="1:53" x14ac:dyDescent="0.4">
      <c r="A26" s="1">
        <v>43742</v>
      </c>
      <c r="B26" s="2">
        <v>1311.65</v>
      </c>
      <c r="C26" s="2">
        <f t="shared" si="17"/>
        <v>3.5438009179977028E-3</v>
      </c>
      <c r="D26">
        <v>58.08</v>
      </c>
      <c r="E26">
        <f t="shared" si="5"/>
        <v>1.9472103412820314E-2</v>
      </c>
      <c r="F26">
        <v>58.37</v>
      </c>
      <c r="G26">
        <f t="shared" si="6"/>
        <v>1.1371590492824594E-2</v>
      </c>
      <c r="H26">
        <v>0.29992000000000002</v>
      </c>
      <c r="I26">
        <v>9.0411000000000001</v>
      </c>
      <c r="J26">
        <f t="shared" si="7"/>
        <v>-7.7455283250091175E-3</v>
      </c>
      <c r="K26">
        <v>64.628799999999998</v>
      </c>
      <c r="L26">
        <f t="shared" si="8"/>
        <v>-7.7512419869464003E-3</v>
      </c>
      <c r="M26" s="2">
        <v>221.66</v>
      </c>
      <c r="N26" s="2">
        <f t="shared" si="1"/>
        <v>-6.4754250909797818E-3</v>
      </c>
      <c r="O26" s="2">
        <v>22.03</v>
      </c>
      <c r="P26">
        <v>21.28</v>
      </c>
      <c r="Q26">
        <f t="shared" si="9"/>
        <v>-5.4858360552046626E-2</v>
      </c>
      <c r="R26" s="2">
        <v>2951</v>
      </c>
      <c r="S26" s="2">
        <f t="shared" si="2"/>
        <v>1.3389820960178144E-2</v>
      </c>
      <c r="T26" s="2">
        <v>1.5</v>
      </c>
      <c r="U26" s="2">
        <v>8148.1</v>
      </c>
      <c r="V26" s="2">
        <f t="shared" si="3"/>
        <v>-9.6245017741906271E-3</v>
      </c>
      <c r="W26" s="2">
        <v>0.46097000000000005</v>
      </c>
      <c r="X26">
        <v>17.04</v>
      </c>
      <c r="Y26">
        <f t="shared" si="10"/>
        <v>-0.11517138622208563</v>
      </c>
      <c r="Z26">
        <v>535.9</v>
      </c>
      <c r="AA26">
        <f t="shared" si="11"/>
        <v>-1.5608104084086992E-2</v>
      </c>
      <c r="AB26">
        <v>3.8000000000000002E-4</v>
      </c>
      <c r="AC26" s="19">
        <f t="shared" si="4"/>
        <v>380</v>
      </c>
      <c r="AD26" s="20">
        <v>3149.4</v>
      </c>
      <c r="AE26" s="20">
        <f t="shared" si="12"/>
        <v>8.6260350712033494E-3</v>
      </c>
    </row>
    <row r="27" spans="1:53" x14ac:dyDescent="0.4">
      <c r="A27" s="1">
        <v>43745</v>
      </c>
      <c r="B27" s="2">
        <v>1320.25</v>
      </c>
      <c r="C27" s="2">
        <f t="shared" si="17"/>
        <v>6.535225964681533E-3</v>
      </c>
      <c r="D27">
        <v>58.41</v>
      </c>
      <c r="E27">
        <f t="shared" si="5"/>
        <v>5.6657375356772999E-3</v>
      </c>
      <c r="F27">
        <v>58.35</v>
      </c>
      <c r="G27">
        <f t="shared" si="6"/>
        <v>-3.4270048313459601E-4</v>
      </c>
      <c r="H27">
        <v>0.22841</v>
      </c>
      <c r="I27">
        <v>9.0874000000000006</v>
      </c>
      <c r="J27">
        <f t="shared" si="7"/>
        <v>5.1079902551132705E-3</v>
      </c>
      <c r="K27">
        <v>64.959599999999995</v>
      </c>
      <c r="L27">
        <f t="shared" si="8"/>
        <v>5.1054063254062088E-3</v>
      </c>
      <c r="M27" s="2">
        <v>226.36</v>
      </c>
      <c r="N27" s="2">
        <f t="shared" si="1"/>
        <v>2.0981975926816082E-2</v>
      </c>
      <c r="O27" s="2">
        <v>22.39</v>
      </c>
      <c r="P27">
        <v>20.52</v>
      </c>
      <c r="Q27">
        <f t="shared" si="9"/>
        <v>-3.6367644170874951E-2</v>
      </c>
      <c r="R27" s="2">
        <v>2937.5</v>
      </c>
      <c r="S27" s="2">
        <f t="shared" si="2"/>
        <v>-4.5852164905250282E-3</v>
      </c>
      <c r="T27" s="2">
        <v>1.27</v>
      </c>
      <c r="U27" s="2">
        <v>8198.6</v>
      </c>
      <c r="V27" s="2">
        <f t="shared" si="3"/>
        <v>6.1786367469087774E-3</v>
      </c>
      <c r="W27" s="2">
        <v>0.44880000000000003</v>
      </c>
      <c r="X27">
        <v>17.86</v>
      </c>
      <c r="Y27">
        <f t="shared" si="10"/>
        <v>4.7000054047183291E-2</v>
      </c>
      <c r="Z27">
        <v>538.86599999999999</v>
      </c>
      <c r="AA27">
        <f t="shared" si="11"/>
        <v>5.5193549656453343E-3</v>
      </c>
      <c r="AB27">
        <v>4.0999999999999999E-4</v>
      </c>
      <c r="AC27" s="19">
        <f t="shared" si="4"/>
        <v>410</v>
      </c>
      <c r="AD27" s="20">
        <v>3156</v>
      </c>
      <c r="AE27" s="20">
        <f t="shared" si="12"/>
        <v>2.0934444794556313E-3</v>
      </c>
    </row>
    <row r="28" spans="1:53" x14ac:dyDescent="0.4">
      <c r="A28" s="1">
        <v>43746</v>
      </c>
      <c r="B28" s="2">
        <v>1306.3900000000001</v>
      </c>
      <c r="C28" s="2">
        <f t="shared" si="17"/>
        <v>-1.0553504583476368E-2</v>
      </c>
      <c r="D28">
        <v>57.09</v>
      </c>
      <c r="E28">
        <f t="shared" si="5"/>
        <v>-2.2858138076050097E-2</v>
      </c>
      <c r="F28">
        <v>58.24</v>
      </c>
      <c r="G28">
        <f t="shared" si="6"/>
        <v>-1.8869548441344502E-3</v>
      </c>
      <c r="H28">
        <v>0.27474000000000004</v>
      </c>
      <c r="I28">
        <v>9.1260999999999992</v>
      </c>
      <c r="J28">
        <f t="shared" si="7"/>
        <v>4.249601475896295E-3</v>
      </c>
      <c r="K28">
        <v>65.200400000000002</v>
      </c>
      <c r="L28">
        <f t="shared" si="8"/>
        <v>3.7000656841174803E-3</v>
      </c>
      <c r="M28" s="2">
        <v>223.2</v>
      </c>
      <c r="N28" s="2">
        <f t="shared" si="1"/>
        <v>-1.4058421767167302E-2</v>
      </c>
      <c r="O28" s="2">
        <v>22.26</v>
      </c>
      <c r="P28">
        <v>21.55</v>
      </c>
      <c r="Q28">
        <f t="shared" si="9"/>
        <v>4.8975796247188098E-2</v>
      </c>
      <c r="R28" s="2">
        <v>2892.5</v>
      </c>
      <c r="S28" s="2">
        <f t="shared" si="2"/>
        <v>-1.5437699384582807E-2</v>
      </c>
      <c r="T28" s="2">
        <v>1.87</v>
      </c>
      <c r="U28" s="2">
        <v>8182.9</v>
      </c>
      <c r="V28" s="2">
        <f t="shared" si="3"/>
        <v>-1.9167969730442015E-3</v>
      </c>
      <c r="W28" s="2">
        <v>0.60474000000000006</v>
      </c>
      <c r="X28">
        <v>20.28</v>
      </c>
      <c r="Y28">
        <f t="shared" si="10"/>
        <v>0.1270716032746296</v>
      </c>
      <c r="Z28">
        <v>535.93100000000004</v>
      </c>
      <c r="AA28">
        <f t="shared" si="11"/>
        <v>-5.4615100255219024E-3</v>
      </c>
      <c r="AB28">
        <v>3.8999999999999999E-4</v>
      </c>
      <c r="AC28" s="19">
        <f t="shared" si="4"/>
        <v>390</v>
      </c>
      <c r="AD28" s="20">
        <v>3130.78</v>
      </c>
      <c r="AE28" s="20">
        <f t="shared" si="12"/>
        <v>-8.023228199091478E-3</v>
      </c>
    </row>
    <row r="29" spans="1:53" x14ac:dyDescent="0.4">
      <c r="A29" s="1">
        <v>43747</v>
      </c>
      <c r="B29" s="2">
        <v>1317.48</v>
      </c>
      <c r="C29" s="2">
        <f t="shared" si="17"/>
        <v>8.4532130310752112E-3</v>
      </c>
      <c r="D29">
        <v>58.65</v>
      </c>
      <c r="E29">
        <f t="shared" si="5"/>
        <v>2.6958605123316663E-2</v>
      </c>
      <c r="F29">
        <v>58.32</v>
      </c>
      <c r="G29">
        <f t="shared" si="6"/>
        <v>1.3726838119721742E-3</v>
      </c>
      <c r="H29">
        <v>0.26648000000000005</v>
      </c>
      <c r="I29">
        <v>9.0977999999999994</v>
      </c>
      <c r="J29">
        <f t="shared" si="7"/>
        <v>-3.1058140956294923E-3</v>
      </c>
      <c r="K29">
        <v>64.889499999999998</v>
      </c>
      <c r="L29">
        <f t="shared" si="8"/>
        <v>-4.7797806272340338E-3</v>
      </c>
      <c r="M29" s="2">
        <v>223.18</v>
      </c>
      <c r="N29" s="2">
        <f t="shared" si="1"/>
        <v>-8.9609749600594679E-5</v>
      </c>
      <c r="O29" s="2">
        <v>14.92</v>
      </c>
      <c r="P29">
        <v>20.54</v>
      </c>
      <c r="Q29">
        <f t="shared" si="9"/>
        <v>-4.8001612049344673E-2</v>
      </c>
      <c r="R29" s="2">
        <v>2919</v>
      </c>
      <c r="S29" s="2">
        <f t="shared" si="2"/>
        <v>9.1199117862830713E-3</v>
      </c>
      <c r="T29" s="2">
        <v>1.31</v>
      </c>
      <c r="U29" s="2">
        <v>8566.7000000000007</v>
      </c>
      <c r="V29" s="2">
        <f t="shared" si="3"/>
        <v>4.5835983262548896E-2</v>
      </c>
      <c r="W29" s="2">
        <v>0.46904000000000001</v>
      </c>
      <c r="X29">
        <v>18.64</v>
      </c>
      <c r="Y29">
        <f t="shared" si="10"/>
        <v>-8.4325369465537259E-2</v>
      </c>
      <c r="Z29">
        <v>555.34699999999998</v>
      </c>
      <c r="AA29">
        <f t="shared" si="11"/>
        <v>3.5587722158870572E-2</v>
      </c>
      <c r="AB29">
        <v>4.0999999999999999E-4</v>
      </c>
      <c r="AC29" s="19">
        <f t="shared" si="4"/>
        <v>410</v>
      </c>
      <c r="AD29" s="20">
        <v>3128.29</v>
      </c>
      <c r="AE29" s="20">
        <f t="shared" si="12"/>
        <v>-7.956454014281431E-4</v>
      </c>
    </row>
    <row r="30" spans="1:53" x14ac:dyDescent="0.4">
      <c r="A30" s="1">
        <v>43748</v>
      </c>
      <c r="B30" s="2">
        <v>1330.92</v>
      </c>
      <c r="C30" s="2">
        <f t="shared" si="17"/>
        <v>1.0149611370009186E-2</v>
      </c>
      <c r="D30">
        <v>58.03</v>
      </c>
      <c r="E30">
        <f t="shared" si="5"/>
        <v>-1.0627456896967525E-2</v>
      </c>
      <c r="F30">
        <v>59.1</v>
      </c>
      <c r="G30">
        <f t="shared" si="6"/>
        <v>1.3285836711649719E-2</v>
      </c>
      <c r="H30">
        <v>0.26252999999999999</v>
      </c>
      <c r="I30">
        <v>9.0579000000000001</v>
      </c>
      <c r="J30">
        <f t="shared" si="7"/>
        <v>-4.3953209444023162E-3</v>
      </c>
      <c r="K30">
        <v>64.458200000000005</v>
      </c>
      <c r="L30">
        <f t="shared" si="8"/>
        <v>-6.6688715526139579E-3</v>
      </c>
      <c r="M30" s="2">
        <v>224.5</v>
      </c>
      <c r="N30" s="2">
        <f t="shared" si="1"/>
        <v>5.8970864247538963E-3</v>
      </c>
      <c r="O30" s="2">
        <v>14.67</v>
      </c>
      <c r="P30">
        <v>18.16</v>
      </c>
      <c r="Q30">
        <f t="shared" si="9"/>
        <v>-0.12315283132726484</v>
      </c>
      <c r="R30" s="2">
        <v>2941</v>
      </c>
      <c r="S30" s="2">
        <f t="shared" si="2"/>
        <v>7.5085676998803211E-3</v>
      </c>
      <c r="T30" s="2">
        <v>1.58</v>
      </c>
      <c r="U30" s="2">
        <v>8562.2999999999993</v>
      </c>
      <c r="V30" s="2">
        <f t="shared" si="3"/>
        <v>-5.1374862476246958E-4</v>
      </c>
      <c r="W30" s="2">
        <v>0.63642999999999994</v>
      </c>
      <c r="X30">
        <v>17.57</v>
      </c>
      <c r="Y30">
        <f t="shared" si="10"/>
        <v>-5.9116907058439326E-2</v>
      </c>
      <c r="Z30">
        <v>560.49099999999999</v>
      </c>
      <c r="AA30">
        <f t="shared" si="11"/>
        <v>9.2200416916172583E-3</v>
      </c>
      <c r="AB30">
        <v>4.6000000000000001E-4</v>
      </c>
      <c r="AC30" s="19">
        <f t="shared" si="4"/>
        <v>460</v>
      </c>
      <c r="AD30" s="20">
        <v>3146.52</v>
      </c>
      <c r="AE30" s="20">
        <f t="shared" si="12"/>
        <v>5.8105508504122149E-3</v>
      </c>
    </row>
    <row r="31" spans="1:53" x14ac:dyDescent="0.4">
      <c r="A31" s="1">
        <v>43749</v>
      </c>
      <c r="B31" s="2">
        <v>1329.63</v>
      </c>
      <c r="C31" s="2">
        <f t="shared" si="17"/>
        <v>-9.697243811161697E-4</v>
      </c>
      <c r="D31">
        <v>59.54</v>
      </c>
      <c r="E31">
        <f t="shared" si="5"/>
        <v>2.5688237385113395E-2</v>
      </c>
      <c r="F31">
        <v>60.51</v>
      </c>
      <c r="G31">
        <f t="shared" si="6"/>
        <v>2.3577716222177553E-2</v>
      </c>
      <c r="H31">
        <v>0.36763000000000001</v>
      </c>
      <c r="I31">
        <v>9.0607000000000006</v>
      </c>
      <c r="J31">
        <f t="shared" si="7"/>
        <v>3.09074655027474E-4</v>
      </c>
      <c r="K31">
        <v>64.222399999999993</v>
      </c>
      <c r="L31">
        <f t="shared" si="8"/>
        <v>-3.6648922048490673E-3</v>
      </c>
      <c r="M31" s="2">
        <v>227.37</v>
      </c>
      <c r="N31" s="2">
        <f t="shared" si="1"/>
        <v>1.2702939309738414E-2</v>
      </c>
      <c r="O31" s="2">
        <v>18.39</v>
      </c>
      <c r="P31">
        <v>18.440000000000001</v>
      </c>
      <c r="Q31">
        <f t="shared" si="9"/>
        <v>1.5300844955300543E-2</v>
      </c>
      <c r="R31" s="2">
        <v>2970.75</v>
      </c>
      <c r="S31" s="2">
        <f t="shared" si="2"/>
        <v>1.0064786616140617E-2</v>
      </c>
      <c r="T31" s="2">
        <v>1.74</v>
      </c>
      <c r="U31" s="2">
        <v>8267.7999999999993</v>
      </c>
      <c r="V31" s="2">
        <f t="shared" si="3"/>
        <v>-3.5000393771199158E-2</v>
      </c>
      <c r="W31" s="2">
        <v>0.51146000000000003</v>
      </c>
      <c r="X31">
        <v>15.58</v>
      </c>
      <c r="Y31">
        <f t="shared" si="10"/>
        <v>-0.12020486175640367</v>
      </c>
      <c r="Z31">
        <v>542.92700000000002</v>
      </c>
      <c r="AA31">
        <f t="shared" si="11"/>
        <v>-3.1838312700828438E-2</v>
      </c>
      <c r="AB31">
        <v>3.3E-4</v>
      </c>
      <c r="AC31" s="19">
        <f t="shared" si="4"/>
        <v>330</v>
      </c>
      <c r="AD31" s="20">
        <v>3139.3</v>
      </c>
      <c r="AE31" s="20">
        <f t="shared" si="12"/>
        <v>-2.2972351022359852E-3</v>
      </c>
    </row>
    <row r="32" spans="1:53" x14ac:dyDescent="0.4">
      <c r="A32" s="1">
        <v>43752</v>
      </c>
      <c r="B32" s="2">
        <v>1321.13</v>
      </c>
      <c r="C32" s="2">
        <f t="shared" si="17"/>
        <v>-6.413277047953656E-3</v>
      </c>
      <c r="D32">
        <v>57.76</v>
      </c>
      <c r="E32">
        <f t="shared" si="5"/>
        <v>-3.0351861003059581E-2</v>
      </c>
      <c r="F32">
        <v>59.35</v>
      </c>
      <c r="G32">
        <f t="shared" si="6"/>
        <v>-1.9356519578552982E-2</v>
      </c>
      <c r="H32">
        <v>0.28306999999999999</v>
      </c>
      <c r="I32">
        <v>9.0973000000000006</v>
      </c>
      <c r="J32">
        <f t="shared" si="7"/>
        <v>4.0312864375328357E-3</v>
      </c>
      <c r="K32">
        <v>64.295000000000002</v>
      </c>
      <c r="L32">
        <f t="shared" si="8"/>
        <v>1.1298082239857379E-3</v>
      </c>
      <c r="M32" s="2">
        <v>226</v>
      </c>
      <c r="N32" s="2">
        <f t="shared" si="1"/>
        <v>-6.0436472197616048E-3</v>
      </c>
      <c r="O32" s="2">
        <v>14.7</v>
      </c>
      <c r="P32">
        <v>18.78</v>
      </c>
      <c r="Q32">
        <f t="shared" si="9"/>
        <v>1.8270255651668978E-2</v>
      </c>
      <c r="R32" s="2">
        <v>2965.5</v>
      </c>
      <c r="S32" s="2">
        <f t="shared" si="2"/>
        <v>-1.7687938913544417E-3</v>
      </c>
      <c r="T32" s="2">
        <v>0.83366999999999991</v>
      </c>
      <c r="U32" s="2">
        <v>8353.2999999999993</v>
      </c>
      <c r="V32" s="2">
        <f t="shared" si="3"/>
        <v>1.0288218488749492E-2</v>
      </c>
      <c r="W32" s="2">
        <v>0.41987000000000002</v>
      </c>
      <c r="X32">
        <v>14.57</v>
      </c>
      <c r="Y32">
        <f t="shared" si="10"/>
        <v>-6.7023420235488684E-2</v>
      </c>
      <c r="Z32">
        <v>547.33600000000001</v>
      </c>
      <c r="AA32">
        <f t="shared" si="11"/>
        <v>8.0880008489942323E-3</v>
      </c>
      <c r="AB32">
        <v>3.1E-4</v>
      </c>
      <c r="AC32" s="19">
        <f t="shared" si="4"/>
        <v>310</v>
      </c>
      <c r="AD32" s="20">
        <v>3093.85</v>
      </c>
      <c r="AE32" s="20">
        <f t="shared" si="12"/>
        <v>-1.4583575086482265E-2</v>
      </c>
    </row>
    <row r="33" spans="1:31" x14ac:dyDescent="0.4">
      <c r="A33" s="1">
        <v>43753</v>
      </c>
      <c r="B33" s="2">
        <v>1331.03</v>
      </c>
      <c r="C33" s="2">
        <f t="shared" si="17"/>
        <v>7.4656476095482918E-3</v>
      </c>
      <c r="D33">
        <v>58.14</v>
      </c>
      <c r="E33">
        <f t="shared" si="5"/>
        <v>6.5574005461590396E-3</v>
      </c>
      <c r="F33">
        <v>58.74</v>
      </c>
      <c r="G33">
        <f t="shared" si="6"/>
        <v>-1.0331195285203033E-2</v>
      </c>
      <c r="H33">
        <v>0.30568000000000001</v>
      </c>
      <c r="I33">
        <v>9.0761000000000003</v>
      </c>
      <c r="J33">
        <f t="shared" si="7"/>
        <v>-2.333081274438471E-3</v>
      </c>
      <c r="K33">
        <v>64.274900000000002</v>
      </c>
      <c r="L33">
        <f t="shared" si="8"/>
        <v>-3.1267038651737651E-4</v>
      </c>
      <c r="M33" s="2">
        <v>226</v>
      </c>
      <c r="N33" s="2">
        <f t="shared" si="1"/>
        <v>0</v>
      </c>
      <c r="O33" s="2">
        <v>18.16</v>
      </c>
      <c r="P33">
        <v>18.14</v>
      </c>
      <c r="Q33">
        <f t="shared" si="9"/>
        <v>-3.4673029093126383E-2</v>
      </c>
      <c r="R33" s="2">
        <v>2997.75</v>
      </c>
      <c r="S33" s="2">
        <f t="shared" si="2"/>
        <v>1.0816354980761254E-2</v>
      </c>
      <c r="T33" s="2">
        <v>1.18</v>
      </c>
      <c r="U33" s="2">
        <v>8167.2</v>
      </c>
      <c r="V33" s="2">
        <f t="shared" si="3"/>
        <v>-2.253053749619733E-2</v>
      </c>
      <c r="W33" s="2">
        <v>0.50502000000000002</v>
      </c>
      <c r="X33">
        <v>13.54</v>
      </c>
      <c r="Y33">
        <f t="shared" si="10"/>
        <v>-7.3316352722984576E-2</v>
      </c>
      <c r="Z33">
        <v>533.798</v>
      </c>
      <c r="AA33">
        <f t="shared" si="11"/>
        <v>-2.504538319779533E-2</v>
      </c>
      <c r="AB33">
        <v>3.4000000000000002E-4</v>
      </c>
      <c r="AC33" s="19">
        <f t="shared" si="4"/>
        <v>340</v>
      </c>
      <c r="AD33" s="20">
        <v>3092.08</v>
      </c>
      <c r="AE33" s="20">
        <f t="shared" si="12"/>
        <v>-5.722664331165939E-4</v>
      </c>
    </row>
    <row r="34" spans="1:31" x14ac:dyDescent="0.4">
      <c r="A34" s="1">
        <v>43754</v>
      </c>
      <c r="B34" s="2">
        <v>1347.43</v>
      </c>
      <c r="C34" s="2">
        <f t="shared" si="17"/>
        <v>1.2245995796728281E-2</v>
      </c>
      <c r="D34">
        <v>58.25</v>
      </c>
      <c r="E34">
        <f t="shared" si="5"/>
        <v>1.8901973150800054E-3</v>
      </c>
      <c r="F34">
        <v>59.42</v>
      </c>
      <c r="G34">
        <f t="shared" si="6"/>
        <v>1.1509944263987496E-2</v>
      </c>
      <c r="H34">
        <v>0.25788</v>
      </c>
      <c r="I34">
        <v>9.0332000000000008</v>
      </c>
      <c r="J34">
        <f t="shared" si="7"/>
        <v>-4.7379059655189839E-3</v>
      </c>
      <c r="K34">
        <v>64.077299999999994</v>
      </c>
      <c r="L34">
        <f t="shared" si="8"/>
        <v>-3.0790302949388168E-3</v>
      </c>
      <c r="M34" s="2">
        <v>227.7</v>
      </c>
      <c r="N34" s="2">
        <f t="shared" si="1"/>
        <v>7.4939737974079905E-3</v>
      </c>
      <c r="O34" s="2">
        <v>17.8</v>
      </c>
      <c r="P34">
        <v>19.72</v>
      </c>
      <c r="Q34">
        <f t="shared" si="9"/>
        <v>8.3513904487498736E-2</v>
      </c>
      <c r="R34" s="2">
        <v>2991.5</v>
      </c>
      <c r="S34" s="2">
        <f t="shared" si="2"/>
        <v>-2.0870734294561447E-3</v>
      </c>
      <c r="T34" s="2">
        <v>1.1499999999999999</v>
      </c>
      <c r="U34" s="2">
        <v>8000.4</v>
      </c>
      <c r="V34" s="2">
        <f t="shared" si="3"/>
        <v>-2.0634592442791016E-2</v>
      </c>
      <c r="W34" s="2">
        <v>0.46973000000000004</v>
      </c>
      <c r="X34">
        <v>13.68</v>
      </c>
      <c r="Y34">
        <f t="shared" si="10"/>
        <v>1.0286644710275525E-2</v>
      </c>
      <c r="Z34">
        <v>522.447</v>
      </c>
      <c r="AA34">
        <f t="shared" si="11"/>
        <v>-2.1493946954437505E-2</v>
      </c>
      <c r="AB34">
        <v>3.5E-4</v>
      </c>
      <c r="AC34" s="19">
        <f t="shared" si="4"/>
        <v>350</v>
      </c>
      <c r="AD34" s="20">
        <v>3087.91</v>
      </c>
      <c r="AE34" s="20">
        <f t="shared" si="12"/>
        <v>-1.349516951602026E-3</v>
      </c>
    </row>
    <row r="35" spans="1:31" x14ac:dyDescent="0.4">
      <c r="A35" s="1">
        <v>43755</v>
      </c>
      <c r="B35" s="2">
        <v>1353.49</v>
      </c>
      <c r="C35" s="2">
        <f t="shared" si="17"/>
        <v>4.487367392526833E-3</v>
      </c>
      <c r="D35">
        <v>58.3</v>
      </c>
      <c r="E35">
        <f t="shared" si="5"/>
        <v>8.5800091063680938E-4</v>
      </c>
      <c r="F35">
        <v>59.91</v>
      </c>
      <c r="G35">
        <f t="shared" si="6"/>
        <v>8.2125660613719155E-3</v>
      </c>
      <c r="H35">
        <v>0.26983999999999997</v>
      </c>
      <c r="I35">
        <v>9.0594999999999999</v>
      </c>
      <c r="J35">
        <f t="shared" si="7"/>
        <v>2.9072519330131416E-3</v>
      </c>
      <c r="K35">
        <v>64.117599999999996</v>
      </c>
      <c r="L35">
        <f t="shared" si="8"/>
        <v>6.2873018080370272E-4</v>
      </c>
      <c r="M35" s="2">
        <v>228</v>
      </c>
      <c r="N35" s="2">
        <f t="shared" ref="N35:N66" si="21">LN(M35/M34)</f>
        <v>1.3166558847469028E-3</v>
      </c>
      <c r="O35" s="2">
        <v>21.41</v>
      </c>
      <c r="P35">
        <v>19.25</v>
      </c>
      <c r="Q35">
        <f t="shared" si="9"/>
        <v>-2.4122288440696051E-2</v>
      </c>
      <c r="R35" s="2">
        <v>2998</v>
      </c>
      <c r="S35" s="2">
        <f t="shared" ref="S35:S66" si="22">LN(R35/R34)</f>
        <v>2.1704658324564257E-3</v>
      </c>
      <c r="T35" s="2">
        <v>1.1200000000000001</v>
      </c>
      <c r="U35" s="2">
        <v>8073.3</v>
      </c>
      <c r="V35" s="2">
        <f t="shared" ref="V35:V66" si="23">LN(U35/U34)</f>
        <v>9.0707801992776071E-3</v>
      </c>
      <c r="W35" s="2">
        <v>0.53891999999999995</v>
      </c>
      <c r="X35">
        <v>13.79</v>
      </c>
      <c r="Y35">
        <f t="shared" si="10"/>
        <v>8.008779610806047E-3</v>
      </c>
      <c r="Z35">
        <v>530.24599999999998</v>
      </c>
      <c r="AA35">
        <f t="shared" si="11"/>
        <v>1.4817506517485942E-2</v>
      </c>
      <c r="AB35">
        <v>3.4000000000000002E-4</v>
      </c>
      <c r="AC35" s="19">
        <f t="shared" si="4"/>
        <v>340</v>
      </c>
      <c r="AD35" s="20">
        <v>3067.03</v>
      </c>
      <c r="AE35" s="20">
        <f t="shared" si="12"/>
        <v>-6.784820030323724E-3</v>
      </c>
    </row>
    <row r="36" spans="1:31" x14ac:dyDescent="0.4">
      <c r="A36" s="1">
        <v>43756</v>
      </c>
      <c r="B36" s="2">
        <v>1355.27</v>
      </c>
      <c r="C36" s="2">
        <f t="shared" si="17"/>
        <v>1.3142546820027884E-3</v>
      </c>
      <c r="D36">
        <v>58.91</v>
      </c>
      <c r="E36">
        <f t="shared" si="5"/>
        <v>1.0408762177149204E-2</v>
      </c>
      <c r="F36">
        <v>59.42</v>
      </c>
      <c r="G36">
        <f t="shared" si="6"/>
        <v>-8.21256606137186E-3</v>
      </c>
      <c r="H36">
        <v>0.22813999999999998</v>
      </c>
      <c r="I36">
        <v>9.0042000000000009</v>
      </c>
      <c r="J36">
        <f t="shared" si="7"/>
        <v>-6.1227957461631307E-3</v>
      </c>
      <c r="K36">
        <v>63.765099999999997</v>
      </c>
      <c r="L36">
        <f t="shared" si="8"/>
        <v>-5.5128784856673984E-3</v>
      </c>
      <c r="M36" s="2">
        <v>228</v>
      </c>
      <c r="N36" s="2">
        <f t="shared" si="21"/>
        <v>0</v>
      </c>
      <c r="O36" s="2">
        <v>16.559999999999999</v>
      </c>
      <c r="P36">
        <v>18.899999999999999</v>
      </c>
      <c r="Q36">
        <f t="shared" si="9"/>
        <v>-1.8349138668196655E-2</v>
      </c>
      <c r="R36" s="2">
        <v>2988.25</v>
      </c>
      <c r="S36" s="2">
        <f t="shared" si="22"/>
        <v>-3.257467904452695E-3</v>
      </c>
      <c r="T36" s="2">
        <v>1.34</v>
      </c>
      <c r="U36" s="2">
        <v>7948.5</v>
      </c>
      <c r="V36" s="2">
        <f t="shared" si="23"/>
        <v>-1.5579089010365789E-2</v>
      </c>
      <c r="W36" s="2">
        <v>0.44495000000000001</v>
      </c>
      <c r="X36">
        <v>14.25</v>
      </c>
      <c r="Y36">
        <f t="shared" si="10"/>
        <v>3.2813214909449218E-2</v>
      </c>
      <c r="Z36">
        <v>523.49699999999996</v>
      </c>
      <c r="AA36">
        <f t="shared" si="11"/>
        <v>-1.2809750169689204E-2</v>
      </c>
      <c r="AB36">
        <v>3.2000000000000003E-4</v>
      </c>
      <c r="AC36" s="19">
        <f t="shared" si="4"/>
        <v>320</v>
      </c>
      <c r="AD36" s="20">
        <v>3055.16</v>
      </c>
      <c r="AE36" s="20">
        <f t="shared" si="12"/>
        <v>-3.8777022188709797E-3</v>
      </c>
    </row>
    <row r="37" spans="1:31" x14ac:dyDescent="0.4">
      <c r="A37" s="1">
        <v>43759</v>
      </c>
      <c r="B37" s="2">
        <v>1365.14</v>
      </c>
      <c r="C37" s="2">
        <f t="shared" ref="C37:C68" si="24">LN(B37/B36)</f>
        <v>7.2562910058991273E-3</v>
      </c>
      <c r="D37">
        <v>57.9</v>
      </c>
      <c r="E37">
        <f t="shared" si="5"/>
        <v>-1.7293470954646423E-2</v>
      </c>
      <c r="F37">
        <v>58.96</v>
      </c>
      <c r="G37">
        <f t="shared" si="6"/>
        <v>-7.7716221533803915E-3</v>
      </c>
      <c r="H37">
        <v>0.21257000000000001</v>
      </c>
      <c r="I37">
        <v>9.0040999999999993</v>
      </c>
      <c r="J37">
        <f t="shared" si="7"/>
        <v>-1.1105990016024475E-5</v>
      </c>
      <c r="K37">
        <v>63.7151</v>
      </c>
      <c r="L37">
        <f t="shared" si="8"/>
        <v>-7.8443558394023904E-4</v>
      </c>
      <c r="M37" s="2">
        <v>228.54</v>
      </c>
      <c r="N37" s="2">
        <f t="shared" si="21"/>
        <v>2.3656207641269008E-3</v>
      </c>
      <c r="O37" s="2">
        <v>14.41</v>
      </c>
      <c r="P37">
        <v>19.420000000000002</v>
      </c>
      <c r="Q37">
        <f t="shared" si="9"/>
        <v>2.714154079758235E-2</v>
      </c>
      <c r="R37" s="2">
        <v>3006.5</v>
      </c>
      <c r="S37" s="2">
        <f t="shared" si="22"/>
        <v>6.088679721532991E-3</v>
      </c>
      <c r="T37" s="2">
        <v>0.8865599999999999</v>
      </c>
      <c r="U37" s="2">
        <v>8208.2000000000007</v>
      </c>
      <c r="V37" s="2">
        <f t="shared" si="23"/>
        <v>3.2150422984501575E-2</v>
      </c>
      <c r="W37" s="2">
        <v>0.51390999999999998</v>
      </c>
      <c r="X37">
        <v>14</v>
      </c>
      <c r="Y37">
        <f t="shared" si="10"/>
        <v>-1.7699577099400975E-2</v>
      </c>
      <c r="Z37">
        <v>536.46</v>
      </c>
      <c r="AA37">
        <f t="shared" si="11"/>
        <v>2.4460702340136465E-2</v>
      </c>
      <c r="AB37">
        <v>3.2000000000000003E-4</v>
      </c>
      <c r="AC37" s="19">
        <f t="shared" si="4"/>
        <v>320</v>
      </c>
      <c r="AD37" s="20">
        <v>3058.56</v>
      </c>
      <c r="AE37" s="20">
        <f t="shared" si="12"/>
        <v>1.1122525567130027E-3</v>
      </c>
    </row>
    <row r="38" spans="1:31" x14ac:dyDescent="0.4">
      <c r="A38" s="1">
        <v>43760</v>
      </c>
      <c r="B38" s="2">
        <v>1387.68</v>
      </c>
      <c r="C38" s="2">
        <f t="shared" si="24"/>
        <v>1.6376300473859393E-2</v>
      </c>
      <c r="D38">
        <v>59.45</v>
      </c>
      <c r="E38">
        <f t="shared" si="5"/>
        <v>2.6418238557841298E-2</v>
      </c>
      <c r="F38">
        <v>59.7</v>
      </c>
      <c r="G38">
        <f t="shared" si="6"/>
        <v>1.247277251747532E-2</v>
      </c>
      <c r="H38">
        <v>0.26060000000000005</v>
      </c>
      <c r="I38">
        <v>9.0051000000000005</v>
      </c>
      <c r="J38">
        <f t="shared" si="7"/>
        <v>1.1105435011308571E-4</v>
      </c>
      <c r="K38">
        <v>63.728200000000001</v>
      </c>
      <c r="L38">
        <f t="shared" si="8"/>
        <v>2.0558162015788106E-4</v>
      </c>
      <c r="M38" s="2">
        <v>235.36</v>
      </c>
      <c r="N38" s="2">
        <f t="shared" si="21"/>
        <v>2.9405007134559836E-2</v>
      </c>
      <c r="O38" s="2">
        <v>42.88</v>
      </c>
      <c r="P38">
        <v>17.649999999999999</v>
      </c>
      <c r="Q38">
        <f t="shared" si="9"/>
        <v>-9.5567679483873194E-2</v>
      </c>
      <c r="R38" s="2">
        <v>2994.5</v>
      </c>
      <c r="S38" s="2">
        <f t="shared" si="22"/>
        <v>-3.9993387751063193E-3</v>
      </c>
      <c r="T38" s="2">
        <v>1.1299999999999999</v>
      </c>
      <c r="U38" s="2">
        <v>8031.4</v>
      </c>
      <c r="V38" s="2">
        <f t="shared" si="23"/>
        <v>-2.1774795639410108E-2</v>
      </c>
      <c r="W38" s="2">
        <v>0.4894</v>
      </c>
      <c r="X38">
        <v>14.46</v>
      </c>
      <c r="Y38">
        <f t="shared" si="10"/>
        <v>3.2328887115360069E-2</v>
      </c>
      <c r="Z38">
        <v>524.43799999999999</v>
      </c>
      <c r="AA38">
        <f t="shared" si="11"/>
        <v>-2.2664788942993029E-2</v>
      </c>
      <c r="AB38">
        <v>3.2000000000000003E-4</v>
      </c>
      <c r="AC38" s="19">
        <f t="shared" si="4"/>
        <v>320</v>
      </c>
      <c r="AD38" s="20">
        <v>3056.17</v>
      </c>
      <c r="AE38" s="20">
        <f t="shared" si="12"/>
        <v>-7.8171893827116751E-4</v>
      </c>
    </row>
    <row r="39" spans="1:31" x14ac:dyDescent="0.4">
      <c r="A39" s="1">
        <v>43761</v>
      </c>
      <c r="B39" s="2">
        <v>1392.47</v>
      </c>
      <c r="C39" s="2">
        <f t="shared" si="24"/>
        <v>3.4458606475811209E-3</v>
      </c>
      <c r="D39">
        <v>59.47</v>
      </c>
      <c r="E39">
        <f t="shared" si="5"/>
        <v>3.3636058171150959E-4</v>
      </c>
      <c r="F39">
        <v>61.17</v>
      </c>
      <c r="G39">
        <f t="shared" si="6"/>
        <v>2.4324852855916974E-2</v>
      </c>
      <c r="H39">
        <v>0.31323000000000001</v>
      </c>
      <c r="I39">
        <v>9.0485000000000007</v>
      </c>
      <c r="J39">
        <f t="shared" si="7"/>
        <v>4.8079146101598184E-3</v>
      </c>
      <c r="K39">
        <v>63.933300000000003</v>
      </c>
      <c r="L39">
        <f t="shared" si="8"/>
        <v>3.2131876323584188E-3</v>
      </c>
      <c r="M39" s="2">
        <v>236.2</v>
      </c>
      <c r="N39" s="2">
        <f t="shared" si="21"/>
        <v>3.5626469101343655E-3</v>
      </c>
      <c r="O39" s="2">
        <v>39.6</v>
      </c>
      <c r="P39">
        <v>18.12</v>
      </c>
      <c r="Q39">
        <f t="shared" si="9"/>
        <v>2.6280517235527545E-2</v>
      </c>
      <c r="R39" s="2">
        <v>3005.75</v>
      </c>
      <c r="S39" s="2">
        <f t="shared" si="22"/>
        <v>3.7498481505014963E-3</v>
      </c>
      <c r="T39" s="2">
        <v>1.06</v>
      </c>
      <c r="U39" s="2">
        <v>7477</v>
      </c>
      <c r="V39" s="2">
        <f t="shared" si="23"/>
        <v>-7.1527216946102479E-2</v>
      </c>
      <c r="W39" s="2">
        <v>0.57038999999999995</v>
      </c>
      <c r="X39">
        <v>14.01</v>
      </c>
      <c r="Y39">
        <f t="shared" si="10"/>
        <v>-3.161485638170311E-2</v>
      </c>
      <c r="Z39">
        <v>493.74400000000003</v>
      </c>
      <c r="AA39">
        <f t="shared" si="11"/>
        <v>-6.0310048789526075E-2</v>
      </c>
      <c r="AB39">
        <v>3.8000000000000002E-4</v>
      </c>
      <c r="AC39" s="19">
        <f t="shared" si="4"/>
        <v>380</v>
      </c>
      <c r="AD39" s="20">
        <v>3043.12</v>
      </c>
      <c r="AE39" s="20">
        <f t="shared" si="12"/>
        <v>-4.2791931237057025E-3</v>
      </c>
    </row>
    <row r="40" spans="1:31" x14ac:dyDescent="0.4">
      <c r="A40" s="1">
        <v>43762</v>
      </c>
      <c r="B40" s="2">
        <v>1413.63</v>
      </c>
      <c r="C40" s="2">
        <f t="shared" si="24"/>
        <v>1.5081715607433661E-2</v>
      </c>
      <c r="D40">
        <v>60.66</v>
      </c>
      <c r="E40">
        <f t="shared" si="5"/>
        <v>1.981251854193276E-2</v>
      </c>
      <c r="F40">
        <v>61.67</v>
      </c>
      <c r="G40">
        <f t="shared" si="6"/>
        <v>8.1407157489278553E-3</v>
      </c>
      <c r="H40">
        <v>0.21554000000000001</v>
      </c>
      <c r="I40">
        <v>9.0633999999999997</v>
      </c>
      <c r="J40">
        <f t="shared" si="7"/>
        <v>1.645327476555985E-3</v>
      </c>
      <c r="K40">
        <v>64.069299999999998</v>
      </c>
      <c r="L40">
        <f t="shared" si="8"/>
        <v>2.1249576364079873E-3</v>
      </c>
      <c r="M40" s="2">
        <v>243.94</v>
      </c>
      <c r="N40" s="2">
        <f t="shared" si="21"/>
        <v>3.2243389651830226E-2</v>
      </c>
      <c r="O40" s="2">
        <v>47.64</v>
      </c>
      <c r="P40">
        <v>19.05</v>
      </c>
      <c r="Q40">
        <f t="shared" si="9"/>
        <v>5.0050800957876583E-2</v>
      </c>
      <c r="R40" s="2">
        <v>3004.25</v>
      </c>
      <c r="S40" s="2">
        <f t="shared" si="22"/>
        <v>-4.9916806360937648E-4</v>
      </c>
      <c r="T40" s="2">
        <v>1.06</v>
      </c>
      <c r="U40" s="2">
        <v>7422.7</v>
      </c>
      <c r="V40" s="2">
        <f t="shared" si="23"/>
        <v>-7.2887696256533508E-3</v>
      </c>
      <c r="W40" s="2">
        <v>0.8920800000000001</v>
      </c>
      <c r="X40">
        <v>13.71</v>
      </c>
      <c r="Y40">
        <f t="shared" si="10"/>
        <v>-2.1645866774692549E-2</v>
      </c>
      <c r="Z40">
        <v>495.59800000000001</v>
      </c>
      <c r="AA40">
        <f t="shared" si="11"/>
        <v>3.747949991572107E-3</v>
      </c>
      <c r="AB40">
        <v>3.1E-4</v>
      </c>
      <c r="AC40" s="19">
        <f t="shared" si="4"/>
        <v>310</v>
      </c>
      <c r="AD40" s="20">
        <v>3065.02</v>
      </c>
      <c r="AE40" s="20">
        <f t="shared" si="12"/>
        <v>7.1707897467416393E-3</v>
      </c>
    </row>
    <row r="41" spans="1:31" x14ac:dyDescent="0.4">
      <c r="A41" s="1">
        <v>43763</v>
      </c>
      <c r="B41" s="2">
        <v>1421.2</v>
      </c>
      <c r="C41" s="2">
        <f t="shared" si="24"/>
        <v>5.340720955711668E-3</v>
      </c>
      <c r="D41">
        <v>61.91</v>
      </c>
      <c r="E41">
        <f t="shared" si="5"/>
        <v>2.0397215270705694E-2</v>
      </c>
      <c r="F41">
        <v>62.02</v>
      </c>
      <c r="G41">
        <f t="shared" si="6"/>
        <v>5.6593246689013565E-3</v>
      </c>
      <c r="H41">
        <v>0.20444999999999999</v>
      </c>
      <c r="I41">
        <v>9.0389999999999997</v>
      </c>
      <c r="J41">
        <f t="shared" si="7"/>
        <v>-2.695776778401009E-3</v>
      </c>
      <c r="K41">
        <v>63.863900000000001</v>
      </c>
      <c r="L41">
        <f t="shared" si="8"/>
        <v>-3.2110535261777413E-3</v>
      </c>
      <c r="M41" s="2">
        <v>246.71</v>
      </c>
      <c r="N41" s="2">
        <f t="shared" si="21"/>
        <v>1.1291264361524656E-2</v>
      </c>
      <c r="O41" s="2">
        <v>43.91</v>
      </c>
      <c r="P41">
        <v>17.809999999999999</v>
      </c>
      <c r="Q41">
        <f t="shared" si="9"/>
        <v>-6.7307004271139739E-2</v>
      </c>
      <c r="R41" s="2">
        <v>3020.25</v>
      </c>
      <c r="S41" s="2">
        <f t="shared" si="22"/>
        <v>5.3116566082641037E-3</v>
      </c>
      <c r="T41" s="2">
        <v>1.1000000000000001</v>
      </c>
      <c r="U41" s="2">
        <v>8658.2999999999993</v>
      </c>
      <c r="V41" s="2">
        <f t="shared" si="23"/>
        <v>0.15397552606201498</v>
      </c>
      <c r="W41" s="2">
        <v>0.58648999999999996</v>
      </c>
      <c r="X41">
        <v>12.65</v>
      </c>
      <c r="Y41">
        <f t="shared" si="10"/>
        <v>-8.0468278400693802E-2</v>
      </c>
      <c r="Z41">
        <v>564.56399999999996</v>
      </c>
      <c r="AA41">
        <f t="shared" si="11"/>
        <v>0.13028863759680773</v>
      </c>
      <c r="AB41">
        <v>4.0000000000000002E-4</v>
      </c>
      <c r="AC41" s="19">
        <f t="shared" si="4"/>
        <v>400</v>
      </c>
      <c r="AD41" s="20">
        <v>3056.83</v>
      </c>
      <c r="AE41" s="20">
        <f t="shared" si="12"/>
        <v>-2.6756633652037071E-3</v>
      </c>
    </row>
    <row r="42" spans="1:31" x14ac:dyDescent="0.4">
      <c r="A42" s="1">
        <v>43766</v>
      </c>
      <c r="B42" s="2">
        <v>1411.92</v>
      </c>
      <c r="C42" s="2">
        <f t="shared" si="24"/>
        <v>-6.5511049225617781E-3</v>
      </c>
      <c r="D42">
        <v>60.24</v>
      </c>
      <c r="E42">
        <f t="shared" si="5"/>
        <v>-2.7345134039502519E-2</v>
      </c>
      <c r="F42">
        <v>61.57</v>
      </c>
      <c r="G42">
        <f t="shared" si="6"/>
        <v>-7.2821747491841728E-3</v>
      </c>
      <c r="H42">
        <v>0.16786000000000001</v>
      </c>
      <c r="I42">
        <v>9.0200999999999993</v>
      </c>
      <c r="J42">
        <f t="shared" si="7"/>
        <v>-2.0931283286950756E-3</v>
      </c>
      <c r="K42">
        <v>63.752000000000002</v>
      </c>
      <c r="L42">
        <f t="shared" si="8"/>
        <v>-1.7537004194416719E-3</v>
      </c>
      <c r="M42" s="2">
        <v>244.4</v>
      </c>
      <c r="N42" s="2">
        <f t="shared" si="21"/>
        <v>-9.4073304791766968E-3</v>
      </c>
      <c r="O42" s="2">
        <v>34.94</v>
      </c>
      <c r="P42">
        <v>20.38</v>
      </c>
      <c r="Q42">
        <f t="shared" si="9"/>
        <v>0.13479393049300858</v>
      </c>
      <c r="R42" s="2">
        <v>3036.25</v>
      </c>
      <c r="S42" s="2">
        <f t="shared" si="22"/>
        <v>5.2835919167091017E-3</v>
      </c>
      <c r="T42" s="2">
        <v>1.04</v>
      </c>
      <c r="U42" s="2">
        <v>9207.2000000000007</v>
      </c>
      <c r="V42" s="2">
        <f t="shared" si="23"/>
        <v>6.1467388218004085E-2</v>
      </c>
      <c r="W42" s="2">
        <v>1.1599999999999999</v>
      </c>
      <c r="X42">
        <v>13.11</v>
      </c>
      <c r="Y42">
        <f t="shared" si="10"/>
        <v>3.5718082602079246E-2</v>
      </c>
      <c r="Z42">
        <v>586.54200000000003</v>
      </c>
      <c r="AA42">
        <f t="shared" si="11"/>
        <v>3.8190524951621278E-2</v>
      </c>
      <c r="AB42">
        <v>3.4000000000000002E-4</v>
      </c>
      <c r="AC42" s="19">
        <f t="shared" si="4"/>
        <v>340</v>
      </c>
      <c r="AD42" s="20">
        <v>3095.87</v>
      </c>
      <c r="AE42" s="20">
        <f t="shared" si="12"/>
        <v>1.2690533894644708E-2</v>
      </c>
    </row>
    <row r="43" spans="1:31" x14ac:dyDescent="0.4">
      <c r="A43" s="1">
        <v>43767</v>
      </c>
      <c r="B43" s="2">
        <v>1424.05</v>
      </c>
      <c r="C43" s="2">
        <f t="shared" si="24"/>
        <v>8.5544444907369264E-3</v>
      </c>
      <c r="D43">
        <v>60.9</v>
      </c>
      <c r="E43">
        <f t="shared" si="5"/>
        <v>1.0896591224213192E-2</v>
      </c>
      <c r="F43">
        <v>61.59</v>
      </c>
      <c r="G43">
        <f t="shared" si="6"/>
        <v>3.2478077583322204E-4</v>
      </c>
      <c r="H43">
        <v>0.13693</v>
      </c>
      <c r="I43">
        <v>9.0502000000000002</v>
      </c>
      <c r="J43">
        <f t="shared" si="7"/>
        <v>3.3314364275804738E-3</v>
      </c>
      <c r="K43">
        <v>63.946300000000001</v>
      </c>
      <c r="L43">
        <f t="shared" si="8"/>
        <v>3.0431125542541601E-3</v>
      </c>
      <c r="M43" s="2">
        <v>253.1</v>
      </c>
      <c r="N43" s="2">
        <f t="shared" si="21"/>
        <v>3.4978440253638166E-2</v>
      </c>
      <c r="O43" s="2">
        <v>70.83</v>
      </c>
      <c r="P43">
        <v>19.510000000000002</v>
      </c>
      <c r="Q43">
        <f t="shared" si="9"/>
        <v>-4.3626873159558772E-2</v>
      </c>
      <c r="R43" s="2">
        <v>3035.75</v>
      </c>
      <c r="S43" s="2">
        <f t="shared" si="22"/>
        <v>-1.646903824539614E-4</v>
      </c>
      <c r="T43" s="2">
        <v>1.04</v>
      </c>
      <c r="U43" s="2">
        <v>9411.2999999999993</v>
      </c>
      <c r="V43" s="2">
        <f t="shared" si="23"/>
        <v>2.192530828648102E-2</v>
      </c>
      <c r="W43" s="2">
        <v>1.04</v>
      </c>
      <c r="X43">
        <v>13.2</v>
      </c>
      <c r="Y43">
        <f t="shared" si="10"/>
        <v>6.8415318167167841E-3</v>
      </c>
      <c r="Z43">
        <v>599.39300000000003</v>
      </c>
      <c r="AA43">
        <f t="shared" si="11"/>
        <v>2.1673199686595108E-2</v>
      </c>
      <c r="AB43">
        <v>2.8000000000000003E-4</v>
      </c>
      <c r="AC43" s="19">
        <f t="shared" si="4"/>
        <v>280.00000000000006</v>
      </c>
      <c r="AD43" s="20">
        <v>3090.57</v>
      </c>
      <c r="AE43" s="20">
        <f t="shared" si="12"/>
        <v>-1.7134252644998677E-3</v>
      </c>
    </row>
    <row r="44" spans="1:31" x14ac:dyDescent="0.4">
      <c r="A44" s="1">
        <v>43768</v>
      </c>
      <c r="B44" s="2">
        <v>1431.9</v>
      </c>
      <c r="C44" s="2">
        <f t="shared" si="24"/>
        <v>5.4973089649135391E-3</v>
      </c>
      <c r="D44">
        <v>60.07</v>
      </c>
      <c r="E44">
        <f t="shared" si="5"/>
        <v>-1.3722625853781296E-2</v>
      </c>
      <c r="F44">
        <v>60.61</v>
      </c>
      <c r="G44">
        <f t="shared" si="6"/>
        <v>-1.6039623735758263E-2</v>
      </c>
      <c r="H44">
        <v>0.10587000000000001</v>
      </c>
      <c r="I44">
        <v>9.0503999999999998</v>
      </c>
      <c r="J44">
        <f t="shared" si="7"/>
        <v>2.2098714960671766E-5</v>
      </c>
      <c r="K44">
        <v>63.8536</v>
      </c>
      <c r="L44">
        <f t="shared" si="8"/>
        <v>-1.4507056149124533E-3</v>
      </c>
      <c r="M44" s="2">
        <v>261.60000000000002</v>
      </c>
      <c r="N44" s="2">
        <f t="shared" si="21"/>
        <v>3.3031952031965392E-2</v>
      </c>
      <c r="O44" s="2">
        <v>97.83</v>
      </c>
      <c r="P44">
        <v>19.190000000000001</v>
      </c>
      <c r="Q44">
        <f t="shared" si="9"/>
        <v>-1.6537844615411367E-2</v>
      </c>
      <c r="R44" s="2">
        <v>3047.75</v>
      </c>
      <c r="S44" s="2">
        <f t="shared" si="22"/>
        <v>3.9451025113273674E-3</v>
      </c>
      <c r="T44" s="2">
        <v>1.18</v>
      </c>
      <c r="U44" s="2">
        <v>9157.9</v>
      </c>
      <c r="V44" s="2">
        <f t="shared" si="23"/>
        <v>-2.7294200198058238E-2</v>
      </c>
      <c r="W44" s="2">
        <v>0.91847999999999996</v>
      </c>
      <c r="X44">
        <v>12.33</v>
      </c>
      <c r="Y44">
        <f t="shared" si="10"/>
        <v>-6.8181512416072135E-2</v>
      </c>
      <c r="Z44">
        <v>590.05700000000002</v>
      </c>
      <c r="AA44">
        <f t="shared" si="11"/>
        <v>-1.5698334066564023E-2</v>
      </c>
      <c r="AB44">
        <v>3.1E-4</v>
      </c>
      <c r="AC44" s="19">
        <f t="shared" si="4"/>
        <v>310</v>
      </c>
      <c r="AD44" s="20">
        <v>3063.49</v>
      </c>
      <c r="AE44" s="20">
        <f t="shared" si="12"/>
        <v>-8.8007509793111161E-3</v>
      </c>
    </row>
    <row r="45" spans="1:31" x14ac:dyDescent="0.4">
      <c r="A45" s="1">
        <v>43769</v>
      </c>
      <c r="B45" s="2">
        <v>1422.92</v>
      </c>
      <c r="C45" s="2">
        <f t="shared" si="24"/>
        <v>-6.2911354255646337E-3</v>
      </c>
      <c r="D45">
        <v>60.15</v>
      </c>
      <c r="E45">
        <f t="shared" si="5"/>
        <v>1.3308935586177481E-3</v>
      </c>
      <c r="F45">
        <v>60.23</v>
      </c>
      <c r="G45">
        <f t="shared" si="6"/>
        <v>-6.2893289075639904E-3</v>
      </c>
      <c r="H45">
        <v>1.3900000000000001E-2</v>
      </c>
      <c r="I45">
        <v>9.1104000000000003</v>
      </c>
      <c r="J45">
        <f t="shared" si="7"/>
        <v>6.6076624714613234E-3</v>
      </c>
      <c r="K45">
        <v>64.132800000000003</v>
      </c>
      <c r="L45">
        <f t="shared" si="8"/>
        <v>4.3629704858136062E-3</v>
      </c>
      <c r="M45" s="2">
        <v>260</v>
      </c>
      <c r="N45" s="2">
        <f t="shared" si="21"/>
        <v>-6.134988567515944E-3</v>
      </c>
      <c r="O45" s="2">
        <v>89.68</v>
      </c>
      <c r="P45">
        <v>19.52</v>
      </c>
      <c r="Q45">
        <f t="shared" si="9"/>
        <v>1.7050270965337878E-2</v>
      </c>
      <c r="R45" s="2">
        <v>3035.75</v>
      </c>
      <c r="S45" s="2">
        <f t="shared" si="22"/>
        <v>-3.9451025113273119E-3</v>
      </c>
      <c r="T45" s="2">
        <v>1.77</v>
      </c>
      <c r="U45" s="2">
        <v>9152.6</v>
      </c>
      <c r="V45" s="2">
        <f t="shared" si="23"/>
        <v>-5.7890283149166616E-4</v>
      </c>
      <c r="W45" s="2">
        <v>0.78973000000000004</v>
      </c>
      <c r="X45">
        <v>13.22</v>
      </c>
      <c r="Y45">
        <f t="shared" si="10"/>
        <v>6.9695517247287384E-2</v>
      </c>
      <c r="Z45">
        <v>592.38599999999997</v>
      </c>
      <c r="AA45">
        <f t="shared" si="11"/>
        <v>3.939307030971442E-3</v>
      </c>
      <c r="AB45">
        <v>2.7E-4</v>
      </c>
      <c r="AC45" s="19">
        <f t="shared" si="4"/>
        <v>270</v>
      </c>
      <c r="AD45" s="20">
        <v>3060.14</v>
      </c>
      <c r="AE45" s="20">
        <f t="shared" si="12"/>
        <v>-1.0941223862941929E-3</v>
      </c>
    </row>
    <row r="46" spans="1:31" x14ac:dyDescent="0.4">
      <c r="A46" s="1">
        <v>43770</v>
      </c>
      <c r="B46" s="2">
        <v>1455.44</v>
      </c>
      <c r="C46" s="2">
        <f t="shared" si="24"/>
        <v>2.259716213415211E-2</v>
      </c>
      <c r="D46">
        <v>61.02</v>
      </c>
      <c r="E46">
        <f t="shared" si="5"/>
        <v>1.436023686783571E-2</v>
      </c>
      <c r="F46">
        <v>61.69</v>
      </c>
      <c r="G46">
        <f t="shared" si="6"/>
        <v>2.3951276165917683E-2</v>
      </c>
      <c r="H46">
        <v>0.23609000000000002</v>
      </c>
      <c r="I46">
        <v>9.0266000000000002</v>
      </c>
      <c r="J46">
        <f t="shared" si="7"/>
        <v>-9.240844277262206E-3</v>
      </c>
      <c r="K46">
        <v>63.5244</v>
      </c>
      <c r="L46">
        <f t="shared" si="8"/>
        <v>-9.5318494593339426E-3</v>
      </c>
      <c r="M46" s="2">
        <v>263.79000000000002</v>
      </c>
      <c r="N46" s="2">
        <f t="shared" si="21"/>
        <v>1.4471701043492902E-2</v>
      </c>
      <c r="O46" s="2">
        <v>51.03</v>
      </c>
      <c r="P46">
        <v>20.82</v>
      </c>
      <c r="Q46">
        <f t="shared" si="9"/>
        <v>6.4474482201876349E-2</v>
      </c>
      <c r="R46" s="2">
        <v>3063.25</v>
      </c>
      <c r="S46" s="2">
        <f t="shared" si="22"/>
        <v>9.0179328956275125E-3</v>
      </c>
      <c r="T46" s="2">
        <v>1.28</v>
      </c>
      <c r="U46" s="2">
        <v>9230.1</v>
      </c>
      <c r="V46" s="2">
        <f t="shared" si="23"/>
        <v>8.431890763181845E-3</v>
      </c>
      <c r="W46" s="2">
        <v>0.79892999999999992</v>
      </c>
      <c r="X46">
        <v>12.3</v>
      </c>
      <c r="Y46">
        <f t="shared" si="10"/>
        <v>-7.2131572045168429E-2</v>
      </c>
      <c r="Z46">
        <v>596.63699999999994</v>
      </c>
      <c r="AA46">
        <f t="shared" si="11"/>
        <v>7.150438826420134E-3</v>
      </c>
      <c r="AB46">
        <v>2.7E-4</v>
      </c>
      <c r="AC46" s="19">
        <f t="shared" si="4"/>
        <v>270</v>
      </c>
      <c r="AD46" s="20">
        <v>3088.73</v>
      </c>
      <c r="AE46" s="20">
        <f t="shared" si="12"/>
        <v>9.2993366367258804E-3</v>
      </c>
    </row>
    <row r="47" spans="1:31" x14ac:dyDescent="0.4">
      <c r="A47" s="11">
        <v>43774</v>
      </c>
      <c r="B47" s="2">
        <v>1460.5</v>
      </c>
      <c r="C47" s="2">
        <f>LN(B47/B46)</f>
        <v>3.4705824392475271E-3</v>
      </c>
      <c r="D47">
        <v>63.57</v>
      </c>
      <c r="E47">
        <f>LN(D47/D46)</f>
        <v>4.093998165979372E-2</v>
      </c>
      <c r="F47">
        <v>62.96</v>
      </c>
      <c r="G47">
        <f>LN(F47/F46)</f>
        <v>2.0377760887600647E-2</v>
      </c>
      <c r="H47">
        <v>0.23166999999999999</v>
      </c>
      <c r="I47">
        <v>9.0580999999999996</v>
      </c>
      <c r="J47">
        <f>LN(I47/I46)</f>
        <v>3.4836112134350025E-3</v>
      </c>
      <c r="K47">
        <v>63.494599999999998</v>
      </c>
      <c r="L47">
        <f>LN(K47/K46)</f>
        <v>-4.69221148753379E-4</v>
      </c>
      <c r="M47" s="2">
        <v>263</v>
      </c>
      <c r="N47" s="2">
        <f t="shared" si="21"/>
        <v>-2.9992998812559905E-3</v>
      </c>
      <c r="O47" s="2">
        <v>36.85</v>
      </c>
      <c r="P47">
        <v>21.33</v>
      </c>
      <c r="Q47">
        <f>LN(P47/P46)</f>
        <v>2.4200469296436253E-2</v>
      </c>
      <c r="R47" s="2">
        <v>3072</v>
      </c>
      <c r="S47" s="2">
        <f t="shared" si="22"/>
        <v>2.8523714380069521E-3</v>
      </c>
      <c r="T47" s="2">
        <v>1.1200000000000001</v>
      </c>
      <c r="U47" s="2">
        <v>9310.7999999999993</v>
      </c>
      <c r="V47" s="2">
        <f t="shared" si="23"/>
        <v>8.705134013509452E-3</v>
      </c>
      <c r="W47" s="2">
        <v>0.68101</v>
      </c>
      <c r="X47">
        <v>13.1</v>
      </c>
      <c r="Y47">
        <f>LN(X47/X46)</f>
        <v>6.301296782873396E-2</v>
      </c>
      <c r="Z47">
        <v>592.74099999999999</v>
      </c>
      <c r="AA47">
        <f>LN(Z47/Z46)</f>
        <v>-6.5513468968331472E-3</v>
      </c>
      <c r="AB47">
        <v>2.7E-4</v>
      </c>
      <c r="AC47" s="19">
        <f t="shared" si="4"/>
        <v>270</v>
      </c>
      <c r="AD47" s="21">
        <v>3083.915</v>
      </c>
      <c r="AE47" s="20">
        <f t="shared" si="12"/>
        <v>-1.5601094754741089E-3</v>
      </c>
    </row>
    <row r="48" spans="1:31" x14ac:dyDescent="0.4">
      <c r="A48" s="1">
        <v>43775</v>
      </c>
      <c r="B48" s="2">
        <v>1471.38</v>
      </c>
      <c r="C48" s="2">
        <f t="shared" si="24"/>
        <v>7.4218930810478721E-3</v>
      </c>
      <c r="D48">
        <v>62.96</v>
      </c>
      <c r="E48">
        <f t="shared" si="5"/>
        <v>-9.64205683916965E-3</v>
      </c>
      <c r="F48">
        <v>61.74</v>
      </c>
      <c r="G48">
        <f t="shared" si="6"/>
        <v>-1.9567585035134526E-2</v>
      </c>
      <c r="H48">
        <v>0.27594000000000002</v>
      </c>
      <c r="I48">
        <v>9.1271000000000004</v>
      </c>
      <c r="J48">
        <f t="shared" si="7"/>
        <v>7.5886249396483248E-3</v>
      </c>
      <c r="K48">
        <v>63.872500000000002</v>
      </c>
      <c r="L48">
        <f t="shared" si="8"/>
        <v>5.9340459021567189E-3</v>
      </c>
      <c r="M48" s="2">
        <v>266.98</v>
      </c>
      <c r="N48" s="2">
        <f t="shared" si="21"/>
        <v>1.5019717049821808E-2</v>
      </c>
      <c r="O48" s="2">
        <v>37.700000000000003</v>
      </c>
      <c r="P48">
        <v>20.02</v>
      </c>
      <c r="Q48">
        <f t="shared" si="9"/>
        <v>-6.3382758596184599E-2</v>
      </c>
      <c r="R48" s="2">
        <v>3075.5</v>
      </c>
      <c r="S48" s="2">
        <f t="shared" si="22"/>
        <v>1.1386743808602506E-3</v>
      </c>
      <c r="T48" s="2">
        <v>1.08</v>
      </c>
      <c r="U48" s="2">
        <v>9338.9</v>
      </c>
      <c r="V48" s="2">
        <f t="shared" si="23"/>
        <v>3.0134555799259679E-3</v>
      </c>
      <c r="W48" s="2">
        <v>0.65342</v>
      </c>
      <c r="X48">
        <v>12.62</v>
      </c>
      <c r="Y48">
        <f t="shared" si="10"/>
        <v>-3.7329373094038755E-2</v>
      </c>
      <c r="Z48">
        <v>595.49300000000005</v>
      </c>
      <c r="AA48">
        <f t="shared" si="11"/>
        <v>4.6320925350374692E-3</v>
      </c>
      <c r="AB48">
        <v>2.7E-4</v>
      </c>
      <c r="AC48" s="19">
        <f t="shared" si="4"/>
        <v>270</v>
      </c>
      <c r="AD48" s="20">
        <v>3059.56</v>
      </c>
      <c r="AE48" s="20">
        <f t="shared" si="12"/>
        <v>-7.9287789372331462E-3</v>
      </c>
    </row>
    <row r="49" spans="1:31" x14ac:dyDescent="0.4">
      <c r="A49" s="1">
        <v>43776</v>
      </c>
      <c r="B49" s="2">
        <v>1487.03</v>
      </c>
      <c r="C49" s="2">
        <f t="shared" si="24"/>
        <v>1.0580106196490651E-2</v>
      </c>
      <c r="D49">
        <v>63.45</v>
      </c>
      <c r="E49">
        <f t="shared" si="5"/>
        <v>7.7525900512488118E-3</v>
      </c>
      <c r="F49">
        <v>62.29</v>
      </c>
      <c r="G49">
        <f t="shared" si="6"/>
        <v>8.8688801920409222E-3</v>
      </c>
      <c r="H49">
        <v>0.26107000000000002</v>
      </c>
      <c r="I49">
        <v>9.1036000000000001</v>
      </c>
      <c r="J49">
        <f t="shared" si="7"/>
        <v>-2.5780702897811492E-3</v>
      </c>
      <c r="K49">
        <v>63.528399999999998</v>
      </c>
      <c r="L49">
        <f t="shared" si="8"/>
        <v>-5.4018588053671443E-3</v>
      </c>
      <c r="M49" s="2">
        <v>270.74</v>
      </c>
      <c r="N49" s="2">
        <f t="shared" si="21"/>
        <v>1.3985201530053865E-2</v>
      </c>
      <c r="O49" s="2">
        <v>56.18</v>
      </c>
      <c r="P49">
        <v>19.73</v>
      </c>
      <c r="Q49">
        <f t="shared" si="9"/>
        <v>-1.4591453852550557E-2</v>
      </c>
      <c r="R49" s="2">
        <v>3086</v>
      </c>
      <c r="S49" s="2">
        <f t="shared" si="22"/>
        <v>3.40826427468324E-3</v>
      </c>
      <c r="T49" s="2">
        <v>1.35</v>
      </c>
      <c r="U49" s="2">
        <v>9223.5</v>
      </c>
      <c r="V49" s="2">
        <f t="shared" si="23"/>
        <v>-1.2433897206195582E-2</v>
      </c>
      <c r="W49" s="2">
        <v>0.57802999999999993</v>
      </c>
      <c r="X49">
        <v>12.73</v>
      </c>
      <c r="Y49">
        <f t="shared" si="10"/>
        <v>8.6785554562482485E-3</v>
      </c>
      <c r="Z49">
        <v>590</v>
      </c>
      <c r="AA49">
        <f t="shared" si="11"/>
        <v>-9.2670969986254643E-3</v>
      </c>
      <c r="AB49">
        <v>2.6000000000000003E-4</v>
      </c>
      <c r="AC49" s="19">
        <f t="shared" si="4"/>
        <v>260.00000000000006</v>
      </c>
      <c r="AD49" s="20">
        <v>3043.19</v>
      </c>
      <c r="AE49" s="20">
        <f t="shared" si="12"/>
        <v>-5.3648074269070098E-3</v>
      </c>
    </row>
    <row r="50" spans="1:31" x14ac:dyDescent="0.4">
      <c r="A50" s="1">
        <v>43777</v>
      </c>
      <c r="B50" s="2">
        <v>1468.17</v>
      </c>
      <c r="C50" s="2">
        <f t="shared" si="24"/>
        <v>-1.2764114820903425E-2</v>
      </c>
      <c r="D50">
        <v>62.85</v>
      </c>
      <c r="E50">
        <f t="shared" si="5"/>
        <v>-9.5012591241402516E-3</v>
      </c>
      <c r="F50">
        <v>62.51</v>
      </c>
      <c r="G50">
        <f t="shared" si="6"/>
        <v>3.5256446776667063E-3</v>
      </c>
      <c r="H50">
        <v>0.28767000000000004</v>
      </c>
      <c r="I50">
        <v>9.1201000000000008</v>
      </c>
      <c r="J50">
        <f t="shared" si="7"/>
        <v>1.810829250785125E-3</v>
      </c>
      <c r="K50">
        <v>63.804600000000001</v>
      </c>
      <c r="L50">
        <f t="shared" si="8"/>
        <v>4.3382380558166277E-3</v>
      </c>
      <c r="M50" s="2">
        <v>266</v>
      </c>
      <c r="N50" s="2">
        <f t="shared" si="21"/>
        <v>-1.7662641975941081E-2</v>
      </c>
      <c r="O50" s="2">
        <v>33.450000000000003</v>
      </c>
      <c r="P50">
        <v>20.43</v>
      </c>
      <c r="Q50">
        <f t="shared" si="9"/>
        <v>3.4864088795006729E-2</v>
      </c>
      <c r="R50" s="2">
        <v>3090.5</v>
      </c>
      <c r="S50" s="2">
        <f t="shared" si="22"/>
        <v>1.4571361762218732E-3</v>
      </c>
      <c r="T50" s="2">
        <v>1.08</v>
      </c>
      <c r="U50" s="2">
        <v>8778.2000000000007</v>
      </c>
      <c r="V50" s="2">
        <f t="shared" si="23"/>
        <v>-4.9483199839700863E-2</v>
      </c>
      <c r="W50" s="2">
        <v>0.60353999999999997</v>
      </c>
      <c r="X50">
        <v>12.07</v>
      </c>
      <c r="Y50">
        <f t="shared" si="10"/>
        <v>-5.3238377459875044E-2</v>
      </c>
      <c r="Z50">
        <v>570.28</v>
      </c>
      <c r="AA50">
        <f t="shared" si="11"/>
        <v>-3.3995068614004996E-2</v>
      </c>
      <c r="AB50">
        <v>2.7E-4</v>
      </c>
      <c r="AC50" s="19">
        <f t="shared" si="4"/>
        <v>270</v>
      </c>
      <c r="AD50" s="20">
        <v>3040.86</v>
      </c>
      <c r="AE50" s="20">
        <f t="shared" si="12"/>
        <v>-7.6593720101240448E-4</v>
      </c>
    </row>
    <row r="51" spans="1:31" x14ac:dyDescent="0.4">
      <c r="A51" s="1">
        <v>43780</v>
      </c>
      <c r="B51" s="2">
        <v>1460.84</v>
      </c>
      <c r="C51" s="2">
        <f t="shared" si="24"/>
        <v>-5.0051145623159028E-3</v>
      </c>
      <c r="D51">
        <v>63.43</v>
      </c>
      <c r="E51">
        <f t="shared" si="5"/>
        <v>9.1860006095493985E-3</v>
      </c>
      <c r="F51">
        <v>62.18</v>
      </c>
      <c r="G51">
        <f t="shared" si="6"/>
        <v>-5.2931393131131895E-3</v>
      </c>
      <c r="H51">
        <v>0.21334</v>
      </c>
      <c r="I51">
        <v>9.1129999999999995</v>
      </c>
      <c r="J51">
        <f t="shared" si="7"/>
        <v>-7.7880342441681496E-4</v>
      </c>
      <c r="K51">
        <v>63.8874</v>
      </c>
      <c r="L51">
        <f t="shared" si="8"/>
        <v>1.2968707766331739E-3</v>
      </c>
      <c r="M51" s="2">
        <v>260.39999999999998</v>
      </c>
      <c r="N51" s="2">
        <f t="shared" si="21"/>
        <v>-2.1277398447284965E-2</v>
      </c>
      <c r="O51" s="2">
        <v>42.79</v>
      </c>
      <c r="P51">
        <v>21.19</v>
      </c>
      <c r="Q51">
        <f t="shared" si="9"/>
        <v>3.6524963450677003E-2</v>
      </c>
      <c r="R51" s="2">
        <v>3087.5</v>
      </c>
      <c r="S51" s="2">
        <f t="shared" si="22"/>
        <v>-9.7118816309534311E-4</v>
      </c>
      <c r="T51" s="2">
        <v>0.84460000000000002</v>
      </c>
      <c r="U51" s="2">
        <v>8736.9</v>
      </c>
      <c r="V51" s="2">
        <f t="shared" si="23"/>
        <v>-4.7159395656245356E-3</v>
      </c>
      <c r="W51" s="2">
        <v>0.58157000000000003</v>
      </c>
      <c r="X51">
        <v>12.69</v>
      </c>
      <c r="Y51">
        <f t="shared" si="10"/>
        <v>5.0091246616856135E-2</v>
      </c>
      <c r="Z51">
        <v>570.55600000000004</v>
      </c>
      <c r="AA51">
        <f t="shared" si="11"/>
        <v>4.8385570824330867E-4</v>
      </c>
      <c r="AB51">
        <v>2.5000000000000001E-4</v>
      </c>
      <c r="AC51" s="19">
        <f t="shared" si="4"/>
        <v>250</v>
      </c>
      <c r="AD51" s="20">
        <v>3005.5</v>
      </c>
      <c r="AE51" s="20">
        <f t="shared" si="12"/>
        <v>-1.1696426650721804E-2</v>
      </c>
    </row>
    <row r="52" spans="1:31" x14ac:dyDescent="0.4">
      <c r="A52" s="1">
        <v>43781</v>
      </c>
      <c r="B52" s="2">
        <v>1449.35</v>
      </c>
      <c r="C52" s="2">
        <f t="shared" si="24"/>
        <v>-7.8964326752252335E-3</v>
      </c>
      <c r="D52">
        <v>63.04</v>
      </c>
      <c r="E52">
        <f t="shared" si="5"/>
        <v>-6.1674900961820808E-3</v>
      </c>
      <c r="F52">
        <v>62.06</v>
      </c>
      <c r="G52">
        <f t="shared" si="6"/>
        <v>-1.9317456103735192E-3</v>
      </c>
      <c r="H52">
        <v>0.23816999999999999</v>
      </c>
      <c r="I52">
        <v>9.1649999999999991</v>
      </c>
      <c r="J52">
        <f t="shared" si="7"/>
        <v>5.6899157776784557E-3</v>
      </c>
      <c r="K52">
        <v>64.227199999999996</v>
      </c>
      <c r="L52">
        <f t="shared" si="8"/>
        <v>5.3046381412824367E-3</v>
      </c>
      <c r="M52" s="2">
        <v>257.25</v>
      </c>
      <c r="N52" s="2">
        <f t="shared" si="21"/>
        <v>-1.2170535620255066E-2</v>
      </c>
      <c r="O52" s="2">
        <v>61.52</v>
      </c>
      <c r="P52">
        <v>21.43</v>
      </c>
      <c r="Q52">
        <f t="shared" si="9"/>
        <v>1.1262437205277866E-2</v>
      </c>
      <c r="R52" s="2">
        <v>3092</v>
      </c>
      <c r="S52" s="2">
        <f t="shared" si="22"/>
        <v>1.4564287710798741E-3</v>
      </c>
      <c r="T52" s="2">
        <v>1.1000000000000001</v>
      </c>
      <c r="U52" s="2">
        <v>8812.6</v>
      </c>
      <c r="V52" s="2">
        <f t="shared" si="23"/>
        <v>8.6270799175633857E-3</v>
      </c>
      <c r="W52" s="2">
        <v>0.60115999999999992</v>
      </c>
      <c r="X52">
        <v>12.68</v>
      </c>
      <c r="Y52">
        <f t="shared" si="10"/>
        <v>-7.8833271721642914E-4</v>
      </c>
      <c r="Z52">
        <v>576.42700000000002</v>
      </c>
      <c r="AA52">
        <f t="shared" si="11"/>
        <v>1.0237381504795872E-2</v>
      </c>
      <c r="AB52">
        <v>2.7E-4</v>
      </c>
      <c r="AC52" s="19">
        <f t="shared" si="4"/>
        <v>270</v>
      </c>
      <c r="AD52" s="20">
        <v>3011.34</v>
      </c>
      <c r="AE52" s="20">
        <f t="shared" si="12"/>
        <v>1.9412189235282205E-3</v>
      </c>
    </row>
    <row r="53" spans="1:31" x14ac:dyDescent="0.4">
      <c r="A53" s="1">
        <v>43782</v>
      </c>
      <c r="B53" s="2">
        <v>1437.85</v>
      </c>
      <c r="C53" s="2">
        <f t="shared" si="24"/>
        <v>-7.9662377505359226E-3</v>
      </c>
      <c r="D53">
        <v>63.12</v>
      </c>
      <c r="E53">
        <f t="shared" si="5"/>
        <v>1.2682309879951483E-3</v>
      </c>
      <c r="F53">
        <v>62.37</v>
      </c>
      <c r="G53">
        <f t="shared" si="6"/>
        <v>4.9827315177969813E-3</v>
      </c>
      <c r="H53">
        <v>0.27302999999999999</v>
      </c>
      <c r="I53">
        <v>9.1615000000000002</v>
      </c>
      <c r="J53">
        <f t="shared" si="7"/>
        <v>-3.8196055357556818E-4</v>
      </c>
      <c r="K53">
        <v>64.345600000000005</v>
      </c>
      <c r="L53">
        <f t="shared" si="8"/>
        <v>1.8417586529728834E-3</v>
      </c>
      <c r="M53" s="2">
        <v>251.8</v>
      </c>
      <c r="N53" s="2">
        <f t="shared" si="21"/>
        <v>-2.1413253103912108E-2</v>
      </c>
      <c r="O53" s="2">
        <v>87.8</v>
      </c>
      <c r="P53">
        <v>20.84</v>
      </c>
      <c r="Q53">
        <f t="shared" si="9"/>
        <v>-2.7917592600319469E-2</v>
      </c>
      <c r="R53" s="2">
        <v>3095.5</v>
      </c>
      <c r="S53" s="2">
        <f t="shared" si="22"/>
        <v>1.131313251974147E-3</v>
      </c>
      <c r="T53" s="2">
        <v>1.25</v>
      </c>
      <c r="U53" s="2">
        <v>8783.1</v>
      </c>
      <c r="V53" s="2">
        <f t="shared" si="23"/>
        <v>-3.3530950902371302E-3</v>
      </c>
      <c r="W53" s="2">
        <v>0.57516</v>
      </c>
      <c r="X53">
        <v>13</v>
      </c>
      <c r="Y53">
        <f t="shared" si="10"/>
        <v>2.4923408452456934E-2</v>
      </c>
      <c r="Z53">
        <v>576.67700000000002</v>
      </c>
      <c r="AA53">
        <f t="shared" si="11"/>
        <v>4.3361223951531979E-4</v>
      </c>
      <c r="AB53">
        <v>2.6000000000000003E-4</v>
      </c>
      <c r="AC53" s="19">
        <f t="shared" si="4"/>
        <v>260.00000000000006</v>
      </c>
      <c r="AD53" s="20">
        <v>2987</v>
      </c>
      <c r="AE53" s="20">
        <f t="shared" si="12"/>
        <v>-8.1156231866352912E-3</v>
      </c>
    </row>
    <row r="54" spans="1:31" x14ac:dyDescent="0.4">
      <c r="A54" s="1">
        <v>43783</v>
      </c>
      <c r="B54" s="2">
        <v>1436.98</v>
      </c>
      <c r="C54" s="2">
        <f t="shared" si="24"/>
        <v>-6.0525319866492244E-4</v>
      </c>
      <c r="D54">
        <v>63.31</v>
      </c>
      <c r="E54">
        <f t="shared" si="5"/>
        <v>3.0056180184165246E-3</v>
      </c>
      <c r="F54">
        <v>62.28</v>
      </c>
      <c r="G54">
        <f t="shared" si="6"/>
        <v>-1.4440435722335803E-3</v>
      </c>
      <c r="H54">
        <v>0.23478000000000002</v>
      </c>
      <c r="I54">
        <v>9.1133000000000006</v>
      </c>
      <c r="J54">
        <f t="shared" si="7"/>
        <v>-5.2750357615649118E-3</v>
      </c>
      <c r="K54">
        <v>63.982799999999997</v>
      </c>
      <c r="L54">
        <f t="shared" si="8"/>
        <v>-5.6542583960907927E-3</v>
      </c>
      <c r="M54" s="2">
        <v>248.34</v>
      </c>
      <c r="N54" s="2">
        <f t="shared" si="21"/>
        <v>-1.3836346621550781E-2</v>
      </c>
      <c r="O54" s="2">
        <v>127.69</v>
      </c>
      <c r="P54">
        <v>20.46</v>
      </c>
      <c r="Q54">
        <f t="shared" si="9"/>
        <v>-1.8402456361685696E-2</v>
      </c>
      <c r="R54" s="2">
        <v>3097</v>
      </c>
      <c r="S54" s="2">
        <f t="shared" si="22"/>
        <v>4.8445701391606534E-4</v>
      </c>
      <c r="T54" s="2">
        <v>1.1100000000000001</v>
      </c>
      <c r="U54" s="2">
        <v>8661.2000000000007</v>
      </c>
      <c r="V54" s="2">
        <f t="shared" si="23"/>
        <v>-1.3976139397500196E-2</v>
      </c>
      <c r="W54" s="2">
        <v>0.45433000000000001</v>
      </c>
      <c r="X54">
        <v>13.05</v>
      </c>
      <c r="Y54">
        <f t="shared" si="10"/>
        <v>3.8387763071656669E-3</v>
      </c>
      <c r="Z54">
        <v>566.79600000000005</v>
      </c>
      <c r="AA54">
        <f t="shared" si="11"/>
        <v>-1.7282867109711723E-2</v>
      </c>
      <c r="AB54">
        <v>2.5000000000000001E-4</v>
      </c>
      <c r="AC54" s="19">
        <f t="shared" si="4"/>
        <v>250</v>
      </c>
      <c r="AD54" s="20">
        <v>3020.71</v>
      </c>
      <c r="AE54" s="20">
        <f t="shared" si="12"/>
        <v>1.1222363859035222E-2</v>
      </c>
    </row>
    <row r="55" spans="1:31" x14ac:dyDescent="0.4">
      <c r="A55" s="1">
        <v>43784</v>
      </c>
      <c r="B55" s="2">
        <v>1449.42</v>
      </c>
      <c r="C55" s="2">
        <f t="shared" si="24"/>
        <v>8.6197872955915984E-3</v>
      </c>
      <c r="D55">
        <v>64.17</v>
      </c>
      <c r="E55">
        <f t="shared" si="5"/>
        <v>1.3492517206388848E-2</v>
      </c>
      <c r="F55">
        <v>63.3</v>
      </c>
      <c r="G55">
        <f t="shared" si="6"/>
        <v>1.624498218433296E-2</v>
      </c>
      <c r="H55">
        <v>0.25568000000000002</v>
      </c>
      <c r="I55">
        <v>9.0982000000000003</v>
      </c>
      <c r="J55">
        <f t="shared" si="7"/>
        <v>-1.6582932169604094E-3</v>
      </c>
      <c r="K55">
        <v>63.762799999999999</v>
      </c>
      <c r="L55">
        <f t="shared" si="8"/>
        <v>-3.4443490421305475E-3</v>
      </c>
      <c r="M55" s="2">
        <v>248.01</v>
      </c>
      <c r="N55" s="2">
        <f t="shared" si="21"/>
        <v>-1.3297070560021652E-3</v>
      </c>
      <c r="O55" s="2">
        <v>89.35</v>
      </c>
      <c r="P55">
        <v>20.8</v>
      </c>
      <c r="Q55">
        <f t="shared" si="9"/>
        <v>1.6481226183791851E-2</v>
      </c>
      <c r="R55" s="2">
        <v>3118.25</v>
      </c>
      <c r="S55" s="2">
        <f t="shared" si="22"/>
        <v>6.838046032615808E-3</v>
      </c>
      <c r="T55" s="2">
        <v>1.25</v>
      </c>
      <c r="U55" s="2">
        <v>8476.2999999999993</v>
      </c>
      <c r="V55" s="2">
        <f t="shared" si="23"/>
        <v>-2.1579247270500899E-2</v>
      </c>
      <c r="W55" s="2">
        <v>0.51542999999999994</v>
      </c>
      <c r="X55">
        <v>12.05</v>
      </c>
      <c r="Y55">
        <f t="shared" si="10"/>
        <v>-7.97234738320384E-2</v>
      </c>
      <c r="Z55">
        <v>555.77800000000002</v>
      </c>
      <c r="AA55">
        <f t="shared" si="11"/>
        <v>-1.963051668727403E-2</v>
      </c>
      <c r="AB55">
        <v>2.8000000000000003E-4</v>
      </c>
      <c r="AC55" s="19">
        <f t="shared" si="4"/>
        <v>280.00000000000006</v>
      </c>
      <c r="AD55" s="20">
        <v>3029.82</v>
      </c>
      <c r="AE55" s="20">
        <f t="shared" si="12"/>
        <v>3.0113087230729308E-3</v>
      </c>
    </row>
    <row r="56" spans="1:31" x14ac:dyDescent="0.4">
      <c r="A56" s="1">
        <v>43787</v>
      </c>
      <c r="B56" s="2">
        <v>1443.02</v>
      </c>
      <c r="C56" s="2">
        <f t="shared" si="24"/>
        <v>-4.4253367015986084E-3</v>
      </c>
      <c r="D56">
        <v>63.67</v>
      </c>
      <c r="E56">
        <f t="shared" si="5"/>
        <v>-7.8223177334899949E-3</v>
      </c>
      <c r="F56">
        <v>62.44</v>
      </c>
      <c r="G56">
        <f t="shared" si="6"/>
        <v>-1.3679233502899181E-2</v>
      </c>
      <c r="H56">
        <v>0.22825000000000001</v>
      </c>
      <c r="I56">
        <v>9.0845000000000002</v>
      </c>
      <c r="J56">
        <f t="shared" si="7"/>
        <v>-1.5069271992091426E-3</v>
      </c>
      <c r="K56">
        <v>63.827800000000003</v>
      </c>
      <c r="L56">
        <f t="shared" si="8"/>
        <v>1.0188839244142064E-3</v>
      </c>
      <c r="M56" s="2">
        <v>246.15</v>
      </c>
      <c r="N56" s="2">
        <f t="shared" si="21"/>
        <v>-7.5279617284843116E-3</v>
      </c>
      <c r="O56" s="2">
        <v>52.85</v>
      </c>
      <c r="P56">
        <v>21.18</v>
      </c>
      <c r="Q56">
        <f t="shared" si="9"/>
        <v>1.8104353465988047E-2</v>
      </c>
      <c r="R56" s="2">
        <v>3121.75</v>
      </c>
      <c r="S56" s="2">
        <f t="shared" si="22"/>
        <v>1.1217949894358919E-3</v>
      </c>
      <c r="T56" s="2">
        <v>1.03</v>
      </c>
      <c r="U56" s="2">
        <v>8208.4</v>
      </c>
      <c r="V56" s="2">
        <f t="shared" si="23"/>
        <v>-3.2116013649024583E-2</v>
      </c>
      <c r="W56" s="2">
        <v>0.53122000000000003</v>
      </c>
      <c r="X56">
        <v>12.46</v>
      </c>
      <c r="Y56">
        <f t="shared" si="10"/>
        <v>3.3458853422643181E-2</v>
      </c>
      <c r="Z56">
        <v>538.05200000000002</v>
      </c>
      <c r="AA56">
        <f t="shared" si="11"/>
        <v>-3.2413724175175108E-2</v>
      </c>
      <c r="AB56">
        <v>2.9E-4</v>
      </c>
      <c r="AC56" s="19">
        <f t="shared" si="4"/>
        <v>290</v>
      </c>
      <c r="AD56" s="20">
        <v>3010.41</v>
      </c>
      <c r="AE56" s="20">
        <f t="shared" si="12"/>
        <v>-6.4269297068091672E-3</v>
      </c>
    </row>
    <row r="57" spans="1:31" x14ac:dyDescent="0.4">
      <c r="A57" s="1">
        <v>43788</v>
      </c>
      <c r="B57" s="2">
        <v>1451.64</v>
      </c>
      <c r="C57" s="2">
        <f t="shared" si="24"/>
        <v>5.9558120680753852E-3</v>
      </c>
      <c r="D57">
        <v>63</v>
      </c>
      <c r="E57">
        <f t="shared" si="5"/>
        <v>-1.0578767637401329E-2</v>
      </c>
      <c r="F57">
        <v>60.91</v>
      </c>
      <c r="G57">
        <f t="shared" si="6"/>
        <v>-2.4808730798838125E-2</v>
      </c>
      <c r="H57">
        <v>0.29680000000000001</v>
      </c>
      <c r="I57">
        <v>9.0812000000000008</v>
      </c>
      <c r="J57">
        <f t="shared" si="7"/>
        <v>-3.6332208902497502E-4</v>
      </c>
      <c r="K57">
        <v>63.819200000000002</v>
      </c>
      <c r="L57">
        <f t="shared" si="8"/>
        <v>-1.3474660607791316E-4</v>
      </c>
      <c r="M57" s="2">
        <v>248.01</v>
      </c>
      <c r="N57" s="2">
        <f t="shared" si="21"/>
        <v>7.5279617284843784E-3</v>
      </c>
      <c r="O57" s="2">
        <v>66.069999999999993</v>
      </c>
      <c r="P57">
        <v>21.3</v>
      </c>
      <c r="Q57">
        <f t="shared" si="9"/>
        <v>5.6497325421191276E-3</v>
      </c>
      <c r="R57" s="2">
        <v>3118.5</v>
      </c>
      <c r="S57" s="2">
        <f t="shared" si="22"/>
        <v>-1.0416250290772083E-3</v>
      </c>
      <c r="T57" s="2">
        <v>1.2</v>
      </c>
      <c r="U57" s="2">
        <v>8145.7</v>
      </c>
      <c r="V57" s="2">
        <f t="shared" si="23"/>
        <v>-7.6678395274041994E-3</v>
      </c>
      <c r="W57" s="2">
        <v>0.69259999999999999</v>
      </c>
      <c r="X57">
        <v>12.86</v>
      </c>
      <c r="Y57">
        <f t="shared" si="10"/>
        <v>3.1598205450166228E-2</v>
      </c>
      <c r="Z57">
        <v>534.20399999999995</v>
      </c>
      <c r="AA57">
        <f t="shared" si="11"/>
        <v>-7.177421286054613E-3</v>
      </c>
      <c r="AB57">
        <v>2.5000000000000001E-4</v>
      </c>
      <c r="AC57" s="19">
        <f t="shared" si="4"/>
        <v>250</v>
      </c>
      <c r="AD57" s="20">
        <v>2989.35</v>
      </c>
      <c r="AE57" s="20">
        <f t="shared" si="12"/>
        <v>-7.020309643939333E-3</v>
      </c>
    </row>
    <row r="58" spans="1:31" x14ac:dyDescent="0.4">
      <c r="A58" s="1">
        <v>43789</v>
      </c>
      <c r="B58" s="2">
        <v>1448.4</v>
      </c>
      <c r="C58" s="2">
        <f t="shared" si="24"/>
        <v>-2.2344528682710298E-3</v>
      </c>
      <c r="D58">
        <v>64.849999999999994</v>
      </c>
      <c r="E58">
        <f t="shared" si="5"/>
        <v>2.8942184370920099E-2</v>
      </c>
      <c r="F58">
        <v>62.4</v>
      </c>
      <c r="G58">
        <f t="shared" si="6"/>
        <v>2.4167910526988773E-2</v>
      </c>
      <c r="H58">
        <v>0.34331</v>
      </c>
      <c r="I58">
        <v>9.0818999999999992</v>
      </c>
      <c r="J58">
        <f t="shared" si="7"/>
        <v>7.7079353232111243E-5</v>
      </c>
      <c r="K58">
        <v>63.899099999999997</v>
      </c>
      <c r="L58">
        <f t="shared" si="8"/>
        <v>1.2511912611345339E-3</v>
      </c>
      <c r="M58" s="2">
        <v>248</v>
      </c>
      <c r="N58" s="2">
        <f t="shared" si="21"/>
        <v>-4.0321767711771117E-5</v>
      </c>
      <c r="O58" s="2">
        <v>199.41</v>
      </c>
      <c r="P58">
        <v>21.3</v>
      </c>
      <c r="Q58">
        <f t="shared" si="9"/>
        <v>0</v>
      </c>
      <c r="R58" s="2">
        <v>3109</v>
      </c>
      <c r="S58" s="2">
        <f t="shared" si="22"/>
        <v>-3.050985907423448E-3</v>
      </c>
      <c r="T58" s="2">
        <v>1.69</v>
      </c>
      <c r="U58" s="2">
        <v>8099.3</v>
      </c>
      <c r="V58" s="2">
        <f t="shared" si="23"/>
        <v>-5.7125424661632366E-3</v>
      </c>
      <c r="W58" s="2">
        <v>0.65427000000000002</v>
      </c>
      <c r="X58">
        <v>12.78</v>
      </c>
      <c r="Y58">
        <f t="shared" si="10"/>
        <v>-6.240269860084623E-3</v>
      </c>
      <c r="Z58">
        <v>528.53499999999997</v>
      </c>
      <c r="AA58">
        <f t="shared" si="11"/>
        <v>-1.0668760197033597E-2</v>
      </c>
      <c r="AB58">
        <v>2.5000000000000001E-4</v>
      </c>
      <c r="AC58" s="19">
        <f t="shared" si="4"/>
        <v>250</v>
      </c>
      <c r="AD58" s="20">
        <v>3003.55</v>
      </c>
      <c r="AE58" s="20">
        <f t="shared" si="12"/>
        <v>4.7389499490638406E-3</v>
      </c>
    </row>
    <row r="59" spans="1:31" x14ac:dyDescent="0.4">
      <c r="A59" s="1">
        <v>43790</v>
      </c>
      <c r="B59" s="2">
        <v>1454.74</v>
      </c>
      <c r="C59" s="2">
        <f t="shared" si="24"/>
        <v>4.3676915883277302E-3</v>
      </c>
      <c r="D59">
        <v>66.040000000000006</v>
      </c>
      <c r="E59">
        <f t="shared" si="5"/>
        <v>1.8183708289474534E-2</v>
      </c>
      <c r="F59">
        <v>63.97</v>
      </c>
      <c r="G59">
        <f t="shared" si="6"/>
        <v>2.4848948086664296E-2</v>
      </c>
      <c r="H59">
        <v>0.31849</v>
      </c>
      <c r="I59">
        <v>9.0634999999999994</v>
      </c>
      <c r="J59">
        <f t="shared" si="7"/>
        <v>-2.0280629037287465E-3</v>
      </c>
      <c r="K59">
        <v>63.709400000000002</v>
      </c>
      <c r="L59">
        <f t="shared" si="8"/>
        <v>-2.9731583670434499E-3</v>
      </c>
      <c r="M59" s="2">
        <v>254.35</v>
      </c>
      <c r="N59" s="2">
        <f t="shared" si="21"/>
        <v>2.5282525103791878E-2</v>
      </c>
      <c r="O59" s="2">
        <v>222.76</v>
      </c>
      <c r="P59">
        <v>21.31</v>
      </c>
      <c r="Q59">
        <f t="shared" si="9"/>
        <v>4.6937339514619358E-4</v>
      </c>
      <c r="R59" s="2">
        <v>3104</v>
      </c>
      <c r="S59" s="2">
        <f t="shared" si="22"/>
        <v>-1.6095287556444585E-3</v>
      </c>
      <c r="T59" s="2">
        <v>1.43</v>
      </c>
      <c r="U59" s="2">
        <v>7627.9</v>
      </c>
      <c r="V59" s="2">
        <f t="shared" si="23"/>
        <v>-5.996506013488808E-2</v>
      </c>
      <c r="W59" s="2">
        <v>0.60726999999999998</v>
      </c>
      <c r="X59">
        <v>13.13</v>
      </c>
      <c r="Y59">
        <f t="shared" si="10"/>
        <v>2.7018239365316134E-2</v>
      </c>
      <c r="Z59">
        <v>503.39600000000002</v>
      </c>
      <c r="AA59">
        <f t="shared" si="11"/>
        <v>-4.8731891580841097E-2</v>
      </c>
      <c r="AB59">
        <v>2.9999999999999997E-4</v>
      </c>
      <c r="AC59" s="19">
        <f t="shared" si="4"/>
        <v>300</v>
      </c>
      <c r="AD59" s="20">
        <v>3037.48</v>
      </c>
      <c r="AE59" s="20">
        <f t="shared" si="12"/>
        <v>1.1233301868453676E-2</v>
      </c>
    </row>
    <row r="60" spans="1:31" x14ac:dyDescent="0.4">
      <c r="A60" s="1">
        <v>43791</v>
      </c>
      <c r="B60" s="2">
        <v>1455.42</v>
      </c>
      <c r="C60" s="2">
        <f t="shared" si="24"/>
        <v>4.6732826537093343E-4</v>
      </c>
      <c r="D60">
        <v>65.88</v>
      </c>
      <c r="E60">
        <f t="shared" si="5"/>
        <v>-2.4257137424878272E-3</v>
      </c>
      <c r="F60">
        <v>63.39</v>
      </c>
      <c r="G60">
        <f t="shared" si="6"/>
        <v>-9.108103165971165E-3</v>
      </c>
      <c r="H60">
        <v>0.22874000000000003</v>
      </c>
      <c r="I60">
        <v>9.0713000000000008</v>
      </c>
      <c r="J60">
        <f t="shared" si="7"/>
        <v>8.6022459370855436E-4</v>
      </c>
      <c r="K60">
        <v>63.862299999999998</v>
      </c>
      <c r="L60">
        <f t="shared" si="8"/>
        <v>2.3970845134740531E-3</v>
      </c>
      <c r="M60" s="2">
        <v>251.99</v>
      </c>
      <c r="N60" s="2">
        <f t="shared" si="21"/>
        <v>-9.3218670844059954E-3</v>
      </c>
      <c r="O60" s="2">
        <v>92.53</v>
      </c>
      <c r="P60">
        <v>20.39</v>
      </c>
      <c r="Q60">
        <f t="shared" si="9"/>
        <v>-4.413186152416184E-2</v>
      </c>
      <c r="R60" s="2">
        <v>3111.5</v>
      </c>
      <c r="S60" s="2">
        <f t="shared" si="22"/>
        <v>2.4133227061631408E-3</v>
      </c>
      <c r="T60" s="2">
        <v>0.99541999999999997</v>
      </c>
      <c r="U60" s="2">
        <v>7272.5</v>
      </c>
      <c r="V60" s="2">
        <f t="shared" si="23"/>
        <v>-4.771246666879702E-2</v>
      </c>
      <c r="W60" s="2">
        <v>0.89149999999999996</v>
      </c>
      <c r="X60">
        <v>12.34</v>
      </c>
      <c r="Y60">
        <f t="shared" si="10"/>
        <v>-6.2053669837463084E-2</v>
      </c>
      <c r="Z60">
        <v>487.416</v>
      </c>
      <c r="AA60">
        <f t="shared" si="11"/>
        <v>-3.2259168803306329E-2</v>
      </c>
      <c r="AB60">
        <v>3.2000000000000003E-4</v>
      </c>
      <c r="AC60" s="19">
        <f t="shared" si="4"/>
        <v>320</v>
      </c>
      <c r="AD60" s="20">
        <v>3015.06</v>
      </c>
      <c r="AE60" s="20">
        <f t="shared" si="12"/>
        <v>-7.408493804200964E-3</v>
      </c>
    </row>
    <row r="61" spans="1:31" x14ac:dyDescent="0.4">
      <c r="A61" s="1">
        <v>43794</v>
      </c>
      <c r="B61" s="2">
        <v>1454.63</v>
      </c>
      <c r="C61" s="2">
        <f t="shared" si="24"/>
        <v>-5.4294601082940453E-4</v>
      </c>
      <c r="D61">
        <v>64.72</v>
      </c>
      <c r="E61">
        <f t="shared" si="5"/>
        <v>-1.7764632559203217E-2</v>
      </c>
      <c r="F61">
        <v>63.65</v>
      </c>
      <c r="G61">
        <f t="shared" si="6"/>
        <v>4.0932047073404922E-3</v>
      </c>
      <c r="H61">
        <v>0.21205000000000002</v>
      </c>
      <c r="I61">
        <v>9.0868000000000002</v>
      </c>
      <c r="J61">
        <f t="shared" si="7"/>
        <v>1.7072274923834621E-3</v>
      </c>
      <c r="K61">
        <v>63.938099999999999</v>
      </c>
      <c r="L61">
        <f t="shared" si="8"/>
        <v>1.1862249083472406E-3</v>
      </c>
      <c r="M61" s="2">
        <v>255.2</v>
      </c>
      <c r="N61" s="2">
        <f t="shared" si="21"/>
        <v>1.2658147286266823E-2</v>
      </c>
      <c r="O61" s="2">
        <v>47.77</v>
      </c>
      <c r="P61">
        <v>20.86</v>
      </c>
      <c r="Q61">
        <f t="shared" si="9"/>
        <v>2.2788864986262578E-2</v>
      </c>
      <c r="R61" s="2">
        <v>3132.75</v>
      </c>
      <c r="S61" s="2">
        <f t="shared" si="22"/>
        <v>6.8062880361218362E-3</v>
      </c>
      <c r="T61" s="2">
        <v>0.94783000000000006</v>
      </c>
      <c r="U61" s="2">
        <v>7115.6</v>
      </c>
      <c r="V61" s="2">
        <f t="shared" si="23"/>
        <v>-2.1810554518241883E-2</v>
      </c>
      <c r="W61" s="2">
        <v>0.90449999999999997</v>
      </c>
      <c r="X61">
        <v>11.87</v>
      </c>
      <c r="Y61">
        <f t="shared" si="10"/>
        <v>-3.8831809855665186E-2</v>
      </c>
      <c r="Z61">
        <v>481.404</v>
      </c>
      <c r="AA61">
        <f t="shared" si="11"/>
        <v>-1.2411133486004271E-2</v>
      </c>
      <c r="AB61">
        <v>3.1E-4</v>
      </c>
      <c r="AC61" s="19">
        <f t="shared" si="4"/>
        <v>310</v>
      </c>
      <c r="AD61" s="20">
        <v>3013.7</v>
      </c>
      <c r="AE61" s="20">
        <f t="shared" si="12"/>
        <v>-4.5117072932732198E-4</v>
      </c>
    </row>
    <row r="62" spans="1:31" x14ac:dyDescent="0.4">
      <c r="A62" s="1">
        <v>43795</v>
      </c>
      <c r="B62" s="2">
        <v>1440.95</v>
      </c>
      <c r="C62" s="2">
        <f t="shared" si="24"/>
        <v>-9.4489544631284443E-3</v>
      </c>
      <c r="D62">
        <v>64.87</v>
      </c>
      <c r="E62">
        <f t="shared" si="5"/>
        <v>2.3149944747278459E-3</v>
      </c>
      <c r="F62">
        <v>64.27</v>
      </c>
      <c r="G62">
        <f t="shared" si="6"/>
        <v>9.6936343797792996E-3</v>
      </c>
      <c r="H62">
        <v>0.18110000000000001</v>
      </c>
      <c r="I62">
        <v>9.0923999999999996</v>
      </c>
      <c r="J62">
        <f t="shared" si="7"/>
        <v>6.1608873626222414E-4</v>
      </c>
      <c r="K62">
        <v>63.951599999999999</v>
      </c>
      <c r="L62">
        <f t="shared" si="8"/>
        <v>2.1111942635163898E-4</v>
      </c>
      <c r="M62" s="2">
        <v>254</v>
      </c>
      <c r="N62" s="2">
        <f t="shared" si="21"/>
        <v>-4.7132844520982016E-3</v>
      </c>
      <c r="O62" s="2">
        <v>70.14</v>
      </c>
      <c r="P62">
        <v>20.22</v>
      </c>
      <c r="Q62">
        <f t="shared" si="9"/>
        <v>-3.1161235980301051E-2</v>
      </c>
      <c r="R62" s="2">
        <v>3143.75</v>
      </c>
      <c r="S62" s="2">
        <f t="shared" si="22"/>
        <v>3.5051418026548452E-3</v>
      </c>
      <c r="T62" s="2">
        <v>1.07</v>
      </c>
      <c r="U62" s="2">
        <v>7162.8</v>
      </c>
      <c r="V62" s="2">
        <f t="shared" si="23"/>
        <v>6.6114091114898334E-3</v>
      </c>
      <c r="W62" s="2">
        <v>1.29</v>
      </c>
      <c r="X62">
        <v>11.54</v>
      </c>
      <c r="Y62">
        <f t="shared" si="10"/>
        <v>-2.8194947541623175E-2</v>
      </c>
      <c r="Z62">
        <v>481.17500000000001</v>
      </c>
      <c r="AA62">
        <f t="shared" si="11"/>
        <v>-4.7580511172644113E-4</v>
      </c>
      <c r="AB62">
        <v>2.5000000000000001E-4</v>
      </c>
      <c r="AC62" s="19">
        <f t="shared" si="4"/>
        <v>250</v>
      </c>
      <c r="AD62" s="20">
        <v>2991.94</v>
      </c>
      <c r="AE62" s="20">
        <f t="shared" si="12"/>
        <v>-7.246553314100207E-3</v>
      </c>
    </row>
    <row r="63" spans="1:31" x14ac:dyDescent="0.4">
      <c r="A63" s="1">
        <v>43796</v>
      </c>
      <c r="B63" s="2">
        <v>1441.08</v>
      </c>
      <c r="C63" s="2">
        <f t="shared" si="24"/>
        <v>9.021418936527952E-5</v>
      </c>
      <c r="D63">
        <v>65.48</v>
      </c>
      <c r="E63">
        <f t="shared" si="5"/>
        <v>9.3594852779701216E-3</v>
      </c>
      <c r="F63">
        <v>64.06</v>
      </c>
      <c r="G63">
        <f t="shared" si="6"/>
        <v>-3.2728152021826227E-3</v>
      </c>
      <c r="H63">
        <v>0.12547</v>
      </c>
      <c r="I63">
        <v>9.0997000000000003</v>
      </c>
      <c r="J63">
        <f t="shared" si="7"/>
        <v>8.0254620322182035E-4</v>
      </c>
      <c r="K63">
        <v>63.961500000000001</v>
      </c>
      <c r="L63">
        <f t="shared" si="8"/>
        <v>1.5479258996559903E-4</v>
      </c>
      <c r="M63" s="2">
        <v>253.89</v>
      </c>
      <c r="N63" s="2">
        <f t="shared" si="21"/>
        <v>-4.3316466841229761E-4</v>
      </c>
      <c r="O63" s="2">
        <v>37.68</v>
      </c>
      <c r="P63">
        <v>19.79</v>
      </c>
      <c r="Q63">
        <f t="shared" si="9"/>
        <v>-2.1495453977850937E-2</v>
      </c>
      <c r="R63" s="2">
        <v>3153.75</v>
      </c>
      <c r="S63" s="2">
        <f t="shared" si="22"/>
        <v>3.1758661072181608E-3</v>
      </c>
      <c r="T63" s="2">
        <v>0.92879</v>
      </c>
      <c r="U63" s="2">
        <v>7510.6</v>
      </c>
      <c r="V63" s="2">
        <f t="shared" si="23"/>
        <v>4.741439007962845E-2</v>
      </c>
      <c r="W63" s="2">
        <v>0.84426999999999996</v>
      </c>
      <c r="X63">
        <v>11.75</v>
      </c>
      <c r="Y63">
        <f t="shared" si="10"/>
        <v>1.8033979510214532E-2</v>
      </c>
      <c r="Z63">
        <v>502.94</v>
      </c>
      <c r="AA63">
        <f t="shared" si="11"/>
        <v>4.4239849389379859E-2</v>
      </c>
      <c r="AB63">
        <v>2.9E-4</v>
      </c>
      <c r="AC63" s="19">
        <f t="shared" si="4"/>
        <v>290</v>
      </c>
      <c r="AD63" s="20">
        <v>3000.45</v>
      </c>
      <c r="AE63" s="20">
        <f t="shared" si="12"/>
        <v>2.8402709840131836E-3</v>
      </c>
    </row>
    <row r="64" spans="1:31" x14ac:dyDescent="0.4">
      <c r="A64" s="1">
        <v>43798</v>
      </c>
      <c r="B64" s="2">
        <v>1438.45</v>
      </c>
      <c r="C64" s="2">
        <f t="shared" si="24"/>
        <v>-1.8266875019967359E-3</v>
      </c>
      <c r="D64">
        <v>65.150000000000006</v>
      </c>
      <c r="E64">
        <f t="shared" si="5"/>
        <v>-5.0524489320799516E-3</v>
      </c>
      <c r="F64">
        <v>62.43</v>
      </c>
      <c r="G64">
        <f t="shared" si="6"/>
        <v>-2.5774215107359347E-2</v>
      </c>
      <c r="H64">
        <v>1.9649999999999997E-2</v>
      </c>
      <c r="I64">
        <v>9.1461000000000006</v>
      </c>
      <c r="J64">
        <f t="shared" si="7"/>
        <v>5.0861129712042371E-3</v>
      </c>
      <c r="K64">
        <v>64.319500000000005</v>
      </c>
      <c r="L64">
        <f t="shared" si="8"/>
        <v>5.5815113603008646E-3</v>
      </c>
      <c r="M64" s="2">
        <v>257.54000000000002</v>
      </c>
      <c r="N64" s="2">
        <f t="shared" si="21"/>
        <v>1.4273945495513524E-2</v>
      </c>
      <c r="O64" s="2">
        <v>53.29</v>
      </c>
      <c r="P64">
        <v>18.940000000000001</v>
      </c>
      <c r="Q64">
        <f t="shared" si="9"/>
        <v>-4.3900671856542041E-2</v>
      </c>
      <c r="R64" s="2">
        <v>3143.75</v>
      </c>
      <c r="S64" s="2">
        <f t="shared" si="22"/>
        <v>-3.1758661072181994E-3</v>
      </c>
      <c r="T64" s="2">
        <v>0.90219000000000005</v>
      </c>
      <c r="U64" s="2">
        <v>7742.7</v>
      </c>
      <c r="V64" s="2">
        <f t="shared" si="23"/>
        <v>3.0435107921288923E-2</v>
      </c>
      <c r="W64" s="2">
        <v>0.73758000000000001</v>
      </c>
      <c r="X64">
        <v>12.62</v>
      </c>
      <c r="Y64">
        <f t="shared" si="10"/>
        <v>7.1429616522899003E-2</v>
      </c>
      <c r="Z64">
        <v>512.41300000000001</v>
      </c>
      <c r="AA64">
        <f t="shared" si="11"/>
        <v>1.86600618142377E-2</v>
      </c>
      <c r="AB64">
        <v>2.5000000000000001E-4</v>
      </c>
      <c r="AC64" s="19">
        <f t="shared" si="4"/>
        <v>250</v>
      </c>
      <c r="AD64" s="20">
        <v>3003.83</v>
      </c>
      <c r="AE64" s="20">
        <f t="shared" si="12"/>
        <v>1.1258636695930305E-3</v>
      </c>
    </row>
    <row r="65" spans="1:31" x14ac:dyDescent="0.4">
      <c r="A65" s="1">
        <v>43801</v>
      </c>
      <c r="B65" s="2">
        <v>1432.81</v>
      </c>
      <c r="C65" s="2">
        <f t="shared" si="24"/>
        <v>-3.9285938952987112E-3</v>
      </c>
      <c r="D65">
        <v>63.6</v>
      </c>
      <c r="E65">
        <f t="shared" si="5"/>
        <v>-2.407883322477769E-2</v>
      </c>
      <c r="F65">
        <v>60.92</v>
      </c>
      <c r="G65">
        <f t="shared" si="6"/>
        <v>-2.4484401046691598E-2</v>
      </c>
      <c r="H65">
        <v>0.29787000000000002</v>
      </c>
      <c r="I65">
        <v>9.1166</v>
      </c>
      <c r="J65">
        <f t="shared" si="7"/>
        <v>-3.230631358733332E-3</v>
      </c>
      <c r="K65">
        <v>64.174800000000005</v>
      </c>
      <c r="L65">
        <f t="shared" si="8"/>
        <v>-2.2522409346868075E-3</v>
      </c>
      <c r="M65" s="2">
        <v>254.05</v>
      </c>
      <c r="N65" s="2">
        <f t="shared" si="21"/>
        <v>-1.3643949805896923E-2</v>
      </c>
      <c r="O65" s="2">
        <v>70.27</v>
      </c>
      <c r="P65">
        <v>19.190000000000001</v>
      </c>
      <c r="Q65">
        <f t="shared" si="9"/>
        <v>1.3113222261676301E-2</v>
      </c>
      <c r="R65" s="2">
        <v>3114.25</v>
      </c>
      <c r="S65" s="2">
        <f t="shared" si="22"/>
        <v>-9.4280020818473184E-3</v>
      </c>
      <c r="T65" s="2">
        <v>1.93</v>
      </c>
      <c r="U65" s="2">
        <v>7298.2</v>
      </c>
      <c r="V65" s="2">
        <f t="shared" si="23"/>
        <v>-5.9122721574203022E-2</v>
      </c>
      <c r="W65" s="2">
        <v>0.77700000000000002</v>
      </c>
      <c r="X65">
        <v>14.91</v>
      </c>
      <c r="Y65">
        <f t="shared" si="10"/>
        <v>0.16674927166358008</v>
      </c>
      <c r="Z65">
        <v>484.70800000000003</v>
      </c>
      <c r="AA65">
        <f t="shared" si="11"/>
        <v>-5.5584292735008659E-2</v>
      </c>
      <c r="AB65">
        <v>2.3999999999999998E-4</v>
      </c>
      <c r="AC65" s="19">
        <f t="shared" si="4"/>
        <v>239.99999999999997</v>
      </c>
      <c r="AD65" s="20">
        <v>3000.48</v>
      </c>
      <c r="AE65" s="20">
        <f t="shared" si="12"/>
        <v>-1.1158652193527152E-3</v>
      </c>
    </row>
    <row r="66" spans="1:31" x14ac:dyDescent="0.4">
      <c r="A66" s="1">
        <v>43802</v>
      </c>
      <c r="B66" s="2">
        <v>1414.06</v>
      </c>
      <c r="C66" s="2">
        <f t="shared" si="24"/>
        <v>-1.3172551692314995E-2</v>
      </c>
      <c r="D66">
        <v>63.35</v>
      </c>
      <c r="E66">
        <f t="shared" si="5"/>
        <v>-3.9385635789283731E-3</v>
      </c>
      <c r="F66">
        <v>60.82</v>
      </c>
      <c r="G66">
        <f t="shared" si="6"/>
        <v>-1.6428457777425182E-3</v>
      </c>
      <c r="H66">
        <v>0.24855000000000002</v>
      </c>
      <c r="I66">
        <v>9.0847999999999995</v>
      </c>
      <c r="J66">
        <f t="shared" si="7"/>
        <v>-3.494240262368701E-3</v>
      </c>
      <c r="K66">
        <v>64.150199999999998</v>
      </c>
      <c r="L66">
        <f t="shared" si="8"/>
        <v>-3.8340152427590102E-4</v>
      </c>
      <c r="M66" s="2">
        <v>247.93</v>
      </c>
      <c r="N66" s="2">
        <f t="shared" si="21"/>
        <v>-2.4384649781579722E-2</v>
      </c>
      <c r="O66" s="2">
        <v>75.45</v>
      </c>
      <c r="P66">
        <v>20.67</v>
      </c>
      <c r="Q66">
        <f t="shared" si="9"/>
        <v>7.4294063674068267E-2</v>
      </c>
      <c r="R66" s="2">
        <v>3091</v>
      </c>
      <c r="S66" s="2">
        <f t="shared" si="22"/>
        <v>-7.4936896340858008E-3</v>
      </c>
      <c r="T66" s="2">
        <v>2.15</v>
      </c>
      <c r="U66" s="2">
        <v>7291.8</v>
      </c>
      <c r="V66" s="2">
        <f t="shared" si="23"/>
        <v>-8.7731328450919919E-4</v>
      </c>
      <c r="W66" s="2">
        <v>0.68777999999999995</v>
      </c>
      <c r="X66">
        <v>15.96</v>
      </c>
      <c r="Y66">
        <f t="shared" si="10"/>
        <v>6.805346324501578E-2</v>
      </c>
      <c r="Z66">
        <v>483.59199999999998</v>
      </c>
      <c r="AA66">
        <f t="shared" si="11"/>
        <v>-2.3050717631768946E-3</v>
      </c>
      <c r="AB66">
        <v>2.3999999999999998E-4</v>
      </c>
      <c r="AC66" s="19">
        <f t="shared" si="4"/>
        <v>239.99999999999997</v>
      </c>
      <c r="AD66" s="20">
        <v>3018.22</v>
      </c>
      <c r="AE66" s="20">
        <f t="shared" si="12"/>
        <v>5.894977776988909E-3</v>
      </c>
    </row>
    <row r="67" spans="1:31" x14ac:dyDescent="0.4">
      <c r="A67" s="1">
        <v>43803</v>
      </c>
      <c r="B67" s="2">
        <v>1430.03</v>
      </c>
      <c r="C67" s="2">
        <f t="shared" si="24"/>
        <v>1.1230423683893719E-2</v>
      </c>
      <c r="D67">
        <v>65.650000000000006</v>
      </c>
      <c r="E67">
        <f t="shared" si="5"/>
        <v>3.5662693981657168E-2</v>
      </c>
      <c r="F67">
        <v>63</v>
      </c>
      <c r="G67">
        <f t="shared" si="6"/>
        <v>3.5216044142314093E-2</v>
      </c>
      <c r="H67">
        <v>0.31904000000000005</v>
      </c>
      <c r="I67">
        <v>9.07</v>
      </c>
      <c r="J67">
        <f t="shared" si="7"/>
        <v>-1.6304231694696939E-3</v>
      </c>
      <c r="K67">
        <v>63.942900000000002</v>
      </c>
      <c r="L67">
        <f t="shared" si="8"/>
        <v>-3.2367111261735249E-3</v>
      </c>
      <c r="M67" s="2">
        <v>248.93</v>
      </c>
      <c r="N67" s="2">
        <f t="shared" ref="N67:N98" si="25">LN(M67/M66)</f>
        <v>4.0252841856554039E-3</v>
      </c>
      <c r="O67" s="2">
        <v>59.29</v>
      </c>
      <c r="P67">
        <v>19.7</v>
      </c>
      <c r="Q67">
        <f t="shared" si="9"/>
        <v>-4.8064737949734218E-2</v>
      </c>
      <c r="R67" s="2">
        <v>3111</v>
      </c>
      <c r="S67" s="2">
        <f t="shared" ref="S67:S98" si="26">LN(R67/R66)</f>
        <v>6.4495547655207307E-3</v>
      </c>
      <c r="T67" s="2">
        <v>1.49</v>
      </c>
      <c r="U67" s="2">
        <v>7204.4</v>
      </c>
      <c r="V67" s="2">
        <f t="shared" ref="V67:V68" si="27">LN(U67/U66)</f>
        <v>-1.2058478641907221E-2</v>
      </c>
      <c r="W67" s="2">
        <v>0.54876999999999998</v>
      </c>
      <c r="X67">
        <v>14.8</v>
      </c>
      <c r="Y67">
        <f t="shared" si="10"/>
        <v>-7.5458411251593388E-2</v>
      </c>
      <c r="Z67">
        <v>478.05200000000002</v>
      </c>
      <c r="AA67">
        <f t="shared" si="11"/>
        <v>-1.1522062821119079E-2</v>
      </c>
      <c r="AB67">
        <v>2.7E-4</v>
      </c>
      <c r="AC67" s="19">
        <f t="shared" ref="AC67:AC121" si="28">AB67*1000000</f>
        <v>270</v>
      </c>
      <c r="AD67" s="20">
        <v>3032.19</v>
      </c>
      <c r="AE67" s="20">
        <f t="shared" si="12"/>
        <v>4.6178770779498612E-3</v>
      </c>
    </row>
    <row r="68" spans="1:31" x14ac:dyDescent="0.4">
      <c r="A68" s="1">
        <v>43804</v>
      </c>
      <c r="B68" s="2">
        <v>1430.39</v>
      </c>
      <c r="C68" s="2">
        <f t="shared" si="24"/>
        <v>2.517112884826289E-4</v>
      </c>
      <c r="D68">
        <v>66.069999999999993</v>
      </c>
      <c r="E68">
        <f t="shared" ref="E68:E121" si="29">LN(D68/D67)</f>
        <v>6.3771852929889869E-3</v>
      </c>
      <c r="F68">
        <v>63.39</v>
      </c>
      <c r="G68">
        <f t="shared" ref="G68:G120" si="30">LN(F68/F67)</f>
        <v>6.1713939045424451E-3</v>
      </c>
      <c r="H68">
        <v>0.29483999999999999</v>
      </c>
      <c r="I68">
        <v>9.0463000000000005</v>
      </c>
      <c r="J68">
        <f t="shared" ref="J68:J121" si="31">LN(I68/I67)</f>
        <v>-2.6164297919845643E-3</v>
      </c>
      <c r="K68">
        <v>63.729399999999998</v>
      </c>
      <c r="L68">
        <f t="shared" ref="L68:L121" si="32">LN(K68/K67)</f>
        <v>-3.3445030599781292E-3</v>
      </c>
      <c r="M68" s="2">
        <v>246.36</v>
      </c>
      <c r="N68" s="2">
        <f t="shared" si="25"/>
        <v>-1.0377851624973997E-2</v>
      </c>
      <c r="O68" s="2">
        <v>61.69</v>
      </c>
      <c r="P68">
        <v>19.52</v>
      </c>
      <c r="Q68">
        <f t="shared" ref="Q68:Q121" si="33">LN(P68/P67)</f>
        <v>-9.1790547589963561E-3</v>
      </c>
      <c r="R68" s="2">
        <v>3117.75</v>
      </c>
      <c r="S68" s="2">
        <f t="shared" si="26"/>
        <v>2.1673699032195839E-3</v>
      </c>
      <c r="T68" s="2">
        <v>1.32</v>
      </c>
      <c r="U68" s="2">
        <v>7399.2</v>
      </c>
      <c r="V68" s="2">
        <f t="shared" si="27"/>
        <v>2.6679935777148004E-2</v>
      </c>
      <c r="W68" s="2">
        <v>0.97175</v>
      </c>
      <c r="X68">
        <v>14.52</v>
      </c>
      <c r="Y68">
        <f t="shared" ref="Y68:Y121" si="34">LN(X68/X67)</f>
        <v>-1.9100171373419378E-2</v>
      </c>
      <c r="Z68">
        <v>488.20699999999999</v>
      </c>
      <c r="AA68">
        <f t="shared" ref="AA68:AA121" si="35">LN(Z68/Z67)</f>
        <v>2.1019983056472985E-2</v>
      </c>
      <c r="AB68">
        <v>2.7E-4</v>
      </c>
      <c r="AC68" s="19">
        <f t="shared" si="28"/>
        <v>270</v>
      </c>
      <c r="AD68" s="20">
        <v>3046.02</v>
      </c>
      <c r="AE68" s="20">
        <f t="shared" ref="AE68:AE121" si="36">LN(AD68/AD67)</f>
        <v>4.5506897151815712E-3</v>
      </c>
    </row>
    <row r="69" spans="1:31" x14ac:dyDescent="0.4">
      <c r="A69" s="1">
        <v>43805</v>
      </c>
      <c r="B69" s="2">
        <v>1448.34</v>
      </c>
      <c r="C69" s="2">
        <f t="shared" ref="C69:C100" si="37">LN(B69/B68)</f>
        <v>1.2470938669375558E-2</v>
      </c>
      <c r="D69">
        <v>66.900000000000006</v>
      </c>
      <c r="E69">
        <f t="shared" si="29"/>
        <v>1.2484181092388608E-2</v>
      </c>
      <c r="F69">
        <v>64.39</v>
      </c>
      <c r="G69">
        <f t="shared" si="30"/>
        <v>1.5652221254017103E-2</v>
      </c>
      <c r="H69">
        <v>0.31460000000000005</v>
      </c>
      <c r="I69">
        <v>9.0624000000000002</v>
      </c>
      <c r="J69">
        <f t="shared" si="31"/>
        <v>1.7781513020935212E-3</v>
      </c>
      <c r="K69">
        <v>63.753300000000003</v>
      </c>
      <c r="L69">
        <f t="shared" si="32"/>
        <v>3.749528411308147E-4</v>
      </c>
      <c r="M69" s="2">
        <v>247.83</v>
      </c>
      <c r="N69" s="2">
        <f t="shared" si="25"/>
        <v>5.9491464236811646E-3</v>
      </c>
      <c r="O69" s="2">
        <v>44.85</v>
      </c>
      <c r="P69">
        <v>19.96</v>
      </c>
      <c r="Q69">
        <f t="shared" si="33"/>
        <v>2.2290689898371647E-2</v>
      </c>
      <c r="R69" s="2">
        <v>3146</v>
      </c>
      <c r="S69" s="2">
        <f t="shared" si="26"/>
        <v>9.0202168173665262E-3</v>
      </c>
      <c r="T69" s="2">
        <v>1.3</v>
      </c>
      <c r="U69" s="2">
        <v>7530.8</v>
      </c>
      <c r="V69" s="2">
        <f t="shared" ref="V69:V121" si="38">LN(U69/U68)</f>
        <v>1.7629391610506508E-2</v>
      </c>
      <c r="W69" s="2">
        <v>0.78077999999999992</v>
      </c>
      <c r="X69">
        <v>13.62</v>
      </c>
      <c r="Y69">
        <f t="shared" si="34"/>
        <v>-6.3987708675283736E-2</v>
      </c>
      <c r="Z69">
        <v>496.34500000000003</v>
      </c>
      <c r="AA69">
        <f t="shared" si="35"/>
        <v>1.6531753206200359E-2</v>
      </c>
      <c r="AB69">
        <v>2.3999999999999998E-4</v>
      </c>
      <c r="AC69" s="19">
        <f t="shared" si="28"/>
        <v>239.99999999999997</v>
      </c>
      <c r="AD69" s="20">
        <v>3025.36</v>
      </c>
      <c r="AE69" s="20">
        <f t="shared" si="36"/>
        <v>-6.8057277732494099E-3</v>
      </c>
    </row>
    <row r="70" spans="1:31" x14ac:dyDescent="0.4">
      <c r="A70" s="1">
        <v>43808</v>
      </c>
      <c r="B70" s="2">
        <v>1456.79</v>
      </c>
      <c r="C70" s="2">
        <f t="shared" si="37"/>
        <v>5.8173120168630238E-3</v>
      </c>
      <c r="D70">
        <v>66.84</v>
      </c>
      <c r="E70">
        <f t="shared" si="29"/>
        <v>-8.9726340698978229E-4</v>
      </c>
      <c r="F70">
        <v>64.25</v>
      </c>
      <c r="G70">
        <f t="shared" si="30"/>
        <v>-2.1766177747629756E-3</v>
      </c>
      <c r="H70">
        <v>0.23977000000000001</v>
      </c>
      <c r="I70">
        <v>9.0328999999999997</v>
      </c>
      <c r="J70">
        <f t="shared" si="31"/>
        <v>-3.260518049933759E-3</v>
      </c>
      <c r="K70">
        <v>63.584699999999998</v>
      </c>
      <c r="L70">
        <f t="shared" si="32"/>
        <v>-2.6480720369820069E-3</v>
      </c>
      <c r="M70" s="2">
        <v>248.7</v>
      </c>
      <c r="N70" s="2">
        <f t="shared" si="25"/>
        <v>3.5043235668353111E-3</v>
      </c>
      <c r="O70" s="2">
        <v>32.4</v>
      </c>
      <c r="P70">
        <v>21.01</v>
      </c>
      <c r="Q70">
        <f t="shared" si="33"/>
        <v>5.1268243973591102E-2</v>
      </c>
      <c r="R70" s="2">
        <v>3134.5</v>
      </c>
      <c r="S70" s="2">
        <f t="shared" si="26"/>
        <v>-3.6621329041998728E-3</v>
      </c>
      <c r="T70" s="2">
        <v>1.1499999999999999</v>
      </c>
      <c r="U70" s="2">
        <v>7355.8</v>
      </c>
      <c r="V70" s="2">
        <f t="shared" si="38"/>
        <v>-2.3512160185469304E-2</v>
      </c>
      <c r="W70" s="2">
        <v>0.49904000000000004</v>
      </c>
      <c r="X70">
        <v>15.86</v>
      </c>
      <c r="Y70">
        <f t="shared" si="34"/>
        <v>0.15226091548533557</v>
      </c>
      <c r="Z70">
        <v>481.88099999999997</v>
      </c>
      <c r="AA70">
        <f t="shared" si="35"/>
        <v>-2.9574053846229714E-2</v>
      </c>
      <c r="AB70">
        <v>2.6000000000000003E-4</v>
      </c>
      <c r="AC70" s="19">
        <f t="shared" si="28"/>
        <v>260.00000000000006</v>
      </c>
      <c r="AD70" s="20">
        <v>3021.37</v>
      </c>
      <c r="AE70" s="20">
        <f t="shared" si="36"/>
        <v>-1.3197217600600273E-3</v>
      </c>
    </row>
    <row r="71" spans="1:31" x14ac:dyDescent="0.4">
      <c r="A71" s="1">
        <v>43809</v>
      </c>
      <c r="B71" s="2">
        <v>1454.23</v>
      </c>
      <c r="C71" s="2">
        <f t="shared" si="37"/>
        <v>-1.7588341268325633E-3</v>
      </c>
      <c r="D71">
        <v>66.97</v>
      </c>
      <c r="E71">
        <f t="shared" si="29"/>
        <v>1.94305419476575E-3</v>
      </c>
      <c r="F71">
        <v>64.34</v>
      </c>
      <c r="G71">
        <f t="shared" si="30"/>
        <v>1.3997980355512374E-3</v>
      </c>
      <c r="H71">
        <v>0.23519000000000001</v>
      </c>
      <c r="I71">
        <v>9.0274999999999999</v>
      </c>
      <c r="J71">
        <f t="shared" si="31"/>
        <v>-5.9799341774463706E-4</v>
      </c>
      <c r="K71">
        <v>63.501100000000001</v>
      </c>
      <c r="L71">
        <f t="shared" si="32"/>
        <v>-1.3156467844366848E-3</v>
      </c>
      <c r="M71" s="2">
        <v>246.9</v>
      </c>
      <c r="N71" s="2">
        <f t="shared" si="25"/>
        <v>-7.2639544582250573E-3</v>
      </c>
      <c r="O71" s="2">
        <v>34.82</v>
      </c>
      <c r="P71">
        <v>20.65</v>
      </c>
      <c r="Q71">
        <f t="shared" si="33"/>
        <v>-1.728319544986744E-2</v>
      </c>
      <c r="R71" s="2">
        <v>3136</v>
      </c>
      <c r="S71" s="2">
        <f t="shared" si="26"/>
        <v>4.7843075627528021E-4</v>
      </c>
      <c r="T71" s="2">
        <v>1.43</v>
      </c>
      <c r="U71" s="2">
        <v>7235.7</v>
      </c>
      <c r="V71" s="2">
        <f t="shared" si="38"/>
        <v>-1.646201037918275E-2</v>
      </c>
      <c r="W71" s="2">
        <v>0.64866000000000001</v>
      </c>
      <c r="X71">
        <v>15.68</v>
      </c>
      <c r="Y71">
        <f t="shared" si="34"/>
        <v>-1.1414201284440123E-2</v>
      </c>
      <c r="Z71">
        <v>473.56099999999998</v>
      </c>
      <c r="AA71">
        <f t="shared" si="35"/>
        <v>-1.7416463395901641E-2</v>
      </c>
      <c r="AB71">
        <v>2.5000000000000001E-4</v>
      </c>
      <c r="AC71" s="19">
        <f t="shared" si="28"/>
        <v>250</v>
      </c>
      <c r="AD71" s="20">
        <v>2998.6</v>
      </c>
      <c r="AE71" s="20">
        <f t="shared" si="36"/>
        <v>-7.5648578276201481E-3</v>
      </c>
    </row>
    <row r="72" spans="1:31" x14ac:dyDescent="0.4">
      <c r="A72" s="1">
        <v>43810</v>
      </c>
      <c r="B72" s="2">
        <v>1463.15</v>
      </c>
      <c r="C72" s="2">
        <f t="shared" si="37"/>
        <v>6.1150949115139778E-3</v>
      </c>
      <c r="D72">
        <v>65.77</v>
      </c>
      <c r="E72">
        <f t="shared" si="29"/>
        <v>-1.8080950608699235E-2</v>
      </c>
      <c r="F72">
        <v>63.72</v>
      </c>
      <c r="G72">
        <f t="shared" si="30"/>
        <v>-9.6830367690326317E-3</v>
      </c>
      <c r="H72">
        <v>0.25013999999999997</v>
      </c>
      <c r="I72">
        <v>8.9886999999999997</v>
      </c>
      <c r="J72">
        <f t="shared" si="31"/>
        <v>-4.3072412590713059E-3</v>
      </c>
      <c r="K72">
        <v>63.269500000000001</v>
      </c>
      <c r="L72">
        <f t="shared" si="32"/>
        <v>-3.6538480951677664E-3</v>
      </c>
      <c r="M72" s="2">
        <v>247.34</v>
      </c>
      <c r="N72" s="2">
        <f t="shared" si="25"/>
        <v>1.780511962777205E-3</v>
      </c>
      <c r="O72" s="2">
        <v>31.26</v>
      </c>
      <c r="P72">
        <v>20.27</v>
      </c>
      <c r="Q72">
        <f t="shared" si="33"/>
        <v>-1.8573358943133042E-2</v>
      </c>
      <c r="R72" s="2">
        <v>3143</v>
      </c>
      <c r="S72" s="2">
        <f t="shared" si="26"/>
        <v>2.2296553272690683E-3</v>
      </c>
      <c r="T72" s="2">
        <v>1.23</v>
      </c>
      <c r="U72" s="2">
        <v>7208</v>
      </c>
      <c r="V72" s="2">
        <f t="shared" si="38"/>
        <v>-3.8355869977308899E-3</v>
      </c>
      <c r="W72" s="2">
        <v>0.60950000000000004</v>
      </c>
      <c r="X72">
        <v>14.99</v>
      </c>
      <c r="Y72">
        <f t="shared" si="34"/>
        <v>-4.5002702807755438E-2</v>
      </c>
      <c r="Z72">
        <v>472.70100000000002</v>
      </c>
      <c r="AA72">
        <f t="shared" si="35"/>
        <v>-1.8176789024255888E-3</v>
      </c>
      <c r="AB72">
        <v>2.3999999999999998E-4</v>
      </c>
      <c r="AC72" s="19">
        <f t="shared" si="28"/>
        <v>239.99999999999997</v>
      </c>
      <c r="AD72" s="20">
        <v>2993.49</v>
      </c>
      <c r="AE72" s="20">
        <f t="shared" si="36"/>
        <v>-1.7055822722134566E-3</v>
      </c>
    </row>
    <row r="73" spans="1:31" x14ac:dyDescent="0.4">
      <c r="A73" s="1">
        <v>43811</v>
      </c>
      <c r="B73" s="2">
        <v>1496.96</v>
      </c>
      <c r="C73" s="2">
        <f t="shared" si="37"/>
        <v>2.284473914148151E-2</v>
      </c>
      <c r="D73">
        <v>67.069999999999993</v>
      </c>
      <c r="E73">
        <f t="shared" si="29"/>
        <v>1.9573042798386245E-2</v>
      </c>
      <c r="F73">
        <v>64.2</v>
      </c>
      <c r="G73">
        <f t="shared" si="30"/>
        <v>7.5047256540677924E-3</v>
      </c>
      <c r="H73">
        <v>0.23830999999999999</v>
      </c>
      <c r="I73">
        <v>8.9966000000000008</v>
      </c>
      <c r="J73">
        <f t="shared" si="31"/>
        <v>8.7849527203571576E-4</v>
      </c>
      <c r="K73">
        <v>62.840200000000003</v>
      </c>
      <c r="L73">
        <f t="shared" si="32"/>
        <v>-6.8083844195424605E-3</v>
      </c>
      <c r="M73" s="2">
        <v>250.48</v>
      </c>
      <c r="N73" s="2">
        <f t="shared" si="25"/>
        <v>1.2615168704239167E-2</v>
      </c>
      <c r="O73" s="2">
        <v>78.73</v>
      </c>
      <c r="P73">
        <v>19.920000000000002</v>
      </c>
      <c r="Q73">
        <f t="shared" si="33"/>
        <v>-1.7417708307456415E-2</v>
      </c>
      <c r="R73" s="2">
        <v>3168</v>
      </c>
      <c r="S73" s="2">
        <f t="shared" si="26"/>
        <v>7.922716136748862E-3</v>
      </c>
      <c r="T73" s="2">
        <v>2.38</v>
      </c>
      <c r="U73" s="2">
        <v>7208</v>
      </c>
      <c r="V73" s="2">
        <f t="shared" si="38"/>
        <v>0</v>
      </c>
      <c r="W73" s="2">
        <v>0.51839999999999997</v>
      </c>
      <c r="X73">
        <v>13.94</v>
      </c>
      <c r="Y73">
        <f t="shared" si="34"/>
        <v>-7.2620906782128611E-2</v>
      </c>
      <c r="Z73">
        <v>471.78300000000002</v>
      </c>
      <c r="AA73">
        <f t="shared" si="35"/>
        <v>-1.9439191962592741E-3</v>
      </c>
      <c r="AB73">
        <v>2.6000000000000003E-4</v>
      </c>
      <c r="AC73" s="19">
        <f t="shared" si="28"/>
        <v>260.00000000000006</v>
      </c>
      <c r="AD73" s="20">
        <v>3000.21</v>
      </c>
      <c r="AE73" s="20">
        <f t="shared" si="36"/>
        <v>2.2423554117718611E-3</v>
      </c>
    </row>
    <row r="74" spans="1:31" x14ac:dyDescent="0.4">
      <c r="A74" s="1">
        <v>43812</v>
      </c>
      <c r="B74" s="2">
        <v>1501.42</v>
      </c>
      <c r="C74" s="2">
        <f t="shared" si="37"/>
        <v>2.9749419949130053E-3</v>
      </c>
      <c r="D74">
        <v>67.84</v>
      </c>
      <c r="E74">
        <f t="shared" si="29"/>
        <v>1.1415141372001943E-2</v>
      </c>
      <c r="F74">
        <v>65.22</v>
      </c>
      <c r="G74">
        <f t="shared" si="30"/>
        <v>1.5762959665257554E-2</v>
      </c>
      <c r="H74">
        <v>0.23275000000000001</v>
      </c>
      <c r="I74">
        <v>8.9938000000000002</v>
      </c>
      <c r="J74">
        <f t="shared" si="31"/>
        <v>-3.1127712809150344E-4</v>
      </c>
      <c r="K74">
        <v>62.862400000000001</v>
      </c>
      <c r="L74">
        <f t="shared" si="32"/>
        <v>3.5321465476148155E-4</v>
      </c>
      <c r="M74" s="2">
        <v>249.5</v>
      </c>
      <c r="N74" s="2">
        <f t="shared" si="25"/>
        <v>-3.9201618265768722E-3</v>
      </c>
      <c r="O74" s="2">
        <v>41.8</v>
      </c>
      <c r="P74">
        <v>19.989999999999998</v>
      </c>
      <c r="Q74">
        <f t="shared" si="33"/>
        <v>3.5078963558563426E-3</v>
      </c>
      <c r="R74" s="2">
        <v>3172</v>
      </c>
      <c r="S74" s="2">
        <f t="shared" si="26"/>
        <v>1.2618298204221654E-3</v>
      </c>
      <c r="T74" s="2">
        <v>1.83</v>
      </c>
      <c r="U74" s="2">
        <v>7255.2</v>
      </c>
      <c r="V74" s="2">
        <f t="shared" si="38"/>
        <v>6.5269328451841762E-3</v>
      </c>
      <c r="W74" s="2">
        <v>0.6117999999999999</v>
      </c>
      <c r="X74">
        <v>12.63</v>
      </c>
      <c r="Y74">
        <f t="shared" si="34"/>
        <v>-9.8687468969977987E-2</v>
      </c>
      <c r="Z74">
        <v>476.74200000000002</v>
      </c>
      <c r="AA74">
        <f t="shared" si="35"/>
        <v>1.0456329949212985E-2</v>
      </c>
      <c r="AB74">
        <v>2.3999999999999998E-4</v>
      </c>
      <c r="AC74" s="19">
        <f t="shared" si="28"/>
        <v>239.99999999999997</v>
      </c>
      <c r="AD74" s="20">
        <v>2997.7</v>
      </c>
      <c r="AE74" s="20">
        <f t="shared" si="36"/>
        <v>-8.3695825596627124E-4</v>
      </c>
    </row>
    <row r="75" spans="1:31" x14ac:dyDescent="0.4">
      <c r="A75" s="1">
        <v>43815</v>
      </c>
      <c r="B75" s="2">
        <v>1517.16</v>
      </c>
      <c r="C75" s="2">
        <f t="shared" si="37"/>
        <v>1.0428839161134079E-2</v>
      </c>
      <c r="D75">
        <v>67.540000000000006</v>
      </c>
      <c r="E75">
        <f t="shared" si="29"/>
        <v>-4.4319765262259463E-3</v>
      </c>
      <c r="F75">
        <v>65.34</v>
      </c>
      <c r="G75">
        <f t="shared" si="30"/>
        <v>1.8382358117512039E-3</v>
      </c>
      <c r="H75">
        <v>0.18609000000000001</v>
      </c>
      <c r="I75">
        <v>8.9285999999999994</v>
      </c>
      <c r="J75">
        <f t="shared" si="31"/>
        <v>-7.2758433724262241E-3</v>
      </c>
      <c r="K75">
        <v>62.442799999999998</v>
      </c>
      <c r="L75">
        <f t="shared" si="32"/>
        <v>-6.6972730321650797E-3</v>
      </c>
      <c r="M75" s="2">
        <v>250.78</v>
      </c>
      <c r="N75" s="2">
        <f t="shared" si="25"/>
        <v>5.1171455708184845E-3</v>
      </c>
      <c r="O75" s="2">
        <v>29.62</v>
      </c>
      <c r="P75">
        <v>19.100000000000001</v>
      </c>
      <c r="Q75">
        <f t="shared" si="33"/>
        <v>-4.5543813459724337E-2</v>
      </c>
      <c r="R75" s="2">
        <v>3194.25</v>
      </c>
      <c r="S75" s="2">
        <f t="shared" si="26"/>
        <v>6.9900147166939465E-3</v>
      </c>
      <c r="T75" s="2">
        <v>1.41</v>
      </c>
      <c r="U75" s="2">
        <v>6903.5</v>
      </c>
      <c r="V75" s="2">
        <f t="shared" si="38"/>
        <v>-4.9689923777150903E-2</v>
      </c>
      <c r="W75" s="2">
        <v>0.49257999999999996</v>
      </c>
      <c r="X75">
        <v>12.14</v>
      </c>
      <c r="Y75">
        <f t="shared" si="34"/>
        <v>-3.9569150731047595E-2</v>
      </c>
      <c r="Z75">
        <v>452.47699999999998</v>
      </c>
      <c r="AA75">
        <f t="shared" si="35"/>
        <v>-5.2238530937695281E-2</v>
      </c>
      <c r="AB75">
        <v>2.8000000000000003E-4</v>
      </c>
      <c r="AC75" s="19">
        <f t="shared" si="28"/>
        <v>280.00000000000006</v>
      </c>
      <c r="AD75" s="20">
        <v>2957.63</v>
      </c>
      <c r="AE75" s="20">
        <f t="shared" si="36"/>
        <v>-1.3457056013935518E-2</v>
      </c>
    </row>
    <row r="76" spans="1:31" x14ac:dyDescent="0.4">
      <c r="A76" s="1">
        <v>43816</v>
      </c>
      <c r="B76" s="2">
        <v>1520.6</v>
      </c>
      <c r="C76" s="2">
        <f t="shared" si="37"/>
        <v>2.2648276825296058E-3</v>
      </c>
      <c r="D76">
        <v>68.489999999999995</v>
      </c>
      <c r="E76">
        <f t="shared" si="29"/>
        <v>1.396773425239198E-2</v>
      </c>
      <c r="F76">
        <v>66.099999999999994</v>
      </c>
      <c r="G76">
        <f t="shared" si="30"/>
        <v>1.1564340684716345E-2</v>
      </c>
      <c r="H76">
        <v>0.24583000000000002</v>
      </c>
      <c r="I76">
        <v>8.9184000000000001</v>
      </c>
      <c r="J76">
        <f t="shared" si="31"/>
        <v>-1.1430493764304666E-3</v>
      </c>
      <c r="K76">
        <v>62.403799999999997</v>
      </c>
      <c r="L76">
        <f t="shared" si="32"/>
        <v>-6.247667340333724E-4</v>
      </c>
      <c r="M76" s="2">
        <v>252.05</v>
      </c>
      <c r="N76" s="2">
        <f t="shared" si="25"/>
        <v>5.0514197662481497E-3</v>
      </c>
      <c r="O76" s="2">
        <v>31.64</v>
      </c>
      <c r="P76">
        <v>20.190000000000001</v>
      </c>
      <c r="Q76">
        <f t="shared" si="33"/>
        <v>5.5499097272161908E-2</v>
      </c>
      <c r="R76" s="2">
        <v>3192</v>
      </c>
      <c r="S76" s="2">
        <f t="shared" si="26"/>
        <v>-7.0463890173319891E-4</v>
      </c>
      <c r="T76" s="2">
        <v>1.03</v>
      </c>
      <c r="U76" s="2">
        <v>6613.3</v>
      </c>
      <c r="V76" s="2">
        <f t="shared" si="38"/>
        <v>-4.2945756520736018E-2</v>
      </c>
      <c r="W76" s="2">
        <v>0.68955999999999995</v>
      </c>
      <c r="X76">
        <v>12.29</v>
      </c>
      <c r="Y76">
        <f t="shared" si="34"/>
        <v>1.2280137946591151E-2</v>
      </c>
      <c r="Z76">
        <v>436.71199999999999</v>
      </c>
      <c r="AA76">
        <f t="shared" si="35"/>
        <v>-3.5462994186485061E-2</v>
      </c>
      <c r="AB76">
        <v>2.6000000000000003E-4</v>
      </c>
      <c r="AC76" s="19">
        <f t="shared" si="28"/>
        <v>260.00000000000006</v>
      </c>
      <c r="AD76" s="20">
        <v>2981.48</v>
      </c>
      <c r="AE76" s="20">
        <f t="shared" si="36"/>
        <v>8.0315495773329304E-3</v>
      </c>
    </row>
    <row r="77" spans="1:31" x14ac:dyDescent="0.4">
      <c r="A77" s="1">
        <v>43817</v>
      </c>
      <c r="B77" s="2">
        <v>1522.51</v>
      </c>
      <c r="C77" s="2">
        <f t="shared" si="37"/>
        <v>1.2552949126449237E-3</v>
      </c>
      <c r="D77">
        <v>68.62</v>
      </c>
      <c r="E77">
        <f t="shared" si="29"/>
        <v>1.8962882204899142E-3</v>
      </c>
      <c r="F77">
        <v>66.17</v>
      </c>
      <c r="G77">
        <f t="shared" si="30"/>
        <v>1.0584411663275193E-3</v>
      </c>
      <c r="H77">
        <v>0.26233999999999996</v>
      </c>
      <c r="I77">
        <v>8.9451999999999998</v>
      </c>
      <c r="J77">
        <f t="shared" si="31"/>
        <v>3.0005172649331031E-3</v>
      </c>
      <c r="K77">
        <v>62.661000000000001</v>
      </c>
      <c r="L77">
        <f t="shared" si="32"/>
        <v>4.1130735841838498E-3</v>
      </c>
      <c r="M77" s="2">
        <v>251.29</v>
      </c>
      <c r="N77" s="2">
        <f t="shared" si="25"/>
        <v>-3.0198298468636724E-3</v>
      </c>
      <c r="O77" s="2">
        <v>29.21</v>
      </c>
      <c r="P77">
        <v>19.690000000000001</v>
      </c>
      <c r="Q77">
        <f t="shared" si="33"/>
        <v>-2.507653967371198E-2</v>
      </c>
      <c r="R77" s="2">
        <v>3194.75</v>
      </c>
      <c r="S77" s="2">
        <f t="shared" si="26"/>
        <v>8.6115791911318225E-4</v>
      </c>
      <c r="T77" s="2">
        <v>0.58262999999999998</v>
      </c>
      <c r="U77" s="2">
        <v>7276</v>
      </c>
      <c r="V77" s="2">
        <f t="shared" si="38"/>
        <v>9.5498487802541776E-2</v>
      </c>
      <c r="W77" s="2">
        <v>0.89454999999999996</v>
      </c>
      <c r="X77">
        <v>12.58</v>
      </c>
      <c r="Y77">
        <f t="shared" si="34"/>
        <v>2.332232769435099E-2</v>
      </c>
      <c r="Z77">
        <v>478.74799999999999</v>
      </c>
      <c r="AA77">
        <f t="shared" si="35"/>
        <v>9.1900424008047613E-2</v>
      </c>
      <c r="AB77">
        <v>2.6000000000000003E-4</v>
      </c>
      <c r="AC77" s="19">
        <f t="shared" si="28"/>
        <v>260.00000000000006</v>
      </c>
      <c r="AD77" s="20">
        <v>2972.28</v>
      </c>
      <c r="AE77" s="20">
        <f t="shared" si="36"/>
        <v>-3.0904864564623908E-3</v>
      </c>
    </row>
    <row r="78" spans="1:31" x14ac:dyDescent="0.4">
      <c r="A78" s="1">
        <v>43818</v>
      </c>
      <c r="B78" s="2">
        <v>1519.49</v>
      </c>
      <c r="C78" s="2">
        <f t="shared" si="37"/>
        <v>-1.9855364839968734E-3</v>
      </c>
      <c r="D78">
        <v>69.2</v>
      </c>
      <c r="E78">
        <f t="shared" si="29"/>
        <v>8.4168251933201179E-3</v>
      </c>
      <c r="F78">
        <v>66.540000000000006</v>
      </c>
      <c r="G78">
        <f t="shared" si="30"/>
        <v>5.5760825663627098E-3</v>
      </c>
      <c r="H78">
        <v>0.24953999999999998</v>
      </c>
      <c r="I78">
        <v>8.9030000000000005</v>
      </c>
      <c r="J78">
        <f t="shared" si="31"/>
        <v>-4.7287769788908187E-3</v>
      </c>
      <c r="K78">
        <v>62.4133</v>
      </c>
      <c r="L78">
        <f t="shared" si="32"/>
        <v>-3.9608508515880728E-3</v>
      </c>
      <c r="M78" s="2">
        <v>251.4</v>
      </c>
      <c r="N78" s="2">
        <f t="shared" si="25"/>
        <v>4.376454743707449E-4</v>
      </c>
      <c r="O78" s="2">
        <v>37.39</v>
      </c>
      <c r="P78">
        <v>19.809999999999999</v>
      </c>
      <c r="Q78">
        <f t="shared" si="33"/>
        <v>6.0759680594252227E-3</v>
      </c>
      <c r="R78" s="2">
        <v>3207.1</v>
      </c>
      <c r="S78" s="2">
        <f t="shared" si="26"/>
        <v>3.8582645080349857E-3</v>
      </c>
      <c r="T78" s="2">
        <v>0.43342000000000003</v>
      </c>
      <c r="U78" s="2">
        <v>7165.5</v>
      </c>
      <c r="V78" s="2">
        <f t="shared" si="38"/>
        <v>-1.530341813988666E-2</v>
      </c>
      <c r="W78" s="2">
        <v>1.1399999999999999</v>
      </c>
      <c r="X78">
        <v>12.5</v>
      </c>
      <c r="Y78">
        <f t="shared" si="34"/>
        <v>-6.3796069640390399E-3</v>
      </c>
      <c r="Z78">
        <v>464.82799999999997</v>
      </c>
      <c r="AA78">
        <f t="shared" si="35"/>
        <v>-2.9506918253294972E-2</v>
      </c>
      <c r="AB78">
        <v>2.7E-4</v>
      </c>
      <c r="AC78" s="19">
        <f t="shared" si="28"/>
        <v>270</v>
      </c>
      <c r="AD78" s="20">
        <v>2975.68</v>
      </c>
      <c r="AE78" s="20">
        <f t="shared" si="36"/>
        <v>1.1432492385024719E-3</v>
      </c>
    </row>
    <row r="79" spans="1:31" x14ac:dyDescent="0.4">
      <c r="A79" s="1">
        <v>43819</v>
      </c>
      <c r="B79" s="2">
        <v>1523.77</v>
      </c>
      <c r="C79" s="2">
        <f t="shared" si="37"/>
        <v>2.8127749990737149E-3</v>
      </c>
      <c r="D79">
        <v>68.16</v>
      </c>
      <c r="E79">
        <f t="shared" si="29"/>
        <v>-1.5142980102563638E-2</v>
      </c>
      <c r="F79">
        <v>66.14</v>
      </c>
      <c r="G79">
        <f t="shared" si="30"/>
        <v>-6.0295630366840811E-3</v>
      </c>
      <c r="H79">
        <v>0.21798000000000001</v>
      </c>
      <c r="I79">
        <v>8.8862000000000005</v>
      </c>
      <c r="J79">
        <f t="shared" si="31"/>
        <v>-1.8887870162258879E-3</v>
      </c>
      <c r="K79">
        <v>62.263399999999997</v>
      </c>
      <c r="L79">
        <f t="shared" si="32"/>
        <v>-2.4046204660422847E-3</v>
      </c>
      <c r="M79" s="2">
        <v>255.5</v>
      </c>
      <c r="N79" s="2">
        <f t="shared" si="25"/>
        <v>1.6177113487612027E-2</v>
      </c>
      <c r="O79" s="2">
        <v>60.31</v>
      </c>
      <c r="P79">
        <v>18.239999999999998</v>
      </c>
      <c r="Q79">
        <f t="shared" si="33"/>
        <v>-8.2569876064274281E-2</v>
      </c>
      <c r="R79" s="2">
        <v>3231.02</v>
      </c>
      <c r="S79" s="2">
        <f t="shared" si="26"/>
        <v>7.430774842537579E-3</v>
      </c>
      <c r="T79" s="2">
        <v>4.6149999999999997E-2</v>
      </c>
      <c r="U79" s="2">
        <v>7196.4</v>
      </c>
      <c r="V79" s="2">
        <f t="shared" si="38"/>
        <v>4.3030584643381541E-3</v>
      </c>
      <c r="W79" s="2">
        <v>0.77872000000000008</v>
      </c>
      <c r="X79">
        <v>12.51</v>
      </c>
      <c r="Y79">
        <f t="shared" si="34"/>
        <v>7.9968017056424414E-4</v>
      </c>
      <c r="Z79">
        <v>463.81799999999998</v>
      </c>
      <c r="AA79">
        <f t="shared" si="35"/>
        <v>-2.1752107869696144E-3</v>
      </c>
      <c r="AB79">
        <v>2.5000000000000001E-4</v>
      </c>
      <c r="AC79" s="19">
        <f t="shared" si="28"/>
        <v>250</v>
      </c>
      <c r="AD79" s="20">
        <v>2964.03</v>
      </c>
      <c r="AE79" s="20">
        <f t="shared" si="36"/>
        <v>-3.9227554675865684E-3</v>
      </c>
    </row>
    <row r="80" spans="1:31" x14ac:dyDescent="0.4">
      <c r="A80" s="1">
        <v>43822</v>
      </c>
      <c r="B80" s="2">
        <v>1535</v>
      </c>
      <c r="C80" s="2">
        <f t="shared" si="37"/>
        <v>7.3428537992397836E-3</v>
      </c>
      <c r="D80">
        <v>66.989999999999995</v>
      </c>
      <c r="E80">
        <f t="shared" si="29"/>
        <v>-1.7314528000884111E-2</v>
      </c>
      <c r="F80">
        <v>66.39</v>
      </c>
      <c r="G80">
        <f t="shared" si="30"/>
        <v>3.7727351774212332E-3</v>
      </c>
      <c r="H80">
        <v>0.13141999999999998</v>
      </c>
      <c r="I80">
        <v>8.8793000000000006</v>
      </c>
      <c r="J80">
        <f t="shared" si="31"/>
        <v>-7.76786507213838E-4</v>
      </c>
      <c r="K80">
        <v>62.268000000000001</v>
      </c>
      <c r="L80">
        <f t="shared" si="32"/>
        <v>7.3876949943523022E-5</v>
      </c>
      <c r="M80" s="2">
        <v>255</v>
      </c>
      <c r="N80" s="2">
        <f t="shared" si="25"/>
        <v>-1.958864485333034E-3</v>
      </c>
      <c r="O80" s="2">
        <v>38.33</v>
      </c>
      <c r="P80">
        <v>19.28</v>
      </c>
      <c r="Q80">
        <f t="shared" si="33"/>
        <v>5.5451304536214288E-2</v>
      </c>
      <c r="R80" s="2">
        <v>3227.25</v>
      </c>
      <c r="S80" s="2">
        <f t="shared" si="26"/>
        <v>-1.1674954525665157E-3</v>
      </c>
      <c r="T80" s="2">
        <v>0.66589999999999994</v>
      </c>
      <c r="U80" s="2">
        <v>7322.8</v>
      </c>
      <c r="V80" s="2">
        <f t="shared" si="38"/>
        <v>1.7411867514395375E-2</v>
      </c>
      <c r="W80" s="2">
        <v>0.6779400000000001</v>
      </c>
      <c r="X80">
        <v>12.61</v>
      </c>
      <c r="Y80">
        <f t="shared" si="34"/>
        <v>7.9618254980084423E-3</v>
      </c>
      <c r="Z80">
        <v>466.95</v>
      </c>
      <c r="AA80">
        <f t="shared" si="35"/>
        <v>6.7299516555536084E-3</v>
      </c>
      <c r="AB80">
        <v>2.9999999999999997E-4</v>
      </c>
      <c r="AC80" s="19">
        <f t="shared" si="28"/>
        <v>300</v>
      </c>
      <c r="AD80" s="20">
        <v>2963.3</v>
      </c>
      <c r="AE80" s="20">
        <f t="shared" si="36"/>
        <v>-2.4631663959685882E-4</v>
      </c>
    </row>
    <row r="81" spans="1:31" x14ac:dyDescent="0.4">
      <c r="A81" s="1">
        <v>43823</v>
      </c>
      <c r="B81" s="2">
        <v>1540.46</v>
      </c>
      <c r="C81" s="2">
        <f t="shared" si="37"/>
        <v>3.5506920827274376E-3</v>
      </c>
      <c r="D81">
        <v>68.760000000000005</v>
      </c>
      <c r="E81">
        <f t="shared" si="29"/>
        <v>2.6078825994472365E-2</v>
      </c>
      <c r="F81">
        <v>67.2</v>
      </c>
      <c r="G81">
        <f t="shared" si="30"/>
        <v>1.2126804798035878E-2</v>
      </c>
      <c r="H81">
        <v>0.10643000000000001</v>
      </c>
      <c r="I81">
        <v>8.8429000000000002</v>
      </c>
      <c r="J81">
        <f t="shared" si="31"/>
        <v>-4.1078479179458144E-3</v>
      </c>
      <c r="K81">
        <v>61.966900000000003</v>
      </c>
      <c r="L81">
        <f t="shared" si="32"/>
        <v>-4.8472786560996425E-3</v>
      </c>
      <c r="M81" s="2">
        <v>254.87</v>
      </c>
      <c r="N81" s="2">
        <f t="shared" si="25"/>
        <v>-5.0993391577076701E-4</v>
      </c>
      <c r="O81" s="2">
        <v>22.78</v>
      </c>
      <c r="P81">
        <v>20</v>
      </c>
      <c r="Q81">
        <f t="shared" si="33"/>
        <v>3.666398437159131E-2</v>
      </c>
      <c r="R81" s="2">
        <v>3225.75</v>
      </c>
      <c r="S81" s="2">
        <f t="shared" si="26"/>
        <v>-4.6490005486329221E-4</v>
      </c>
      <c r="T81" s="2">
        <v>0.29797000000000001</v>
      </c>
      <c r="U81" s="2">
        <v>7268.3</v>
      </c>
      <c r="V81" s="2">
        <f t="shared" si="38"/>
        <v>-7.4703419827232458E-3</v>
      </c>
      <c r="W81" s="2">
        <v>0.95216000000000001</v>
      </c>
      <c r="X81">
        <v>12.67</v>
      </c>
      <c r="Y81">
        <f t="shared" si="34"/>
        <v>4.7468443562194767E-3</v>
      </c>
      <c r="Z81">
        <v>460.18599999999998</v>
      </c>
      <c r="AA81">
        <f t="shared" si="35"/>
        <v>-1.4591429973051602E-2</v>
      </c>
      <c r="AB81">
        <v>2.7E-4</v>
      </c>
      <c r="AC81" s="19">
        <f t="shared" si="28"/>
        <v>270</v>
      </c>
      <c r="AD81" s="20">
        <v>2969.95</v>
      </c>
      <c r="AE81" s="20">
        <f t="shared" si="36"/>
        <v>2.2416054555508399E-3</v>
      </c>
    </row>
    <row r="82" spans="1:31" x14ac:dyDescent="0.4">
      <c r="A82" s="1">
        <v>43825</v>
      </c>
      <c r="B82" s="2">
        <v>1534.85</v>
      </c>
      <c r="C82" s="2">
        <f t="shared" si="37"/>
        <v>-3.6484167273317736E-3</v>
      </c>
      <c r="D82">
        <v>68.760000000000005</v>
      </c>
      <c r="E82">
        <f t="shared" si="29"/>
        <v>0</v>
      </c>
      <c r="F82">
        <v>67.92</v>
      </c>
      <c r="G82">
        <f t="shared" si="30"/>
        <v>1.0657294473987979E-2</v>
      </c>
      <c r="H82">
        <v>6.9819999999999993E-2</v>
      </c>
      <c r="I82">
        <v>8.8920999999999992</v>
      </c>
      <c r="J82">
        <f t="shared" si="31"/>
        <v>5.5483649524425849E-3</v>
      </c>
      <c r="K82">
        <v>62.213799999999999</v>
      </c>
      <c r="L82">
        <f t="shared" si="32"/>
        <v>3.9764685710102932E-3</v>
      </c>
      <c r="M82" s="2">
        <v>254.1</v>
      </c>
      <c r="N82" s="2">
        <f t="shared" si="25"/>
        <v>-3.0257209165370676E-3</v>
      </c>
      <c r="O82" s="2">
        <v>10.88</v>
      </c>
      <c r="P82">
        <v>20.059999999999999</v>
      </c>
      <c r="Q82">
        <f t="shared" si="33"/>
        <v>2.9955089797983709E-3</v>
      </c>
      <c r="R82" s="2">
        <v>3244.5</v>
      </c>
      <c r="S82" s="2">
        <f t="shared" si="26"/>
        <v>5.7957737292678706E-3</v>
      </c>
      <c r="T82" s="2">
        <v>0.46464</v>
      </c>
      <c r="U82" s="2">
        <v>7210.9</v>
      </c>
      <c r="V82" s="2">
        <f t="shared" si="38"/>
        <v>-7.9286563756560974E-3</v>
      </c>
      <c r="W82" s="2">
        <v>0.62541000000000002</v>
      </c>
      <c r="X82">
        <v>12.65</v>
      </c>
      <c r="Y82">
        <f t="shared" si="34"/>
        <v>-1.5797791595183908E-3</v>
      </c>
      <c r="Z82">
        <v>458.89600000000002</v>
      </c>
      <c r="AA82">
        <f t="shared" si="35"/>
        <v>-2.8071507158449424E-3</v>
      </c>
      <c r="AB82">
        <v>2.6000000000000003E-4</v>
      </c>
      <c r="AC82" s="19">
        <f t="shared" si="28"/>
        <v>260.00000000000006</v>
      </c>
      <c r="AD82" s="20">
        <v>2958.18</v>
      </c>
      <c r="AE82" s="20">
        <f t="shared" si="36"/>
        <v>-3.970903291880384E-3</v>
      </c>
    </row>
    <row r="83" spans="1:31" x14ac:dyDescent="0.4">
      <c r="A83" s="1">
        <v>43826</v>
      </c>
      <c r="B83" s="2">
        <v>1549.4</v>
      </c>
      <c r="C83" s="2">
        <f t="shared" si="37"/>
        <v>9.435102821109197E-3</v>
      </c>
      <c r="D83">
        <v>67.41</v>
      </c>
      <c r="E83">
        <f t="shared" si="29"/>
        <v>-1.9828805649301104E-2</v>
      </c>
      <c r="F83">
        <v>68.16</v>
      </c>
      <c r="G83">
        <f t="shared" si="30"/>
        <v>3.5273405179684406E-3</v>
      </c>
      <c r="H83">
        <v>0.11222</v>
      </c>
      <c r="I83">
        <v>8.8673000000000002</v>
      </c>
      <c r="J83">
        <f t="shared" si="31"/>
        <v>-2.7928889625178769E-3</v>
      </c>
      <c r="K83">
        <v>62.033200000000001</v>
      </c>
      <c r="L83">
        <f t="shared" si="32"/>
        <v>-2.9071144927807616E-3</v>
      </c>
      <c r="M83" s="2">
        <v>257.11</v>
      </c>
      <c r="N83" s="2">
        <f t="shared" si="25"/>
        <v>1.1776118560770932E-2</v>
      </c>
      <c r="O83" s="2">
        <v>24.23</v>
      </c>
      <c r="P83">
        <v>21.29</v>
      </c>
      <c r="Q83">
        <f t="shared" si="33"/>
        <v>5.9509696371598676E-2</v>
      </c>
      <c r="R83" s="2">
        <v>3237.5</v>
      </c>
      <c r="S83" s="2">
        <f t="shared" si="26"/>
        <v>-2.1598280534300086E-3</v>
      </c>
      <c r="T83" s="2">
        <v>0.98438999999999999</v>
      </c>
      <c r="U83" s="2">
        <v>7261.7</v>
      </c>
      <c r="V83" s="2">
        <f t="shared" si="38"/>
        <v>7.020191068853673E-3</v>
      </c>
      <c r="W83" s="2">
        <v>0.79509000000000007</v>
      </c>
      <c r="X83">
        <v>13.43</v>
      </c>
      <c r="Y83">
        <f t="shared" si="34"/>
        <v>5.9833795361616836E-2</v>
      </c>
      <c r="Z83">
        <v>458.92</v>
      </c>
      <c r="AA83">
        <f t="shared" si="35"/>
        <v>5.2298064112019167E-5</v>
      </c>
      <c r="AB83">
        <v>3.2000000000000003E-4</v>
      </c>
      <c r="AC83" s="19">
        <f t="shared" si="28"/>
        <v>320</v>
      </c>
      <c r="AD83" s="20">
        <v>2960.64</v>
      </c>
      <c r="AE83" s="20">
        <f t="shared" si="36"/>
        <v>8.3124681664550253E-4</v>
      </c>
    </row>
    <row r="84" spans="1:31" x14ac:dyDescent="0.4">
      <c r="A84" s="1">
        <v>43829</v>
      </c>
      <c r="B84" s="2">
        <v>1548.92</v>
      </c>
      <c r="C84" s="2">
        <f t="shared" si="37"/>
        <v>-3.0984533801558286E-4</v>
      </c>
      <c r="D84">
        <v>66.8</v>
      </c>
      <c r="E84">
        <f t="shared" si="29"/>
        <v>-9.0902943227473988E-3</v>
      </c>
      <c r="F84">
        <v>68.44</v>
      </c>
      <c r="G84">
        <f t="shared" si="30"/>
        <v>4.0995665029324125E-3</v>
      </c>
      <c r="H84">
        <v>2.9420000000000002E-2</v>
      </c>
      <c r="I84">
        <v>8.8719999999999999</v>
      </c>
      <c r="J84">
        <f t="shared" si="31"/>
        <v>5.2989690799251166E-4</v>
      </c>
      <c r="K84">
        <v>61.9863</v>
      </c>
      <c r="L84">
        <f t="shared" si="32"/>
        <v>-7.5633270954516901E-4</v>
      </c>
      <c r="M84" s="2">
        <v>256.39999999999998</v>
      </c>
      <c r="N84" s="2">
        <f t="shared" si="25"/>
        <v>-2.7652838403744379E-3</v>
      </c>
      <c r="O84" s="2">
        <v>23.5</v>
      </c>
      <c r="P84">
        <v>22.65</v>
      </c>
      <c r="Q84">
        <f t="shared" si="33"/>
        <v>6.1922373023654921E-2</v>
      </c>
      <c r="R84" s="2">
        <v>3223.5</v>
      </c>
      <c r="S84" s="2">
        <f t="shared" si="26"/>
        <v>-4.3337012571183046E-3</v>
      </c>
      <c r="T84" s="2">
        <v>1.1200000000000001</v>
      </c>
      <c r="U84" s="2">
        <v>7261.8</v>
      </c>
      <c r="V84" s="2">
        <f t="shared" si="38"/>
        <v>1.377078527920946E-5</v>
      </c>
      <c r="W84" s="2">
        <v>0.61169000000000007</v>
      </c>
      <c r="X84">
        <v>14.82</v>
      </c>
      <c r="Y84">
        <f t="shared" si="34"/>
        <v>9.8486609332794753E-2</v>
      </c>
      <c r="Z84">
        <v>451.45299999999997</v>
      </c>
      <c r="AA84">
        <f t="shared" si="35"/>
        <v>-1.6404632945352764E-2</v>
      </c>
      <c r="AB84">
        <v>2.9E-4</v>
      </c>
      <c r="AC84" s="19">
        <f t="shared" si="28"/>
        <v>290</v>
      </c>
      <c r="AD84" s="20">
        <v>3012.68</v>
      </c>
      <c r="AE84" s="20">
        <f t="shared" si="36"/>
        <v>1.7424586888267774E-2</v>
      </c>
    </row>
    <row r="85" spans="1:31" x14ac:dyDescent="0.4">
      <c r="A85" s="1">
        <v>43833</v>
      </c>
      <c r="B85" s="2">
        <v>1564.18</v>
      </c>
      <c r="C85" s="2">
        <f t="shared" si="37"/>
        <v>9.8038111372463176E-3</v>
      </c>
      <c r="D85">
        <v>68.75</v>
      </c>
      <c r="E85">
        <f t="shared" si="29"/>
        <v>2.8773656004080762E-2</v>
      </c>
      <c r="F85">
        <v>68.91</v>
      </c>
      <c r="G85">
        <f t="shared" si="30"/>
        <v>6.8438563451237739E-3</v>
      </c>
      <c r="H85">
        <v>0.34114</v>
      </c>
      <c r="I85">
        <v>8.9141999999999992</v>
      </c>
      <c r="J85">
        <f t="shared" si="31"/>
        <v>4.745260841159232E-3</v>
      </c>
      <c r="K85">
        <v>62.092199999999998</v>
      </c>
      <c r="L85">
        <f t="shared" si="32"/>
        <v>1.7069842996852158E-3</v>
      </c>
      <c r="M85" s="2">
        <v>259</v>
      </c>
      <c r="N85" s="2">
        <f t="shared" si="25"/>
        <v>1.0089336653022772E-2</v>
      </c>
      <c r="O85" s="2">
        <v>34.479999999999997</v>
      </c>
      <c r="P85">
        <v>22.69</v>
      </c>
      <c r="Q85">
        <f t="shared" si="33"/>
        <v>1.7644468627074747E-3</v>
      </c>
      <c r="R85" s="2">
        <v>3235.5</v>
      </c>
      <c r="S85" s="2">
        <f t="shared" si="26"/>
        <v>3.715749746645828E-3</v>
      </c>
      <c r="T85" s="2">
        <v>1.76</v>
      </c>
      <c r="U85" s="2">
        <v>7343.1</v>
      </c>
      <c r="V85" s="2">
        <f>LN(U85/U84)</f>
        <v>1.1133364798360775E-2</v>
      </c>
      <c r="W85" s="2">
        <v>0.63278000000000001</v>
      </c>
      <c r="X85">
        <v>14.02</v>
      </c>
      <c r="Y85">
        <f t="shared" si="34"/>
        <v>-5.5492738261496866E-2</v>
      </c>
      <c r="Z85">
        <v>458.06200000000001</v>
      </c>
      <c r="AA85">
        <f t="shared" si="35"/>
        <v>1.4533276145783652E-2</v>
      </c>
      <c r="AB85">
        <v>2.6000000000000003E-4</v>
      </c>
      <c r="AC85" s="19">
        <f t="shared" si="28"/>
        <v>260.00000000000006</v>
      </c>
      <c r="AD85" s="21">
        <v>3034.8122222222219</v>
      </c>
      <c r="AE85" s="20">
        <f t="shared" si="36"/>
        <v>7.319503761313244E-3</v>
      </c>
    </row>
    <row r="86" spans="1:31" x14ac:dyDescent="0.4">
      <c r="A86" s="1">
        <v>43836</v>
      </c>
      <c r="B86" s="2">
        <v>1568.35</v>
      </c>
      <c r="C86" s="2">
        <f t="shared" si="37"/>
        <v>2.6623862904322873E-3</v>
      </c>
      <c r="D86">
        <v>67.239999999999995</v>
      </c>
      <c r="E86">
        <f t="shared" si="29"/>
        <v>-2.2208428006265862E-2</v>
      </c>
      <c r="F86">
        <v>68.27</v>
      </c>
      <c r="G86">
        <f t="shared" si="30"/>
        <v>-9.330873938927637E-3</v>
      </c>
      <c r="H86">
        <v>0.28492000000000001</v>
      </c>
      <c r="I86">
        <v>8.8621999999999996</v>
      </c>
      <c r="J86">
        <f t="shared" si="31"/>
        <v>-5.8504700975731865E-3</v>
      </c>
      <c r="K86">
        <v>61.822699999999998</v>
      </c>
      <c r="L86">
        <f t="shared" si="32"/>
        <v>-4.3497662496117927E-3</v>
      </c>
      <c r="M86" s="2">
        <v>256.55</v>
      </c>
      <c r="N86" s="2">
        <f t="shared" si="25"/>
        <v>-9.5044843115638482E-3</v>
      </c>
      <c r="O86" s="2">
        <v>28.15</v>
      </c>
      <c r="P86">
        <v>22.77</v>
      </c>
      <c r="Q86">
        <f t="shared" si="33"/>
        <v>3.5195812838978409E-3</v>
      </c>
      <c r="R86" s="2">
        <v>3243.5</v>
      </c>
      <c r="S86" s="2">
        <f t="shared" si="26"/>
        <v>2.4695181557892894E-3</v>
      </c>
      <c r="T86" s="2">
        <v>1.5</v>
      </c>
      <c r="U86" s="2">
        <v>7759.1</v>
      </c>
      <c r="V86" s="2">
        <f t="shared" si="38"/>
        <v>5.5105251298718773E-2</v>
      </c>
      <c r="W86" s="2">
        <v>0.62814000000000003</v>
      </c>
      <c r="X86">
        <v>13.85</v>
      </c>
      <c r="Y86">
        <f t="shared" si="34"/>
        <v>-1.2199648973096491E-2</v>
      </c>
      <c r="Z86">
        <v>478.82100000000003</v>
      </c>
      <c r="AA86">
        <f t="shared" si="35"/>
        <v>4.4322286239761713E-2</v>
      </c>
      <c r="AB86">
        <v>2.5000000000000001E-4</v>
      </c>
      <c r="AC86" s="19">
        <f t="shared" si="28"/>
        <v>250</v>
      </c>
      <c r="AD86" s="21">
        <v>3040.1555555555547</v>
      </c>
      <c r="AE86" s="20">
        <f t="shared" si="36"/>
        <v>1.7591318692457183E-3</v>
      </c>
    </row>
    <row r="87" spans="1:31" x14ac:dyDescent="0.4">
      <c r="A87" s="1">
        <v>43838</v>
      </c>
      <c r="B87" s="2">
        <v>1589.08</v>
      </c>
      <c r="C87" s="2">
        <f t="shared" si="37"/>
        <v>1.313112111156815E-2</v>
      </c>
      <c r="D87">
        <v>65.81</v>
      </c>
      <c r="E87">
        <f t="shared" si="29"/>
        <v>-2.1496506072387015E-2</v>
      </c>
      <c r="F87">
        <v>65.44</v>
      </c>
      <c r="G87">
        <f t="shared" si="30"/>
        <v>-4.233673913569725E-2</v>
      </c>
      <c r="H87">
        <v>0.56089</v>
      </c>
      <c r="I87">
        <v>8.8169000000000004</v>
      </c>
      <c r="J87">
        <f t="shared" si="31"/>
        <v>-5.124706477290489E-3</v>
      </c>
      <c r="K87">
        <v>61.243699999999997</v>
      </c>
      <c r="L87">
        <f t="shared" si="32"/>
        <v>-9.4096239444404362E-3</v>
      </c>
      <c r="M87" s="2">
        <v>255.79</v>
      </c>
      <c r="N87" s="2">
        <f t="shared" si="25"/>
        <v>-2.966782048822995E-3</v>
      </c>
      <c r="O87" s="2">
        <v>25.61</v>
      </c>
      <c r="P87">
        <v>22.96</v>
      </c>
      <c r="Q87">
        <f t="shared" si="33"/>
        <v>8.3096913757173957E-3</v>
      </c>
      <c r="R87" s="2">
        <v>3260.25</v>
      </c>
      <c r="S87" s="2">
        <f t="shared" si="26"/>
        <v>5.150885883901086E-3</v>
      </c>
      <c r="T87" s="2">
        <v>2.2799999999999998</v>
      </c>
      <c r="U87" s="2">
        <v>8059.6</v>
      </c>
      <c r="V87" s="2">
        <f t="shared" si="38"/>
        <v>3.7997579407918598E-2</v>
      </c>
      <c r="W87" s="2">
        <v>1.01</v>
      </c>
      <c r="X87">
        <v>13.45</v>
      </c>
      <c r="Y87">
        <f t="shared" si="34"/>
        <v>-2.9306126585499474E-2</v>
      </c>
      <c r="Z87">
        <v>491.27100000000002</v>
      </c>
      <c r="AA87">
        <f t="shared" si="35"/>
        <v>2.566907799026576E-2</v>
      </c>
      <c r="AB87">
        <v>2.9999999999999997E-4</v>
      </c>
      <c r="AC87" s="19">
        <f t="shared" si="28"/>
        <v>300</v>
      </c>
      <c r="AD87" s="21">
        <v>3043.7177777777765</v>
      </c>
      <c r="AE87" s="20">
        <f t="shared" si="36"/>
        <v>1.1710377366952816E-3</v>
      </c>
    </row>
    <row r="88" spans="1:31" x14ac:dyDescent="0.4">
      <c r="A88" s="1">
        <v>43839</v>
      </c>
      <c r="B88" s="2">
        <v>1601.74</v>
      </c>
      <c r="C88" s="2">
        <f t="shared" si="37"/>
        <v>7.9353059290777489E-3</v>
      </c>
      <c r="D88">
        <v>65.08</v>
      </c>
      <c r="E88">
        <f t="shared" si="29"/>
        <v>-1.1154520117190756E-2</v>
      </c>
      <c r="F88">
        <v>65.37</v>
      </c>
      <c r="G88">
        <f t="shared" si="30"/>
        <v>-1.0702546698532652E-3</v>
      </c>
      <c r="H88">
        <v>0.36445</v>
      </c>
      <c r="I88">
        <v>8.8407999999999998</v>
      </c>
      <c r="J88">
        <f t="shared" si="31"/>
        <v>2.7070359780740042E-3</v>
      </c>
      <c r="K88">
        <v>61.283000000000001</v>
      </c>
      <c r="L88">
        <f t="shared" si="32"/>
        <v>6.4149285580535379E-4</v>
      </c>
      <c r="M88" s="2">
        <v>254.07</v>
      </c>
      <c r="N88" s="2">
        <f t="shared" si="25"/>
        <v>-6.7469757375334533E-3</v>
      </c>
      <c r="O88" s="2">
        <v>33.22</v>
      </c>
      <c r="P88">
        <v>22.42</v>
      </c>
      <c r="Q88">
        <f t="shared" si="33"/>
        <v>-2.3800153807351791E-2</v>
      </c>
      <c r="R88" s="2">
        <v>3276</v>
      </c>
      <c r="S88" s="2">
        <f t="shared" si="26"/>
        <v>4.8192864359489218E-3</v>
      </c>
      <c r="T88" s="2">
        <v>1.3</v>
      </c>
      <c r="U88" s="2">
        <v>7842.4</v>
      </c>
      <c r="V88" s="2">
        <f>LN(U88/U87)</f>
        <v>-2.7319017530094851E-2</v>
      </c>
      <c r="W88" s="2">
        <v>1.19</v>
      </c>
      <c r="X88">
        <v>12.54</v>
      </c>
      <c r="Y88">
        <f t="shared" si="34"/>
        <v>-7.0055570843073497E-2</v>
      </c>
      <c r="Z88">
        <v>479.26799999999997</v>
      </c>
      <c r="AA88">
        <f t="shared" si="35"/>
        <v>-2.4735970455510407E-2</v>
      </c>
      <c r="AB88">
        <v>2.7E-4</v>
      </c>
      <c r="AC88" s="19">
        <f t="shared" si="28"/>
        <v>270</v>
      </c>
      <c r="AD88" s="21">
        <v>3045.4988888888874</v>
      </c>
      <c r="AE88" s="20">
        <f t="shared" si="36"/>
        <v>5.8500502097641113E-4</v>
      </c>
    </row>
    <row r="89" spans="1:31" x14ac:dyDescent="0.4">
      <c r="A89" s="1">
        <v>43840</v>
      </c>
      <c r="B89" s="2">
        <v>1614.69</v>
      </c>
      <c r="C89" s="2">
        <f t="shared" si="37"/>
        <v>8.0524494394012686E-3</v>
      </c>
      <c r="D89">
        <v>65.27</v>
      </c>
      <c r="E89">
        <f t="shared" si="29"/>
        <v>2.9152302962890441E-3</v>
      </c>
      <c r="F89">
        <v>64.98</v>
      </c>
      <c r="G89">
        <f t="shared" si="30"/>
        <v>-5.9839073836839797E-3</v>
      </c>
      <c r="H89">
        <v>0.27217000000000002</v>
      </c>
      <c r="I89">
        <v>8.8239000000000001</v>
      </c>
      <c r="J89">
        <f t="shared" si="31"/>
        <v>-1.9134211343709775E-3</v>
      </c>
      <c r="K89">
        <v>61.0548</v>
      </c>
      <c r="L89">
        <f t="shared" si="32"/>
        <v>-3.730658302999069E-3</v>
      </c>
      <c r="M89" s="2">
        <v>251.9</v>
      </c>
      <c r="N89" s="2">
        <f t="shared" si="25"/>
        <v>-8.5776362430527702E-3</v>
      </c>
      <c r="O89" s="2">
        <v>28.57</v>
      </c>
      <c r="P89">
        <v>19.649999999999999</v>
      </c>
      <c r="Q89">
        <f t="shared" si="33"/>
        <v>-0.13187607932874382</v>
      </c>
      <c r="R89" s="2">
        <v>3264.75</v>
      </c>
      <c r="S89" s="2">
        <f t="shared" si="26"/>
        <v>-3.4399758724434201E-3</v>
      </c>
      <c r="T89" s="2">
        <v>1.53</v>
      </c>
      <c r="U89" s="2">
        <v>8187.1</v>
      </c>
      <c r="V89" s="2">
        <f t="shared" si="38"/>
        <v>4.3014834840716415E-2</v>
      </c>
      <c r="W89" s="2">
        <v>0.78649999999999998</v>
      </c>
      <c r="X89">
        <v>12.56</v>
      </c>
      <c r="Y89">
        <f t="shared" si="34"/>
        <v>1.593625835278026E-3</v>
      </c>
      <c r="Z89">
        <v>500.3</v>
      </c>
      <c r="AA89">
        <f t="shared" si="35"/>
        <v>4.2947978588269389E-2</v>
      </c>
      <c r="AB89">
        <v>2.5000000000000001E-4</v>
      </c>
      <c r="AC89" s="19">
        <f t="shared" si="28"/>
        <v>250</v>
      </c>
      <c r="AD89" s="20">
        <v>3047.28</v>
      </c>
      <c r="AE89" s="20">
        <f t="shared" si="36"/>
        <v>5.8466299018252225E-4</v>
      </c>
    </row>
    <row r="90" spans="1:31" x14ac:dyDescent="0.4">
      <c r="A90" s="1">
        <v>43843</v>
      </c>
      <c r="B90" s="2">
        <v>1619.73</v>
      </c>
      <c r="C90" s="2">
        <f t="shared" si="37"/>
        <v>3.1164809018183136E-3</v>
      </c>
      <c r="D90">
        <v>62.64</v>
      </c>
      <c r="E90">
        <f t="shared" si="29"/>
        <v>-4.1128460964578305E-2</v>
      </c>
      <c r="F90">
        <v>64.2</v>
      </c>
      <c r="G90">
        <f t="shared" si="30"/>
        <v>-1.2076319545038751E-2</v>
      </c>
      <c r="H90">
        <v>0.26247000000000004</v>
      </c>
      <c r="I90">
        <v>8.8881999999999994</v>
      </c>
      <c r="J90">
        <f t="shared" si="31"/>
        <v>7.2606051763175758E-3</v>
      </c>
      <c r="K90">
        <v>61.2727</v>
      </c>
      <c r="L90">
        <f t="shared" si="32"/>
        <v>3.5625714653529485E-3</v>
      </c>
      <c r="M90" s="2">
        <v>251.5</v>
      </c>
      <c r="N90" s="2">
        <f t="shared" si="25"/>
        <v>-1.5891938187706455E-3</v>
      </c>
      <c r="O90" s="2">
        <v>41.35</v>
      </c>
      <c r="P90">
        <v>19.87</v>
      </c>
      <c r="Q90">
        <f t="shared" si="33"/>
        <v>1.1133718248455446E-2</v>
      </c>
      <c r="R90" s="2">
        <v>3289.75</v>
      </c>
      <c r="S90" s="2">
        <f t="shared" si="26"/>
        <v>7.6283839297332616E-3</v>
      </c>
      <c r="T90" s="2">
        <v>1.01</v>
      </c>
      <c r="U90" s="2">
        <v>8111.4</v>
      </c>
      <c r="V90" s="2">
        <f t="shared" si="38"/>
        <v>-9.2892651898182268E-3</v>
      </c>
      <c r="W90" s="2">
        <v>0.59522000000000008</v>
      </c>
      <c r="X90">
        <v>12.32</v>
      </c>
      <c r="Y90">
        <f t="shared" si="34"/>
        <v>-1.9293202934678896E-2</v>
      </c>
      <c r="Z90">
        <v>504.41199999999998</v>
      </c>
      <c r="AA90">
        <f t="shared" si="35"/>
        <v>8.1854759559595158E-3</v>
      </c>
      <c r="AB90">
        <v>2.3000000000000001E-4</v>
      </c>
      <c r="AC90" s="19">
        <f t="shared" si="28"/>
        <v>230</v>
      </c>
      <c r="AD90" s="20">
        <v>3050.6</v>
      </c>
      <c r="AE90" s="20">
        <f t="shared" si="36"/>
        <v>1.0889031361871119E-3</v>
      </c>
    </row>
    <row r="91" spans="1:31" x14ac:dyDescent="0.4">
      <c r="A91" s="1">
        <v>43844</v>
      </c>
      <c r="B91" s="2">
        <v>1604.96</v>
      </c>
      <c r="C91" s="2">
        <f t="shared" si="37"/>
        <v>-9.1606345341558072E-3</v>
      </c>
      <c r="D91">
        <v>62.95</v>
      </c>
      <c r="E91">
        <f t="shared" si="29"/>
        <v>4.9367088078084613E-3</v>
      </c>
      <c r="F91">
        <v>64.489999999999995</v>
      </c>
      <c r="G91">
        <f t="shared" si="30"/>
        <v>4.5069623263703186E-3</v>
      </c>
      <c r="H91">
        <v>0.27050000000000002</v>
      </c>
      <c r="I91">
        <v>8.9247999999999994</v>
      </c>
      <c r="J91">
        <f t="shared" si="31"/>
        <v>4.1093641166508009E-3</v>
      </c>
      <c r="K91">
        <v>61.439399999999999</v>
      </c>
      <c r="L91">
        <f t="shared" si="32"/>
        <v>2.7169301567527373E-3</v>
      </c>
      <c r="M91" s="2">
        <v>250</v>
      </c>
      <c r="N91" s="2">
        <f t="shared" si="25"/>
        <v>-5.982071677547429E-3</v>
      </c>
      <c r="O91" s="2">
        <v>32.94</v>
      </c>
      <c r="P91">
        <v>19.84</v>
      </c>
      <c r="Q91">
        <f t="shared" si="33"/>
        <v>-1.5109547069987975E-3</v>
      </c>
      <c r="R91" s="2">
        <v>3288</v>
      </c>
      <c r="S91" s="2">
        <f t="shared" si="26"/>
        <v>-5.3209685417940204E-4</v>
      </c>
      <c r="T91" s="2">
        <v>1.69</v>
      </c>
      <c r="U91" s="2">
        <v>8829.2000000000007</v>
      </c>
      <c r="V91" s="2">
        <f t="shared" si="38"/>
        <v>8.4793930668642076E-2</v>
      </c>
      <c r="W91" s="2">
        <v>0.61065999999999998</v>
      </c>
      <c r="X91">
        <v>12.39</v>
      </c>
      <c r="Y91">
        <f t="shared" si="34"/>
        <v>5.6657375356772999E-3</v>
      </c>
      <c r="Z91">
        <v>545.68399999999997</v>
      </c>
      <c r="AA91">
        <f t="shared" si="35"/>
        <v>7.864665917295291E-2</v>
      </c>
      <c r="AB91">
        <v>2.9999999999999997E-4</v>
      </c>
      <c r="AC91" s="19">
        <f t="shared" si="28"/>
        <v>300</v>
      </c>
      <c r="AD91" s="20">
        <v>3037.92</v>
      </c>
      <c r="AE91" s="20">
        <f t="shared" si="36"/>
        <v>-4.1652218707278798E-3</v>
      </c>
    </row>
    <row r="92" spans="1:31" x14ac:dyDescent="0.4">
      <c r="A92" s="1">
        <v>43845</v>
      </c>
      <c r="B92" s="2">
        <v>1602.29</v>
      </c>
      <c r="C92" s="2">
        <f t="shared" si="37"/>
        <v>-1.6649781693375738E-3</v>
      </c>
      <c r="D92">
        <v>61.79</v>
      </c>
      <c r="E92">
        <f t="shared" si="29"/>
        <v>-1.8599221417468004E-2</v>
      </c>
      <c r="F92">
        <v>64</v>
      </c>
      <c r="G92">
        <f t="shared" si="30"/>
        <v>-7.6270896626141303E-3</v>
      </c>
      <c r="H92">
        <v>0.22953000000000001</v>
      </c>
      <c r="I92">
        <v>8.9148999999999994</v>
      </c>
      <c r="J92">
        <f t="shared" si="31"/>
        <v>-1.1098842487565117E-3</v>
      </c>
      <c r="K92">
        <v>61.4315</v>
      </c>
      <c r="L92">
        <f t="shared" si="32"/>
        <v>-1.2859025222221852E-4</v>
      </c>
      <c r="M92" s="2">
        <v>251.3</v>
      </c>
      <c r="N92" s="2">
        <f t="shared" si="25"/>
        <v>5.1865266873001538E-3</v>
      </c>
      <c r="O92" s="2">
        <v>43.98</v>
      </c>
      <c r="P92">
        <v>19.829999999999998</v>
      </c>
      <c r="Q92">
        <f t="shared" si="33"/>
        <v>-5.0415932502222193E-4</v>
      </c>
      <c r="R92" s="2">
        <v>3293.75</v>
      </c>
      <c r="S92" s="2">
        <f t="shared" si="26"/>
        <v>1.7472561136019436E-3</v>
      </c>
      <c r="T92" s="2">
        <v>1.47</v>
      </c>
      <c r="U92" s="2">
        <v>8818.2999999999993</v>
      </c>
      <c r="V92" s="2">
        <f t="shared" si="38"/>
        <v>-1.2353026078586501E-3</v>
      </c>
      <c r="W92" s="2">
        <v>1.48</v>
      </c>
      <c r="X92">
        <v>12.42</v>
      </c>
      <c r="Y92">
        <f t="shared" si="34"/>
        <v>2.4183808642816527E-3</v>
      </c>
      <c r="Z92">
        <v>538.75300000000004</v>
      </c>
      <c r="AA92">
        <f t="shared" si="35"/>
        <v>-1.2782843775142291E-2</v>
      </c>
      <c r="AB92">
        <v>2.7E-4</v>
      </c>
      <c r="AC92" s="19">
        <f t="shared" si="28"/>
        <v>270</v>
      </c>
      <c r="AD92" s="20">
        <v>3050.51</v>
      </c>
      <c r="AE92" s="20">
        <f t="shared" si="36"/>
        <v>4.1357190425519016E-3</v>
      </c>
    </row>
    <row r="93" spans="1:31" x14ac:dyDescent="0.4">
      <c r="A93" s="1">
        <v>43846</v>
      </c>
      <c r="B93" s="2">
        <v>1612.72</v>
      </c>
      <c r="C93" s="2">
        <f t="shared" si="37"/>
        <v>6.4883385063307436E-3</v>
      </c>
      <c r="D93">
        <v>63.13</v>
      </c>
      <c r="E93">
        <f t="shared" si="29"/>
        <v>2.1454553306646168E-2</v>
      </c>
      <c r="F93">
        <v>64.62</v>
      </c>
      <c r="G93">
        <f t="shared" si="30"/>
        <v>9.6408770366804113E-3</v>
      </c>
      <c r="H93">
        <v>0.22017</v>
      </c>
      <c r="I93">
        <v>8.9633000000000003</v>
      </c>
      <c r="J93">
        <f t="shared" si="31"/>
        <v>5.4144285488795752E-3</v>
      </c>
      <c r="K93">
        <v>61.657400000000003</v>
      </c>
      <c r="L93">
        <f t="shared" si="32"/>
        <v>3.6705219337261766E-3</v>
      </c>
      <c r="M93" s="2">
        <v>254.26</v>
      </c>
      <c r="N93" s="2">
        <f t="shared" si="25"/>
        <v>1.1709920972429852E-2</v>
      </c>
      <c r="O93" s="2">
        <v>38.44</v>
      </c>
      <c r="P93">
        <v>17.489999999999998</v>
      </c>
      <c r="Q93">
        <f t="shared" si="33"/>
        <v>-0.12556665350119395</v>
      </c>
      <c r="R93" s="2">
        <v>3316.5</v>
      </c>
      <c r="S93" s="2">
        <f t="shared" si="26"/>
        <v>6.8832766759381559E-3</v>
      </c>
      <c r="T93" s="2">
        <v>1.34</v>
      </c>
      <c r="U93" s="2">
        <v>8726.9</v>
      </c>
      <c r="V93" s="2">
        <f t="shared" si="38"/>
        <v>-1.0418898252955574E-2</v>
      </c>
      <c r="W93" s="2">
        <v>1.17</v>
      </c>
      <c r="X93">
        <v>12.32</v>
      </c>
      <c r="Y93">
        <f t="shared" si="34"/>
        <v>-8.084118399958911E-3</v>
      </c>
      <c r="Z93">
        <v>536</v>
      </c>
      <c r="AA93">
        <f t="shared" si="35"/>
        <v>-5.1230487771275176E-3</v>
      </c>
      <c r="AB93">
        <v>2.3999999999999998E-4</v>
      </c>
      <c r="AC93" s="19">
        <f t="shared" si="28"/>
        <v>239.99999999999997</v>
      </c>
      <c r="AD93" s="20">
        <v>3065.17</v>
      </c>
      <c r="AE93" s="20">
        <f t="shared" si="36"/>
        <v>4.7942430211232656E-3</v>
      </c>
    </row>
    <row r="94" spans="1:31" x14ac:dyDescent="0.4">
      <c r="A94" s="1">
        <v>43847</v>
      </c>
      <c r="B94" s="2">
        <v>1637.75</v>
      </c>
      <c r="C94" s="2">
        <f t="shared" si="37"/>
        <v>1.5401154139817581E-2</v>
      </c>
      <c r="D94">
        <v>62.55</v>
      </c>
      <c r="E94">
        <f t="shared" si="29"/>
        <v>-9.2298554666141973E-3</v>
      </c>
      <c r="F94">
        <v>64.849999999999994</v>
      </c>
      <c r="G94">
        <f t="shared" si="30"/>
        <v>3.5529503661005397E-3</v>
      </c>
      <c r="H94">
        <v>0.23863999999999999</v>
      </c>
      <c r="I94">
        <v>8.9736999999999991</v>
      </c>
      <c r="J94">
        <f t="shared" si="31"/>
        <v>1.1596143352187518E-3</v>
      </c>
      <c r="K94">
        <v>61.557299999999998</v>
      </c>
      <c r="L94">
        <f t="shared" si="32"/>
        <v>-1.6248064885435183E-3</v>
      </c>
      <c r="M94" s="2">
        <v>255.39</v>
      </c>
      <c r="N94" s="2">
        <f t="shared" si="25"/>
        <v>4.4344230420988581E-3</v>
      </c>
      <c r="O94" s="2">
        <v>42.16</v>
      </c>
      <c r="P94">
        <v>17.670000000000002</v>
      </c>
      <c r="Q94">
        <f t="shared" si="33"/>
        <v>1.0238997301094505E-2</v>
      </c>
      <c r="R94" s="2">
        <v>3325</v>
      </c>
      <c r="S94" s="2">
        <f t="shared" si="26"/>
        <v>2.5596641243439363E-3</v>
      </c>
      <c r="T94" s="2">
        <v>1.31</v>
      </c>
      <c r="U94" s="2">
        <v>8913.1</v>
      </c>
      <c r="V94" s="2">
        <f t="shared" si="38"/>
        <v>2.1111895228460711E-2</v>
      </c>
      <c r="W94" s="2">
        <v>0.7483200000000001</v>
      </c>
      <c r="X94">
        <v>12.1</v>
      </c>
      <c r="Y94">
        <f t="shared" si="34"/>
        <v>-1.8018505502678365E-2</v>
      </c>
      <c r="Z94">
        <v>542.80200000000002</v>
      </c>
      <c r="AA94">
        <f t="shared" si="35"/>
        <v>1.261045148150268E-2</v>
      </c>
      <c r="AB94">
        <v>2.7E-4</v>
      </c>
      <c r="AC94" s="19">
        <f t="shared" si="28"/>
        <v>270</v>
      </c>
      <c r="AD94" s="20">
        <v>3078.52</v>
      </c>
      <c r="AE94" s="20">
        <f t="shared" si="36"/>
        <v>4.3459292418376698E-3</v>
      </c>
    </row>
    <row r="95" spans="1:31" x14ac:dyDescent="0.4">
      <c r="A95" s="1">
        <v>43851</v>
      </c>
      <c r="B95" s="2">
        <v>1634.32</v>
      </c>
      <c r="C95" s="2">
        <f t="shared" si="37"/>
        <v>-2.0965329325876936E-3</v>
      </c>
      <c r="D95">
        <v>62.16</v>
      </c>
      <c r="E95">
        <f t="shared" si="29"/>
        <v>-6.2545308535281287E-3</v>
      </c>
      <c r="F95">
        <v>64.59</v>
      </c>
      <c r="G95">
        <f t="shared" si="30"/>
        <v>-4.017310718071444E-3</v>
      </c>
      <c r="H95">
        <v>0.24856</v>
      </c>
      <c r="I95">
        <v>8.9604999999999997</v>
      </c>
      <c r="J95">
        <f t="shared" si="31"/>
        <v>-1.4720480850684407E-3</v>
      </c>
      <c r="K95">
        <v>61.880200000000002</v>
      </c>
      <c r="L95">
        <f t="shared" si="32"/>
        <v>5.2318094020047017E-3</v>
      </c>
      <c r="M95" s="2">
        <v>252.99</v>
      </c>
      <c r="N95" s="2">
        <f t="shared" si="25"/>
        <v>-9.4418263094154155E-3</v>
      </c>
      <c r="O95" s="2">
        <v>27.03</v>
      </c>
      <c r="P95">
        <v>18.09</v>
      </c>
      <c r="Q95">
        <f t="shared" si="33"/>
        <v>2.3491013075598737E-2</v>
      </c>
      <c r="R95" s="2">
        <v>3319.5</v>
      </c>
      <c r="S95" s="2">
        <f t="shared" si="26"/>
        <v>-1.6555049307405173E-3</v>
      </c>
      <c r="T95" s="2">
        <v>1.57</v>
      </c>
      <c r="U95" s="2">
        <v>8732.6</v>
      </c>
      <c r="V95" s="2">
        <f t="shared" si="38"/>
        <v>-2.0458955544906413E-2</v>
      </c>
      <c r="W95" s="2">
        <v>0.59905999999999993</v>
      </c>
      <c r="X95">
        <v>12.85</v>
      </c>
      <c r="Y95">
        <f t="shared" si="34"/>
        <v>6.0138358738533314E-2</v>
      </c>
      <c r="Z95">
        <v>545.37900000000002</v>
      </c>
      <c r="AA95">
        <f t="shared" si="35"/>
        <v>4.7363532675060256E-3</v>
      </c>
      <c r="AB95">
        <v>2.3000000000000001E-4</v>
      </c>
      <c r="AC95" s="19">
        <f t="shared" si="28"/>
        <v>230</v>
      </c>
      <c r="AD95" s="20">
        <v>3081.32</v>
      </c>
      <c r="AE95" s="20">
        <f t="shared" si="36"/>
        <v>9.0911458506955198E-4</v>
      </c>
    </row>
    <row r="96" spans="1:31" x14ac:dyDescent="0.4">
      <c r="A96" s="1">
        <v>43852</v>
      </c>
      <c r="B96" s="2">
        <v>1612.87</v>
      </c>
      <c r="C96" s="2">
        <f t="shared" si="37"/>
        <v>-1.321161496644411E-2</v>
      </c>
      <c r="D96">
        <v>60.61</v>
      </c>
      <c r="E96">
        <f t="shared" si="29"/>
        <v>-2.5251810096198295E-2</v>
      </c>
      <c r="F96">
        <v>63.21</v>
      </c>
      <c r="G96">
        <f t="shared" si="30"/>
        <v>-2.1597083560174014E-2</v>
      </c>
      <c r="H96">
        <v>0.27330000000000004</v>
      </c>
      <c r="I96">
        <v>8.9535999999999998</v>
      </c>
      <c r="J96">
        <f t="shared" si="31"/>
        <v>-7.7034295233594408E-4</v>
      </c>
      <c r="K96">
        <v>61.839700000000001</v>
      </c>
      <c r="L96">
        <f t="shared" si="32"/>
        <v>-6.5470472327667747E-4</v>
      </c>
      <c r="M96" s="2">
        <v>248.1</v>
      </c>
      <c r="N96" s="2">
        <f t="shared" si="25"/>
        <v>-1.9518071556904625E-2</v>
      </c>
      <c r="O96" s="2">
        <v>38.89</v>
      </c>
      <c r="P96">
        <v>17.93</v>
      </c>
      <c r="Q96">
        <f t="shared" si="33"/>
        <v>-8.8840117901622159E-3</v>
      </c>
      <c r="R96" s="2">
        <v>3319.75</v>
      </c>
      <c r="S96" s="2">
        <f t="shared" si="26"/>
        <v>7.5309711222781278E-5</v>
      </c>
      <c r="T96" s="2">
        <v>1.51</v>
      </c>
      <c r="U96" s="2">
        <v>8678.5</v>
      </c>
      <c r="V96" s="2">
        <f t="shared" si="38"/>
        <v>-6.2144464288604829E-3</v>
      </c>
      <c r="W96" s="2">
        <v>0.54020000000000001</v>
      </c>
      <c r="X96">
        <v>12.91</v>
      </c>
      <c r="Y96">
        <f t="shared" si="34"/>
        <v>4.6583935173223102E-3</v>
      </c>
      <c r="Z96">
        <v>539.55899999999997</v>
      </c>
      <c r="AA96">
        <f t="shared" si="35"/>
        <v>-1.0728826582048103E-2</v>
      </c>
      <c r="AB96">
        <v>2.2000000000000001E-4</v>
      </c>
      <c r="AC96" s="19">
        <f t="shared" si="28"/>
        <v>220</v>
      </c>
      <c r="AD96" s="20">
        <v>3094.9</v>
      </c>
      <c r="AE96" s="20">
        <f t="shared" si="36"/>
        <v>4.3975188333178882E-3</v>
      </c>
    </row>
    <row r="97" spans="1:31" x14ac:dyDescent="0.4">
      <c r="A97" s="1">
        <v>43853</v>
      </c>
      <c r="B97" s="2">
        <v>1596.11</v>
      </c>
      <c r="C97" s="2">
        <f t="shared" si="37"/>
        <v>-1.0445781772468464E-2</v>
      </c>
      <c r="D97">
        <v>59.76</v>
      </c>
      <c r="E97">
        <f t="shared" si="29"/>
        <v>-1.4123355138631871E-2</v>
      </c>
      <c r="F97">
        <v>62.04</v>
      </c>
      <c r="G97">
        <f t="shared" si="30"/>
        <v>-1.8683178175869293E-2</v>
      </c>
      <c r="H97">
        <v>0.36191000000000001</v>
      </c>
      <c r="I97">
        <v>8.9238999999999997</v>
      </c>
      <c r="J97">
        <f t="shared" si="31"/>
        <v>-3.3226152788065105E-3</v>
      </c>
      <c r="K97">
        <v>61.902000000000001</v>
      </c>
      <c r="L97">
        <f t="shared" si="32"/>
        <v>1.0069363078725616E-3</v>
      </c>
      <c r="M97" s="2">
        <v>239.3</v>
      </c>
      <c r="N97" s="2">
        <f t="shared" si="25"/>
        <v>-3.6113895783427628E-2</v>
      </c>
      <c r="O97" s="2">
        <v>73.88</v>
      </c>
      <c r="P97">
        <v>19.53</v>
      </c>
      <c r="Q97">
        <f t="shared" si="33"/>
        <v>8.5476457271546194E-2</v>
      </c>
      <c r="R97" s="2">
        <v>3326</v>
      </c>
      <c r="S97" s="2">
        <f t="shared" si="26"/>
        <v>1.8809018824361677E-3</v>
      </c>
      <c r="T97" s="2">
        <v>1.72</v>
      </c>
      <c r="U97" s="2">
        <v>8405.1</v>
      </c>
      <c r="V97" s="2">
        <f t="shared" si="38"/>
        <v>-3.2010038209044731E-2</v>
      </c>
      <c r="W97" s="2">
        <v>0.50905999999999996</v>
      </c>
      <c r="X97">
        <v>12.98</v>
      </c>
      <c r="Y97">
        <f t="shared" si="34"/>
        <v>5.4075064173929339E-3</v>
      </c>
      <c r="Z97">
        <v>521.02700000000004</v>
      </c>
      <c r="AA97">
        <f t="shared" si="35"/>
        <v>-3.4950275410675843E-2</v>
      </c>
      <c r="AB97">
        <v>2.6000000000000003E-4</v>
      </c>
      <c r="AC97" s="19">
        <f t="shared" si="28"/>
        <v>260.00000000000006</v>
      </c>
      <c r="AD97" s="20">
        <v>3097.53</v>
      </c>
      <c r="AE97" s="20">
        <f t="shared" si="36"/>
        <v>8.4942426741486823E-4</v>
      </c>
    </row>
    <row r="98" spans="1:31" x14ac:dyDescent="0.4">
      <c r="A98" s="1">
        <v>43854</v>
      </c>
      <c r="B98" s="2">
        <v>1599.82</v>
      </c>
      <c r="C98" s="2">
        <f t="shared" si="37"/>
        <v>2.3217039587873764E-3</v>
      </c>
      <c r="D98">
        <v>57.84</v>
      </c>
      <c r="E98">
        <f t="shared" si="29"/>
        <v>-3.2655962974052571E-2</v>
      </c>
      <c r="F98">
        <v>60.69</v>
      </c>
      <c r="G98">
        <f t="shared" si="30"/>
        <v>-2.2000398460574298E-2</v>
      </c>
      <c r="H98">
        <v>0.25795000000000001</v>
      </c>
      <c r="I98">
        <v>8.9504000000000001</v>
      </c>
      <c r="J98">
        <f t="shared" si="31"/>
        <v>2.9651532553396742E-3</v>
      </c>
      <c r="K98">
        <v>62.085700000000003</v>
      </c>
      <c r="L98">
        <f t="shared" si="32"/>
        <v>2.9631993240550724E-3</v>
      </c>
      <c r="M98" s="2">
        <v>237.95</v>
      </c>
      <c r="N98" s="2">
        <f t="shared" si="25"/>
        <v>-5.6574273472083025E-3</v>
      </c>
      <c r="O98" s="2">
        <v>69.05</v>
      </c>
      <c r="P98">
        <v>19.079999999999998</v>
      </c>
      <c r="Q98">
        <f t="shared" si="33"/>
        <v>-2.3311078868447223E-2</v>
      </c>
      <c r="R98" s="2">
        <v>3293.5</v>
      </c>
      <c r="S98" s="2">
        <f t="shared" si="26"/>
        <v>-9.8195516721253668E-3</v>
      </c>
      <c r="T98" s="2">
        <v>2.52</v>
      </c>
      <c r="U98" s="2">
        <v>8439.9</v>
      </c>
      <c r="V98" s="2">
        <f t="shared" si="38"/>
        <v>4.1317957266867582E-3</v>
      </c>
      <c r="W98" s="2">
        <v>0.72266999999999992</v>
      </c>
      <c r="X98">
        <v>14.56</v>
      </c>
      <c r="Y98">
        <f t="shared" si="34"/>
        <v>0.11486833149259595</v>
      </c>
      <c r="Z98">
        <v>526.90899999999999</v>
      </c>
      <c r="AA98">
        <f t="shared" si="35"/>
        <v>1.1225994282319428E-2</v>
      </c>
      <c r="AB98">
        <v>2.3999999999999998E-4</v>
      </c>
      <c r="AC98" s="19">
        <f t="shared" si="28"/>
        <v>239.99999999999997</v>
      </c>
      <c r="AD98" s="20">
        <v>3095.33</v>
      </c>
      <c r="AE98" s="20">
        <f t="shared" si="36"/>
        <v>-7.1049566518469889E-4</v>
      </c>
    </row>
    <row r="99" spans="1:31" x14ac:dyDescent="0.4">
      <c r="A99" s="1">
        <v>43857</v>
      </c>
      <c r="B99" s="2">
        <v>1541.9</v>
      </c>
      <c r="C99" s="2">
        <f t="shared" si="37"/>
        <v>-3.6875700721965866E-2</v>
      </c>
      <c r="D99">
        <v>57.04</v>
      </c>
      <c r="E99">
        <f t="shared" si="29"/>
        <v>-1.3927801744468813E-2</v>
      </c>
      <c r="F99">
        <v>59.32</v>
      </c>
      <c r="G99">
        <f t="shared" si="30"/>
        <v>-2.2832422578032436E-2</v>
      </c>
      <c r="H99">
        <v>0.25977</v>
      </c>
      <c r="I99">
        <v>9.0792999999999999</v>
      </c>
      <c r="J99">
        <f t="shared" si="31"/>
        <v>1.4298873104904779E-2</v>
      </c>
      <c r="K99">
        <v>62.979700000000001</v>
      </c>
      <c r="L99">
        <f t="shared" si="32"/>
        <v>1.4296763574226811E-2</v>
      </c>
      <c r="M99" s="2">
        <v>230.96</v>
      </c>
      <c r="N99" s="2">
        <f t="shared" ref="N99:N121" si="39">LN(M99/M98)</f>
        <v>-2.9816032212439777E-2</v>
      </c>
      <c r="O99" s="2">
        <v>105.33</v>
      </c>
      <c r="P99">
        <v>21.23</v>
      </c>
      <c r="Q99">
        <f t="shared" si="33"/>
        <v>0.10677460969502445</v>
      </c>
      <c r="R99" s="2">
        <v>3239.5</v>
      </c>
      <c r="S99" s="2">
        <f t="shared" ref="S99:S121" si="40">LN(R99/R98)</f>
        <v>-1.6531832190735646E-2</v>
      </c>
      <c r="T99" s="2">
        <v>2.58</v>
      </c>
      <c r="U99" s="2">
        <v>8866.6</v>
      </c>
      <c r="V99" s="2">
        <f t="shared" si="38"/>
        <v>4.9320948097843688E-2</v>
      </c>
      <c r="W99" s="2">
        <v>0.46833999999999998</v>
      </c>
      <c r="X99">
        <v>18.23</v>
      </c>
      <c r="Y99">
        <f t="shared" si="34"/>
        <v>0.22479054592203176</v>
      </c>
      <c r="Z99">
        <v>557.29300000000001</v>
      </c>
      <c r="AA99">
        <f t="shared" si="35"/>
        <v>5.6063275827357865E-2</v>
      </c>
      <c r="AB99">
        <v>2.9E-4</v>
      </c>
      <c r="AC99" s="19">
        <f t="shared" si="28"/>
        <v>290</v>
      </c>
      <c r="AD99" s="20">
        <v>3103.42</v>
      </c>
      <c r="AE99" s="20">
        <f t="shared" si="36"/>
        <v>2.6102051520749277E-3</v>
      </c>
    </row>
    <row r="100" spans="1:31" x14ac:dyDescent="0.4">
      <c r="A100" s="1">
        <v>43858</v>
      </c>
      <c r="B100" s="2">
        <v>1572.23</v>
      </c>
      <c r="C100" s="2">
        <f t="shared" si="37"/>
        <v>1.9479571542087262E-2</v>
      </c>
      <c r="D100">
        <v>57.87</v>
      </c>
      <c r="E100">
        <f t="shared" si="29"/>
        <v>1.4446339479706888E-2</v>
      </c>
      <c r="F100">
        <v>59.51</v>
      </c>
      <c r="G100">
        <f t="shared" si="30"/>
        <v>3.1978483870293167E-3</v>
      </c>
      <c r="H100">
        <v>0.24895</v>
      </c>
      <c r="I100">
        <v>8.9787999999999997</v>
      </c>
      <c r="J100">
        <f t="shared" si="31"/>
        <v>-1.113085403515505E-2</v>
      </c>
      <c r="K100">
        <v>62.282499999999999</v>
      </c>
      <c r="L100">
        <f t="shared" si="32"/>
        <v>-1.1131964787051767E-2</v>
      </c>
      <c r="M100" s="2">
        <v>235</v>
      </c>
      <c r="N100" s="2">
        <f t="shared" si="39"/>
        <v>1.7340978789479381E-2</v>
      </c>
      <c r="O100" s="2">
        <v>85.54</v>
      </c>
      <c r="P100">
        <v>19.38</v>
      </c>
      <c r="Q100">
        <f t="shared" si="33"/>
        <v>-9.1173669252544595E-2</v>
      </c>
      <c r="R100" s="2">
        <v>3278.25</v>
      </c>
      <c r="S100" s="2">
        <f t="shared" si="40"/>
        <v>1.1890746521521554E-2</v>
      </c>
      <c r="T100" s="2">
        <v>1.91</v>
      </c>
      <c r="U100" s="2">
        <v>9377.2999999999993</v>
      </c>
      <c r="V100" s="2">
        <f t="shared" si="38"/>
        <v>5.6000466806221859E-2</v>
      </c>
      <c r="W100" s="2">
        <v>0.70645000000000002</v>
      </c>
      <c r="X100">
        <v>16.28</v>
      </c>
      <c r="Y100">
        <f t="shared" si="34"/>
        <v>-0.11313122811617742</v>
      </c>
      <c r="Z100">
        <v>577.68100000000004</v>
      </c>
      <c r="AA100">
        <f t="shared" si="35"/>
        <v>3.5930679266843589E-2</v>
      </c>
      <c r="AB100">
        <v>2.7E-4</v>
      </c>
      <c r="AC100" s="19">
        <f t="shared" si="28"/>
        <v>270</v>
      </c>
      <c r="AD100" s="20">
        <v>3173.57</v>
      </c>
      <c r="AE100" s="20">
        <f t="shared" si="36"/>
        <v>2.2352407994986126E-2</v>
      </c>
    </row>
    <row r="101" spans="1:31" x14ac:dyDescent="0.4">
      <c r="A101" s="1">
        <v>43859</v>
      </c>
      <c r="B101" s="2">
        <v>1570.65</v>
      </c>
      <c r="C101" s="2">
        <f t="shared" ref="C101:C121" si="41">LN(B101/B100)</f>
        <v>-1.0054473178136047E-3</v>
      </c>
      <c r="D101">
        <v>57.96</v>
      </c>
      <c r="E101">
        <f t="shared" si="29"/>
        <v>1.5540018667343205E-3</v>
      </c>
      <c r="F101">
        <v>59.81</v>
      </c>
      <c r="G101">
        <f t="shared" si="30"/>
        <v>5.0285053997049757E-3</v>
      </c>
      <c r="H101">
        <v>0.14268</v>
      </c>
      <c r="I101">
        <v>9.0166000000000004</v>
      </c>
      <c r="J101">
        <f t="shared" si="31"/>
        <v>4.2010797864520302E-3</v>
      </c>
      <c r="K101">
        <v>62.545099999999998</v>
      </c>
      <c r="L101">
        <f t="shared" si="32"/>
        <v>4.2074090567313363E-3</v>
      </c>
      <c r="M101" s="2">
        <v>232</v>
      </c>
      <c r="N101" s="2">
        <f t="shared" si="39"/>
        <v>-1.2848142477849024E-2</v>
      </c>
      <c r="O101" s="2">
        <v>52.81</v>
      </c>
      <c r="P101">
        <v>20.190000000000001</v>
      </c>
      <c r="Q101">
        <f t="shared" si="33"/>
        <v>4.0945825862125994E-2</v>
      </c>
      <c r="R101" s="2">
        <v>3272.5</v>
      </c>
      <c r="S101" s="2">
        <f t="shared" si="40"/>
        <v>-1.7555246274785902E-3</v>
      </c>
      <c r="T101" s="2">
        <v>1.67</v>
      </c>
      <c r="U101" s="2">
        <v>9298.9</v>
      </c>
      <c r="V101" s="2">
        <f t="shared" si="38"/>
        <v>-8.3957615067688941E-3</v>
      </c>
      <c r="W101" s="2">
        <v>0.95420000000000005</v>
      </c>
      <c r="X101">
        <v>16.39</v>
      </c>
      <c r="Y101">
        <f t="shared" si="34"/>
        <v>6.7340321813441194E-3</v>
      </c>
      <c r="Z101">
        <v>577.98500000000001</v>
      </c>
      <c r="AA101">
        <f t="shared" si="35"/>
        <v>5.2610357492881906E-4</v>
      </c>
      <c r="AB101">
        <v>2.6000000000000003E-4</v>
      </c>
      <c r="AC101" s="19">
        <f t="shared" si="28"/>
        <v>260.00000000000006</v>
      </c>
      <c r="AD101" s="20">
        <v>3190.83</v>
      </c>
      <c r="AE101" s="20">
        <f t="shared" si="36"/>
        <v>5.4239338553174719E-3</v>
      </c>
    </row>
    <row r="102" spans="1:31" x14ac:dyDescent="0.4">
      <c r="A102" s="1">
        <v>43860</v>
      </c>
      <c r="B102" s="2">
        <v>1544.55</v>
      </c>
      <c r="C102" s="2">
        <f t="shared" si="41"/>
        <v>-1.6756940630711301E-2</v>
      </c>
      <c r="D102">
        <v>56.22</v>
      </c>
      <c r="E102">
        <f t="shared" si="29"/>
        <v>-3.0480551974095847E-2</v>
      </c>
      <c r="F102">
        <v>58.29</v>
      </c>
      <c r="G102">
        <f t="shared" si="30"/>
        <v>-2.574231899900729E-2</v>
      </c>
      <c r="H102">
        <v>0.10427</v>
      </c>
      <c r="I102">
        <v>9.1219999999999999</v>
      </c>
      <c r="J102">
        <f t="shared" si="31"/>
        <v>1.162175540780349E-2</v>
      </c>
      <c r="K102">
        <v>63.2759</v>
      </c>
      <c r="L102">
        <f t="shared" si="32"/>
        <v>1.16166334428026E-2</v>
      </c>
      <c r="M102" s="2">
        <v>231.53</v>
      </c>
      <c r="N102" s="2">
        <f t="shared" si="39"/>
        <v>-2.0279169032029081E-3</v>
      </c>
      <c r="O102" s="2">
        <v>41.54</v>
      </c>
      <c r="P102">
        <v>22.24</v>
      </c>
      <c r="Q102">
        <f t="shared" si="33"/>
        <v>9.6705037057635376E-2</v>
      </c>
      <c r="R102" s="2">
        <v>3289.75</v>
      </c>
      <c r="S102" s="2">
        <f t="shared" si="40"/>
        <v>5.2573552461948683E-3</v>
      </c>
      <c r="T102" s="2">
        <v>2.42</v>
      </c>
      <c r="U102" s="2">
        <v>9507.2999999999993</v>
      </c>
      <c r="V102" s="2">
        <f t="shared" si="38"/>
        <v>2.2163810981088026E-2</v>
      </c>
      <c r="W102" s="2">
        <v>0.74987999999999999</v>
      </c>
      <c r="X102">
        <v>15.49</v>
      </c>
      <c r="Y102">
        <f t="shared" si="34"/>
        <v>-5.6476738326961068E-2</v>
      </c>
      <c r="Z102">
        <v>596.27</v>
      </c>
      <c r="AA102">
        <f t="shared" si="35"/>
        <v>3.1145667838400504E-2</v>
      </c>
      <c r="AB102">
        <v>2.8000000000000003E-4</v>
      </c>
      <c r="AC102" s="19">
        <f t="shared" si="28"/>
        <v>280.00000000000006</v>
      </c>
      <c r="AD102" s="20">
        <v>3151.82</v>
      </c>
      <c r="AE102" s="20">
        <f t="shared" si="36"/>
        <v>-1.2301007275473128E-2</v>
      </c>
    </row>
    <row r="103" spans="1:31" x14ac:dyDescent="0.4">
      <c r="A103" s="1">
        <v>43861</v>
      </c>
      <c r="B103" s="2">
        <v>1517.07</v>
      </c>
      <c r="C103" s="2">
        <f t="shared" si="41"/>
        <v>-1.7951762782245001E-2</v>
      </c>
      <c r="D103">
        <v>58.37</v>
      </c>
      <c r="E103">
        <f t="shared" si="29"/>
        <v>3.7529493737313846E-2</v>
      </c>
      <c r="F103">
        <v>58.16</v>
      </c>
      <c r="G103">
        <f t="shared" si="30"/>
        <v>-2.2327188321945046E-3</v>
      </c>
      <c r="H103">
        <v>1.9600000000000003E-2</v>
      </c>
      <c r="I103">
        <v>9.2149000000000001</v>
      </c>
      <c r="J103">
        <f t="shared" si="31"/>
        <v>1.013266090144797E-2</v>
      </c>
      <c r="K103">
        <v>63.920299999999997</v>
      </c>
      <c r="L103">
        <f t="shared" si="32"/>
        <v>1.0132464856655848E-2</v>
      </c>
      <c r="M103" s="2">
        <v>226.7</v>
      </c>
      <c r="N103" s="2">
        <f t="shared" si="39"/>
        <v>-2.1081897249623741E-2</v>
      </c>
      <c r="O103" s="2">
        <v>70.290000000000006</v>
      </c>
      <c r="P103">
        <v>21.38</v>
      </c>
      <c r="Q103">
        <f t="shared" si="33"/>
        <v>-3.9436563785482444E-2</v>
      </c>
      <c r="R103" s="2">
        <v>3224</v>
      </c>
      <c r="S103" s="2">
        <f t="shared" si="40"/>
        <v>-2.0188749403731002E-2</v>
      </c>
      <c r="T103" s="2">
        <v>3.15</v>
      </c>
      <c r="U103" s="2">
        <v>9349.1</v>
      </c>
      <c r="V103" s="2">
        <f t="shared" si="38"/>
        <v>-1.6779842591694193E-2</v>
      </c>
      <c r="W103" s="2">
        <v>0.76521000000000006</v>
      </c>
      <c r="X103">
        <v>18.84</v>
      </c>
      <c r="Y103">
        <f t="shared" si="34"/>
        <v>0.1957876147194397</v>
      </c>
      <c r="Z103">
        <v>595.18899999999996</v>
      </c>
      <c r="AA103">
        <f t="shared" si="35"/>
        <v>-1.8145824516299324E-3</v>
      </c>
      <c r="AB103">
        <v>2.5000000000000001E-4</v>
      </c>
      <c r="AC103" s="19">
        <f t="shared" si="28"/>
        <v>250</v>
      </c>
      <c r="AD103" s="20">
        <v>3202.92</v>
      </c>
      <c r="AE103" s="20">
        <f t="shared" si="36"/>
        <v>1.6082829964644926E-2</v>
      </c>
    </row>
    <row r="104" spans="1:31" x14ac:dyDescent="0.4">
      <c r="A104" s="1">
        <v>43864</v>
      </c>
      <c r="B104" s="2">
        <v>1521.16</v>
      </c>
      <c r="C104" s="2">
        <f t="shared" si="41"/>
        <v>2.6923586895204214E-3</v>
      </c>
      <c r="D104">
        <v>54.6</v>
      </c>
      <c r="E104">
        <f t="shared" si="29"/>
        <v>-6.6768176464840262E-2</v>
      </c>
      <c r="F104">
        <v>54.45</v>
      </c>
      <c r="G104">
        <f t="shared" si="30"/>
        <v>-6.591498384629435E-2</v>
      </c>
      <c r="H104">
        <v>0.47722000000000003</v>
      </c>
      <c r="I104">
        <v>9.0742999999999991</v>
      </c>
      <c r="J104">
        <f t="shared" si="31"/>
        <v>-1.5375497001324236E-2</v>
      </c>
      <c r="K104">
        <v>63.715000000000003</v>
      </c>
      <c r="L104">
        <f t="shared" si="32"/>
        <v>-3.2169811494712226E-3</v>
      </c>
      <c r="M104" s="2">
        <v>227.64</v>
      </c>
      <c r="N104" s="2">
        <f t="shared" si="39"/>
        <v>4.1378762214398816E-3</v>
      </c>
      <c r="O104" s="2">
        <v>54.24</v>
      </c>
      <c r="P104">
        <v>22.18</v>
      </c>
      <c r="Q104">
        <f t="shared" si="33"/>
        <v>3.6735076325321941E-2</v>
      </c>
      <c r="R104" s="2">
        <v>3245.5</v>
      </c>
      <c r="S104" s="2">
        <f t="shared" si="40"/>
        <v>6.6465968470044391E-3</v>
      </c>
      <c r="T104" s="2">
        <v>1.92</v>
      </c>
      <c r="U104" s="2">
        <v>9296.6</v>
      </c>
      <c r="V104" s="2">
        <f t="shared" si="38"/>
        <v>-5.6313400665983972E-3</v>
      </c>
      <c r="W104" s="2">
        <v>0.68337000000000003</v>
      </c>
      <c r="X104">
        <v>17.97</v>
      </c>
      <c r="Y104">
        <f t="shared" si="34"/>
        <v>-4.7278568352749378E-2</v>
      </c>
      <c r="Z104">
        <v>588.70699999999999</v>
      </c>
      <c r="AA104">
        <f t="shared" si="35"/>
        <v>-1.0950395595363318E-2</v>
      </c>
      <c r="AB104">
        <v>2.6000000000000003E-4</v>
      </c>
      <c r="AC104" s="19">
        <f t="shared" si="28"/>
        <v>260.00000000000006</v>
      </c>
      <c r="AD104" s="20">
        <v>3209.04</v>
      </c>
      <c r="AE104" s="20">
        <f t="shared" si="36"/>
        <v>1.9089332617338451E-3</v>
      </c>
    </row>
    <row r="105" spans="1:31" x14ac:dyDescent="0.4">
      <c r="A105" s="1">
        <v>43865</v>
      </c>
      <c r="B105" s="2">
        <v>1547.19</v>
      </c>
      <c r="C105" s="2">
        <f t="shared" si="41"/>
        <v>1.6967180711476522E-2</v>
      </c>
      <c r="D105">
        <v>54.5</v>
      </c>
      <c r="E105">
        <f t="shared" si="29"/>
        <v>-1.8331810816609605E-3</v>
      </c>
      <c r="F105">
        <v>53.96</v>
      </c>
      <c r="G105">
        <f t="shared" si="30"/>
        <v>-9.0398180394143327E-3</v>
      </c>
      <c r="H105">
        <v>0.40986</v>
      </c>
      <c r="I105">
        <v>9.0175000000000001</v>
      </c>
      <c r="J105">
        <f t="shared" si="31"/>
        <v>-6.2791083940754314E-3</v>
      </c>
      <c r="K105">
        <v>63.109299999999998</v>
      </c>
      <c r="L105">
        <f t="shared" si="32"/>
        <v>-9.5518698741812388E-3</v>
      </c>
      <c r="M105" s="2">
        <v>230.5</v>
      </c>
      <c r="N105" s="2">
        <f t="shared" si="39"/>
        <v>1.2485428701780035E-2</v>
      </c>
      <c r="O105" s="2">
        <v>45.44</v>
      </c>
      <c r="P105">
        <v>22.89</v>
      </c>
      <c r="Q105">
        <f t="shared" si="33"/>
        <v>3.1509152042254476E-2</v>
      </c>
      <c r="R105" s="2">
        <v>3299.5</v>
      </c>
      <c r="S105" s="2">
        <f t="shared" si="40"/>
        <v>1.6501520349952947E-2</v>
      </c>
      <c r="T105" s="2">
        <v>1.7</v>
      </c>
      <c r="U105" s="2">
        <v>9193.9</v>
      </c>
      <c r="V105" s="2">
        <f t="shared" si="38"/>
        <v>-1.110852125033886E-2</v>
      </c>
      <c r="W105" s="2">
        <v>0.70138999999999996</v>
      </c>
      <c r="X105">
        <v>16.05</v>
      </c>
      <c r="Y105">
        <f t="shared" si="34"/>
        <v>-0.11299485121944269</v>
      </c>
      <c r="Z105">
        <v>576.822</v>
      </c>
      <c r="AA105">
        <f t="shared" si="35"/>
        <v>-2.0394879856391612E-2</v>
      </c>
      <c r="AB105">
        <v>2.3999999999999998E-4</v>
      </c>
      <c r="AC105" s="19">
        <f t="shared" si="28"/>
        <v>239.99999999999997</v>
      </c>
      <c r="AD105" s="20">
        <v>3244.1</v>
      </c>
      <c r="AE105" s="20">
        <f t="shared" si="36"/>
        <v>1.0866134926235343E-2</v>
      </c>
    </row>
    <row r="106" spans="1:31" x14ac:dyDescent="0.4">
      <c r="A106" s="1">
        <v>43866</v>
      </c>
      <c r="B106" s="2">
        <v>1560.48</v>
      </c>
      <c r="C106" s="2">
        <f t="shared" si="41"/>
        <v>8.5530838340833887E-3</v>
      </c>
      <c r="D106">
        <v>55.96</v>
      </c>
      <c r="E106">
        <f t="shared" si="29"/>
        <v>2.6436448128082157E-2</v>
      </c>
      <c r="F106">
        <v>55.28</v>
      </c>
      <c r="G106">
        <f t="shared" si="30"/>
        <v>2.4168148119859303E-2</v>
      </c>
      <c r="H106">
        <v>0.41226999999999997</v>
      </c>
      <c r="I106">
        <v>9.0176999999999996</v>
      </c>
      <c r="J106">
        <f t="shared" si="31"/>
        <v>2.2178850249317835E-5</v>
      </c>
      <c r="K106">
        <v>62.887700000000002</v>
      </c>
      <c r="L106">
        <f t="shared" si="32"/>
        <v>-3.5175476954313668E-3</v>
      </c>
      <c r="M106" s="2">
        <v>232.56</v>
      </c>
      <c r="N106" s="2">
        <f t="shared" si="39"/>
        <v>8.8973938139171784E-3</v>
      </c>
      <c r="O106" s="2">
        <v>62</v>
      </c>
      <c r="P106">
        <v>22.45</v>
      </c>
      <c r="Q106">
        <f t="shared" si="33"/>
        <v>-1.9409519776212084E-2</v>
      </c>
      <c r="R106" s="2">
        <v>3335</v>
      </c>
      <c r="S106" s="2">
        <f t="shared" si="40"/>
        <v>1.0701737526247687E-2</v>
      </c>
      <c r="T106" s="2">
        <v>2.0499999999999998</v>
      </c>
      <c r="U106" s="2">
        <v>9611.7999999999993</v>
      </c>
      <c r="V106" s="2">
        <f t="shared" si="38"/>
        <v>4.4451289667374466E-2</v>
      </c>
      <c r="W106" s="2">
        <v>0.65167999999999993</v>
      </c>
      <c r="X106">
        <v>15.15</v>
      </c>
      <c r="Y106">
        <f t="shared" si="34"/>
        <v>-5.770831762064673E-2</v>
      </c>
      <c r="Z106">
        <v>601.79300000000001</v>
      </c>
      <c r="AA106">
        <f t="shared" si="35"/>
        <v>4.2379805643390445E-2</v>
      </c>
      <c r="AB106">
        <v>2.7E-4</v>
      </c>
      <c r="AC106" s="19">
        <f t="shared" si="28"/>
        <v>270</v>
      </c>
      <c r="AD106" s="20">
        <v>3204.39</v>
      </c>
      <c r="AE106" s="20">
        <f t="shared" si="36"/>
        <v>-1.2316217273687813E-2</v>
      </c>
    </row>
    <row r="107" spans="1:31" x14ac:dyDescent="0.4">
      <c r="A107" s="1">
        <v>43867</v>
      </c>
      <c r="B107" s="2">
        <v>1539.42</v>
      </c>
      <c r="C107" s="2">
        <f t="shared" si="41"/>
        <v>-1.3587744133049775E-2</v>
      </c>
      <c r="D107">
        <v>55.78</v>
      </c>
      <c r="E107">
        <f t="shared" si="29"/>
        <v>-3.2217675979375037E-3</v>
      </c>
      <c r="F107">
        <v>54.93</v>
      </c>
      <c r="G107">
        <f t="shared" si="30"/>
        <v>-6.3515321048854493E-3</v>
      </c>
      <c r="H107">
        <v>0.37986999999999999</v>
      </c>
      <c r="I107">
        <v>9.0877999999999997</v>
      </c>
      <c r="J107">
        <f t="shared" si="31"/>
        <v>7.7435420485772637E-3</v>
      </c>
      <c r="K107">
        <v>63.348799999999997</v>
      </c>
      <c r="L107">
        <f t="shared" si="32"/>
        <v>7.3053681095256043E-3</v>
      </c>
      <c r="M107" s="2">
        <v>231.38</v>
      </c>
      <c r="N107" s="2">
        <f t="shared" si="39"/>
        <v>-5.086875649877691E-3</v>
      </c>
      <c r="O107" s="2">
        <v>42.62</v>
      </c>
      <c r="P107">
        <v>24.01</v>
      </c>
      <c r="Q107">
        <f t="shared" si="33"/>
        <v>6.7179796044898682E-2</v>
      </c>
      <c r="R107" s="2">
        <v>3345.25</v>
      </c>
      <c r="S107" s="2">
        <f t="shared" si="40"/>
        <v>3.0687498353740498E-3</v>
      </c>
      <c r="T107" s="2">
        <v>1.46</v>
      </c>
      <c r="U107" s="2">
        <v>9772</v>
      </c>
      <c r="V107" s="2">
        <f t="shared" si="38"/>
        <v>1.652964306192518E-2</v>
      </c>
      <c r="W107" s="2">
        <v>0.77146000000000003</v>
      </c>
      <c r="X107">
        <v>14.96</v>
      </c>
      <c r="Y107">
        <f t="shared" si="34"/>
        <v>-1.2620559409046939E-2</v>
      </c>
      <c r="Z107">
        <v>611.029</v>
      </c>
      <c r="AA107">
        <f t="shared" si="35"/>
        <v>1.5230888863434506E-2</v>
      </c>
      <c r="AB107">
        <v>2.5000000000000001E-4</v>
      </c>
      <c r="AC107" s="19">
        <f t="shared" si="28"/>
        <v>250</v>
      </c>
      <c r="AD107" s="20">
        <v>3152.67</v>
      </c>
      <c r="AE107" s="20">
        <f t="shared" si="36"/>
        <v>-1.6272031785930365E-2</v>
      </c>
    </row>
    <row r="108" spans="1:31" x14ac:dyDescent="0.4">
      <c r="A108" s="1">
        <v>43868</v>
      </c>
      <c r="B108" s="2">
        <v>1518.23</v>
      </c>
      <c r="C108" s="2">
        <f t="shared" si="41"/>
        <v>-1.3860539460826091E-2</v>
      </c>
      <c r="D108">
        <v>54.18</v>
      </c>
      <c r="E108">
        <f t="shared" si="29"/>
        <v>-2.9103545542393923E-2</v>
      </c>
      <c r="F108">
        <v>54.47</v>
      </c>
      <c r="G108">
        <f t="shared" si="30"/>
        <v>-8.4095559589459704E-3</v>
      </c>
      <c r="H108">
        <v>0.27080000000000004</v>
      </c>
      <c r="I108">
        <v>9.1565999999999992</v>
      </c>
      <c r="J108">
        <f t="shared" si="31"/>
        <v>7.5420760483634192E-3</v>
      </c>
      <c r="K108">
        <v>64.11</v>
      </c>
      <c r="L108">
        <f t="shared" si="32"/>
        <v>1.1944393795010496E-2</v>
      </c>
      <c r="M108" s="2">
        <v>229.11</v>
      </c>
      <c r="N108" s="2">
        <f t="shared" si="39"/>
        <v>-9.859143032340336E-3</v>
      </c>
      <c r="O108" s="2">
        <v>49.94</v>
      </c>
      <c r="P108">
        <v>23.44</v>
      </c>
      <c r="Q108">
        <f t="shared" si="33"/>
        <v>-2.4026445524350012E-2</v>
      </c>
      <c r="R108" s="2">
        <v>3325.5</v>
      </c>
      <c r="S108" s="2">
        <f t="shared" si="40"/>
        <v>-5.9213904606222958E-3</v>
      </c>
      <c r="T108" s="2">
        <v>1.7</v>
      </c>
      <c r="U108" s="2">
        <v>9818.6</v>
      </c>
      <c r="V108" s="2">
        <f t="shared" si="38"/>
        <v>4.7573926159090139E-3</v>
      </c>
      <c r="W108" s="2">
        <v>0.77866999999999997</v>
      </c>
      <c r="X108">
        <v>15.47</v>
      </c>
      <c r="Y108">
        <f t="shared" si="34"/>
        <v>3.3522692038643644E-2</v>
      </c>
      <c r="Z108">
        <v>618.21500000000003</v>
      </c>
      <c r="AA108">
        <f t="shared" si="35"/>
        <v>1.1691872175508324E-2</v>
      </c>
      <c r="AB108">
        <v>2.5000000000000001E-4</v>
      </c>
      <c r="AC108" s="19">
        <f t="shared" si="28"/>
        <v>250</v>
      </c>
      <c r="AD108" s="20">
        <v>3159.22</v>
      </c>
      <c r="AE108" s="20">
        <f t="shared" si="36"/>
        <v>2.0754488279009185E-3</v>
      </c>
    </row>
    <row r="109" spans="1:31" x14ac:dyDescent="0.4">
      <c r="A109" s="1">
        <v>43871</v>
      </c>
      <c r="B109" s="2">
        <v>1503.95</v>
      </c>
      <c r="C109" s="2">
        <f t="shared" si="41"/>
        <v>-9.4502023535116848E-3</v>
      </c>
      <c r="D109">
        <v>53.04</v>
      </c>
      <c r="E109">
        <f t="shared" si="29"/>
        <v>-2.1265490779341974E-2</v>
      </c>
      <c r="F109">
        <v>53.27</v>
      </c>
      <c r="G109">
        <f t="shared" si="30"/>
        <v>-2.2276770466675245E-2</v>
      </c>
      <c r="H109">
        <v>0.28018000000000004</v>
      </c>
      <c r="I109">
        <v>9.1823999999999995</v>
      </c>
      <c r="J109">
        <f t="shared" si="31"/>
        <v>2.8136776292142225E-3</v>
      </c>
      <c r="K109">
        <v>64.133200000000002</v>
      </c>
      <c r="L109">
        <f t="shared" si="32"/>
        <v>3.6181256009040666E-4</v>
      </c>
      <c r="M109" s="2">
        <v>225.2</v>
      </c>
      <c r="N109" s="2">
        <f t="shared" si="39"/>
        <v>-1.7213341302867207E-2</v>
      </c>
      <c r="O109" s="2">
        <v>50.88</v>
      </c>
      <c r="P109">
        <v>24.15</v>
      </c>
      <c r="Q109">
        <f t="shared" si="33"/>
        <v>2.9840415389769809E-2</v>
      </c>
      <c r="R109" s="2">
        <v>3353</v>
      </c>
      <c r="S109" s="2">
        <f t="shared" si="40"/>
        <v>8.2354287417527282E-3</v>
      </c>
      <c r="T109" s="2">
        <v>1.4</v>
      </c>
      <c r="U109" s="2">
        <v>9854.1</v>
      </c>
      <c r="V109" s="2">
        <f t="shared" si="38"/>
        <v>3.6090662220586178E-3</v>
      </c>
      <c r="W109" s="2">
        <v>0.61735000000000007</v>
      </c>
      <c r="X109">
        <v>15.04</v>
      </c>
      <c r="Y109">
        <f t="shared" si="34"/>
        <v>-2.8189346063281114E-2</v>
      </c>
      <c r="Z109">
        <v>626.5</v>
      </c>
      <c r="AA109">
        <f t="shared" si="35"/>
        <v>1.331248094023737E-2</v>
      </c>
      <c r="AB109">
        <v>2.7E-4</v>
      </c>
      <c r="AC109" s="19">
        <f t="shared" si="28"/>
        <v>270</v>
      </c>
      <c r="AD109" s="20">
        <v>3200.38</v>
      </c>
      <c r="AE109" s="20">
        <f t="shared" si="36"/>
        <v>1.2944391068557071E-2</v>
      </c>
    </row>
    <row r="110" spans="1:31" x14ac:dyDescent="0.4">
      <c r="A110" s="1">
        <v>43872</v>
      </c>
      <c r="B110" s="2">
        <v>1539.56</v>
      </c>
      <c r="C110" s="2">
        <f t="shared" si="41"/>
        <v>2.3401681021540426E-2</v>
      </c>
      <c r="D110">
        <v>53.85</v>
      </c>
      <c r="E110">
        <f t="shared" si="29"/>
        <v>1.515605772479045E-2</v>
      </c>
      <c r="F110">
        <v>54.01</v>
      </c>
      <c r="G110">
        <f t="shared" si="30"/>
        <v>1.3795893675891922E-2</v>
      </c>
      <c r="H110">
        <v>0.27281</v>
      </c>
      <c r="I110">
        <v>9.0978999999999992</v>
      </c>
      <c r="J110">
        <f t="shared" si="31"/>
        <v>-9.2449907112421483E-3</v>
      </c>
      <c r="K110">
        <v>63.375900000000001</v>
      </c>
      <c r="L110">
        <f t="shared" si="32"/>
        <v>-1.1878507565312916E-2</v>
      </c>
      <c r="M110" s="2">
        <v>233.9</v>
      </c>
      <c r="N110" s="2">
        <f t="shared" si="39"/>
        <v>3.790477732459803E-2</v>
      </c>
      <c r="O110" s="2">
        <v>95.63</v>
      </c>
      <c r="P110">
        <v>22.95</v>
      </c>
      <c r="Q110">
        <f t="shared" si="33"/>
        <v>-5.0966443592027517E-2</v>
      </c>
      <c r="R110" s="2">
        <v>3357.5</v>
      </c>
      <c r="S110" s="2">
        <f t="shared" si="40"/>
        <v>1.341181931164152E-3</v>
      </c>
      <c r="T110" s="2">
        <v>1.49</v>
      </c>
      <c r="U110" s="2">
        <v>10229.5</v>
      </c>
      <c r="V110" s="2">
        <f t="shared" si="38"/>
        <v>3.7388090680282489E-2</v>
      </c>
      <c r="W110" s="2">
        <v>0.78122000000000003</v>
      </c>
      <c r="X110">
        <v>15.18</v>
      </c>
      <c r="Y110">
        <f t="shared" si="34"/>
        <v>9.2654534457901911E-3</v>
      </c>
      <c r="Z110">
        <v>644.75699999999995</v>
      </c>
      <c r="AA110">
        <f t="shared" si="35"/>
        <v>2.8724727287682543E-2</v>
      </c>
      <c r="AB110">
        <v>2.7E-4</v>
      </c>
      <c r="AC110" s="19">
        <f t="shared" si="28"/>
        <v>270</v>
      </c>
      <c r="AD110" s="20">
        <v>3227.24</v>
      </c>
      <c r="AE110" s="20">
        <f t="shared" si="36"/>
        <v>8.3577300310525952E-3</v>
      </c>
    </row>
    <row r="111" spans="1:31" x14ac:dyDescent="0.4">
      <c r="A111" s="1">
        <v>43873</v>
      </c>
      <c r="B111" s="2">
        <v>1557.44</v>
      </c>
      <c r="C111" s="2">
        <f t="shared" si="41"/>
        <v>1.1546786347231814E-2</v>
      </c>
      <c r="D111">
        <v>55.39</v>
      </c>
      <c r="E111">
        <f t="shared" si="29"/>
        <v>2.8196668442615001E-2</v>
      </c>
      <c r="F111">
        <v>55.79</v>
      </c>
      <c r="G111">
        <f t="shared" si="30"/>
        <v>3.2425427252637334E-2</v>
      </c>
      <c r="H111">
        <v>0.30545</v>
      </c>
      <c r="I111">
        <v>9.0669000000000004</v>
      </c>
      <c r="J111">
        <f t="shared" si="31"/>
        <v>-3.4131980639063044E-3</v>
      </c>
      <c r="K111">
        <v>63.214300000000001</v>
      </c>
      <c r="L111">
        <f t="shared" si="32"/>
        <v>-2.5531216125973606E-3</v>
      </c>
      <c r="M111" s="2">
        <v>238.03</v>
      </c>
      <c r="N111" s="2">
        <f t="shared" si="39"/>
        <v>1.7503042557822725E-2</v>
      </c>
      <c r="O111" s="2">
        <v>83.2</v>
      </c>
      <c r="P111">
        <v>22.54</v>
      </c>
      <c r="Q111">
        <f t="shared" si="33"/>
        <v>-1.8026427894923893E-2</v>
      </c>
      <c r="R111" s="2">
        <v>3380.5</v>
      </c>
      <c r="S111" s="2">
        <f t="shared" si="40"/>
        <v>6.8269781333399676E-3</v>
      </c>
      <c r="T111" s="2">
        <v>1.23</v>
      </c>
      <c r="U111" s="2">
        <v>10317.700000000001</v>
      </c>
      <c r="V111" s="2">
        <f t="shared" si="38"/>
        <v>8.5851640838067456E-3</v>
      </c>
      <c r="W111" s="2">
        <v>0.79127999999999998</v>
      </c>
      <c r="X111">
        <v>13.74</v>
      </c>
      <c r="Y111">
        <f t="shared" si="34"/>
        <v>-9.9667485173280598E-2</v>
      </c>
      <c r="Z111">
        <v>649.03800000000001</v>
      </c>
      <c r="AA111">
        <f t="shared" si="35"/>
        <v>6.6177649840791506E-3</v>
      </c>
      <c r="AB111">
        <v>2.5000000000000001E-4</v>
      </c>
      <c r="AC111" s="19">
        <f t="shared" si="28"/>
        <v>250</v>
      </c>
      <c r="AD111" s="20">
        <v>3223.2</v>
      </c>
      <c r="AE111" s="20">
        <f t="shared" si="36"/>
        <v>-1.2526278915099892E-3</v>
      </c>
    </row>
    <row r="112" spans="1:31" x14ac:dyDescent="0.4">
      <c r="A112" s="1">
        <v>43874</v>
      </c>
      <c r="B112" s="2">
        <v>1543.5</v>
      </c>
      <c r="C112" s="2">
        <f t="shared" si="41"/>
        <v>-8.9908827028755446E-3</v>
      </c>
      <c r="D112">
        <v>56.19</v>
      </c>
      <c r="E112">
        <f t="shared" si="29"/>
        <v>1.4339733079094252E-2</v>
      </c>
      <c r="F112">
        <v>56.34</v>
      </c>
      <c r="G112">
        <f t="shared" si="30"/>
        <v>9.8101205907896501E-3</v>
      </c>
      <c r="H112">
        <v>0.32551000000000002</v>
      </c>
      <c r="I112">
        <v>9.1216000000000008</v>
      </c>
      <c r="J112">
        <f t="shared" si="31"/>
        <v>6.0148076983678024E-3</v>
      </c>
      <c r="K112">
        <v>63.641300000000001</v>
      </c>
      <c r="L112">
        <f t="shared" si="32"/>
        <v>6.732089283751996E-3</v>
      </c>
      <c r="M112" s="2">
        <v>233.55</v>
      </c>
      <c r="N112" s="2">
        <f t="shared" si="39"/>
        <v>-1.9000529199839009E-2</v>
      </c>
      <c r="O112" s="2">
        <v>42.02</v>
      </c>
      <c r="P112">
        <v>22.63</v>
      </c>
      <c r="Q112">
        <f t="shared" si="33"/>
        <v>3.984951033815764E-3</v>
      </c>
      <c r="R112" s="2">
        <v>3377.5</v>
      </c>
      <c r="S112" s="2">
        <f t="shared" si="40"/>
        <v>-8.8783669637863241E-4</v>
      </c>
      <c r="T112" s="2">
        <v>1.77</v>
      </c>
      <c r="U112" s="2">
        <v>10235.1</v>
      </c>
      <c r="V112" s="2">
        <f t="shared" si="38"/>
        <v>-8.037877536326881E-3</v>
      </c>
      <c r="W112" s="2">
        <v>0.80325000000000002</v>
      </c>
      <c r="X112">
        <v>14.15</v>
      </c>
      <c r="Y112">
        <f t="shared" si="34"/>
        <v>2.9403337295043401E-2</v>
      </c>
      <c r="Z112">
        <v>644.90200000000004</v>
      </c>
      <c r="AA112">
        <f t="shared" si="35"/>
        <v>-6.3928993403529937E-3</v>
      </c>
      <c r="AB112">
        <v>2.8000000000000003E-4</v>
      </c>
      <c r="AC112" s="19">
        <f t="shared" si="28"/>
        <v>280.00000000000006</v>
      </c>
      <c r="AD112" s="20">
        <v>3175.81</v>
      </c>
      <c r="AE112" s="20">
        <f t="shared" si="36"/>
        <v>-1.4811936977200619E-2</v>
      </c>
    </row>
    <row r="113" spans="1:31" x14ac:dyDescent="0.4">
      <c r="A113" s="1">
        <v>43875</v>
      </c>
      <c r="B113" s="2">
        <v>1534.89</v>
      </c>
      <c r="C113" s="2">
        <f t="shared" si="41"/>
        <v>-5.5938477264905334E-3</v>
      </c>
      <c r="D113">
        <v>57.22</v>
      </c>
      <c r="E113">
        <f t="shared" si="29"/>
        <v>1.8164682497857368E-2</v>
      </c>
      <c r="F113">
        <v>57.32</v>
      </c>
      <c r="G113">
        <f t="shared" si="30"/>
        <v>1.7244840511744575E-2</v>
      </c>
      <c r="H113">
        <v>0.25813999999999998</v>
      </c>
      <c r="I113">
        <v>9.0963999999999992</v>
      </c>
      <c r="J113">
        <f t="shared" si="31"/>
        <v>-2.7664964400433882E-3</v>
      </c>
      <c r="K113">
        <v>63.555599999999998</v>
      </c>
      <c r="L113">
        <f t="shared" si="32"/>
        <v>-1.3475173210646212E-3</v>
      </c>
      <c r="M113" s="2">
        <v>232.5</v>
      </c>
      <c r="N113" s="2">
        <f t="shared" si="39"/>
        <v>-4.5059619207060289E-3</v>
      </c>
      <c r="O113" s="2">
        <v>34.35</v>
      </c>
      <c r="P113">
        <v>21.9</v>
      </c>
      <c r="Q113">
        <f t="shared" si="33"/>
        <v>-3.2789822822990838E-2</v>
      </c>
      <c r="R113" s="2">
        <v>3381</v>
      </c>
      <c r="S113" s="2">
        <f t="shared" si="40"/>
        <v>1.0357328735321183E-3</v>
      </c>
      <c r="T113" s="2">
        <v>1.33</v>
      </c>
      <c r="U113" s="2">
        <v>10333</v>
      </c>
      <c r="V113" s="2">
        <f t="shared" si="38"/>
        <v>9.5196677709940732E-3</v>
      </c>
      <c r="W113" s="2">
        <v>0.94029999999999991</v>
      </c>
      <c r="X113">
        <v>13.68</v>
      </c>
      <c r="Y113">
        <f t="shared" si="34"/>
        <v>-3.3779711894842267E-2</v>
      </c>
      <c r="Z113">
        <v>650.54399999999998</v>
      </c>
      <c r="AA113">
        <f t="shared" si="35"/>
        <v>8.7105686742382313E-3</v>
      </c>
      <c r="AB113">
        <v>2.5000000000000001E-4</v>
      </c>
      <c r="AC113" s="19">
        <f t="shared" si="28"/>
        <v>250</v>
      </c>
      <c r="AD113" s="20">
        <v>3220.62</v>
      </c>
      <c r="AE113" s="20">
        <f t="shared" si="36"/>
        <v>1.4011169687653658E-2</v>
      </c>
    </row>
    <row r="114" spans="1:31" x14ac:dyDescent="0.4">
      <c r="A114" s="11">
        <v>43878</v>
      </c>
      <c r="B114" s="2">
        <v>1543.25</v>
      </c>
      <c r="C114" s="2">
        <f t="shared" si="41"/>
        <v>5.431865058281765E-3</v>
      </c>
      <c r="D114">
        <v>57.68</v>
      </c>
      <c r="E114">
        <f t="shared" si="29"/>
        <v>8.0070053547294344E-3</v>
      </c>
      <c r="F114">
        <v>57.67</v>
      </c>
      <c r="G114">
        <f t="shared" si="30"/>
        <v>6.0875046673502615E-3</v>
      </c>
      <c r="H114">
        <v>0.11534000000000001</v>
      </c>
      <c r="I114">
        <v>9.0906000000000002</v>
      </c>
      <c r="J114">
        <f t="shared" si="31"/>
        <v>-6.3781824342933687E-4</v>
      </c>
      <c r="K114">
        <v>63.464500000000001</v>
      </c>
      <c r="L114">
        <f t="shared" si="32"/>
        <v>-1.4344188930773953E-3</v>
      </c>
      <c r="M114" s="2">
        <v>233.75</v>
      </c>
      <c r="N114" s="2">
        <f t="shared" si="39"/>
        <v>5.3619431413853731E-3</v>
      </c>
      <c r="O114" s="2">
        <v>20.56</v>
      </c>
      <c r="P114">
        <v>22.24</v>
      </c>
      <c r="Q114">
        <f t="shared" si="33"/>
        <v>1.5405832559926391E-2</v>
      </c>
      <c r="R114" s="2">
        <v>3369.25</v>
      </c>
      <c r="S114" s="2">
        <f t="shared" si="40"/>
        <v>-3.4813560586174127E-3</v>
      </c>
      <c r="T114" s="2">
        <v>1.74</v>
      </c>
      <c r="U114" s="2">
        <v>10158.4</v>
      </c>
      <c r="V114" s="2">
        <f t="shared" si="38"/>
        <v>-1.7041707798169544E-2</v>
      </c>
      <c r="W114" s="2">
        <v>0.96187999999999996</v>
      </c>
      <c r="X114" s="14">
        <v>14.26</v>
      </c>
      <c r="Y114">
        <f t="shared" si="34"/>
        <v>4.1523502791745569E-2</v>
      </c>
      <c r="Z114">
        <v>614.49</v>
      </c>
      <c r="AA114">
        <f t="shared" si="35"/>
        <v>-5.7016280461095838E-2</v>
      </c>
      <c r="AB114">
        <v>2.5000000000000001E-4</v>
      </c>
      <c r="AC114" s="19">
        <f t="shared" si="28"/>
        <v>250</v>
      </c>
      <c r="AD114" s="20">
        <v>3215.88</v>
      </c>
      <c r="AE114" s="20">
        <f t="shared" si="36"/>
        <v>-1.4728504177328561E-3</v>
      </c>
    </row>
    <row r="115" spans="1:31" x14ac:dyDescent="0.4">
      <c r="A115" s="1">
        <v>43879</v>
      </c>
      <c r="B115" s="2">
        <v>1515.54</v>
      </c>
      <c r="C115" s="2">
        <f t="shared" si="41"/>
        <v>-1.8118771195064845E-2</v>
      </c>
      <c r="D115">
        <v>57.2</v>
      </c>
      <c r="E115">
        <f t="shared" si="29"/>
        <v>-8.3565945909414175E-3</v>
      </c>
      <c r="F115">
        <v>57.75</v>
      </c>
      <c r="G115">
        <f t="shared" si="30"/>
        <v>1.3862417745816496E-3</v>
      </c>
      <c r="H115">
        <v>0.2492</v>
      </c>
      <c r="I115">
        <v>9.1196000000000002</v>
      </c>
      <c r="J115">
        <f t="shared" si="31"/>
        <v>3.1850308635470261E-3</v>
      </c>
      <c r="K115">
        <v>63.811500000000002</v>
      </c>
      <c r="L115">
        <f t="shared" si="32"/>
        <v>5.4527304402668224E-3</v>
      </c>
      <c r="M115" s="2">
        <v>230.5</v>
      </c>
      <c r="N115" s="2">
        <f t="shared" si="39"/>
        <v>-1.4001305732093183E-2</v>
      </c>
      <c r="O115" s="2">
        <v>30.86</v>
      </c>
      <c r="P115">
        <v>22.63</v>
      </c>
      <c r="Q115">
        <f t="shared" si="33"/>
        <v>1.7383990263064437E-2</v>
      </c>
      <c r="R115" s="2">
        <v>3387.25</v>
      </c>
      <c r="S115" s="2">
        <f t="shared" si="40"/>
        <v>5.3282150772717687E-3</v>
      </c>
      <c r="T115" s="2">
        <v>1.1599999999999999</v>
      </c>
      <c r="U115" s="2">
        <v>9609.4</v>
      </c>
      <c r="V115" s="2">
        <f t="shared" si="38"/>
        <v>-5.5559163364570383E-2</v>
      </c>
      <c r="W115" s="2">
        <v>0.94590999999999992</v>
      </c>
      <c r="X115">
        <v>14.83</v>
      </c>
      <c r="Y115">
        <f t="shared" si="34"/>
        <v>3.9193741163690864E-2</v>
      </c>
      <c r="Z115">
        <v>644.64499999999998</v>
      </c>
      <c r="AA115">
        <f t="shared" si="35"/>
        <v>4.7907122199347153E-2</v>
      </c>
      <c r="AB115">
        <v>2.5000000000000001E-4</v>
      </c>
      <c r="AC115" s="19">
        <f t="shared" si="28"/>
        <v>250</v>
      </c>
      <c r="AD115" s="20">
        <v>3216.56</v>
      </c>
      <c r="AE115" s="20">
        <f t="shared" si="36"/>
        <v>2.1142832347696507E-4</v>
      </c>
    </row>
    <row r="116" spans="1:31" x14ac:dyDescent="0.4">
      <c r="A116" s="1">
        <v>43880</v>
      </c>
      <c r="B116" s="2">
        <v>1542.08</v>
      </c>
      <c r="C116" s="2">
        <f t="shared" si="41"/>
        <v>1.7360343373027401E-2</v>
      </c>
      <c r="D116">
        <v>59.57</v>
      </c>
      <c r="E116">
        <f t="shared" si="29"/>
        <v>4.0598193254843755E-2</v>
      </c>
      <c r="F116">
        <v>59.12</v>
      </c>
      <c r="G116">
        <f t="shared" si="30"/>
        <v>2.3445927238043281E-2</v>
      </c>
      <c r="H116">
        <v>0.26214999999999999</v>
      </c>
      <c r="I116">
        <v>9.0838000000000001</v>
      </c>
      <c r="J116">
        <f t="shared" si="31"/>
        <v>-3.9333362070313052E-3</v>
      </c>
      <c r="K116">
        <v>63.570999999999998</v>
      </c>
      <c r="L116">
        <f t="shared" si="32"/>
        <v>-3.7760333760539933E-3</v>
      </c>
      <c r="M116" s="2">
        <v>231.9</v>
      </c>
      <c r="N116" s="2">
        <f t="shared" si="39"/>
        <v>6.0553818247826973E-3</v>
      </c>
      <c r="O116" s="2">
        <v>24.43</v>
      </c>
      <c r="P116">
        <v>22.28</v>
      </c>
      <c r="Q116">
        <f t="shared" si="33"/>
        <v>-1.5587044586362626E-2</v>
      </c>
      <c r="R116" s="2">
        <v>3369.25</v>
      </c>
      <c r="S116" s="2">
        <f t="shared" si="40"/>
        <v>-5.3282150772718398E-3</v>
      </c>
      <c r="T116" s="2">
        <v>2.0699999999999998</v>
      </c>
      <c r="U116" s="2">
        <v>9602.4</v>
      </c>
      <c r="V116" s="2">
        <f t="shared" si="38"/>
        <v>-7.2871884048012132E-4</v>
      </c>
      <c r="W116" s="2">
        <v>0.90595000000000003</v>
      </c>
      <c r="X116">
        <v>14.38</v>
      </c>
      <c r="Y116">
        <f t="shared" si="34"/>
        <v>-3.0813803856940061E-2</v>
      </c>
      <c r="Z116">
        <v>608.88199999999995</v>
      </c>
      <c r="AA116">
        <f t="shared" si="35"/>
        <v>-5.7075289006794948E-2</v>
      </c>
      <c r="AB116">
        <v>2.6000000000000003E-4</v>
      </c>
      <c r="AC116" s="19">
        <f t="shared" si="28"/>
        <v>260.00000000000006</v>
      </c>
      <c r="AD116" s="20">
        <v>3256.2</v>
      </c>
      <c r="AE116" s="20">
        <f t="shared" si="36"/>
        <v>1.2248405804079458E-2</v>
      </c>
    </row>
    <row r="117" spans="1:31" x14ac:dyDescent="0.4">
      <c r="A117" s="1">
        <v>43881</v>
      </c>
      <c r="B117" s="2">
        <v>1535.81</v>
      </c>
      <c r="C117" s="2">
        <f t="shared" si="41"/>
        <v>-4.0742253122353737E-3</v>
      </c>
      <c r="D117">
        <v>59.94</v>
      </c>
      <c r="E117">
        <f t="shared" si="29"/>
        <v>6.1919702479209804E-3</v>
      </c>
      <c r="F117">
        <v>59.31</v>
      </c>
      <c r="G117">
        <f t="shared" si="30"/>
        <v>3.2086492106889485E-3</v>
      </c>
      <c r="H117">
        <v>0.26865</v>
      </c>
      <c r="I117">
        <v>9.1419999999999995</v>
      </c>
      <c r="J117">
        <f t="shared" si="31"/>
        <v>6.3865726413290984E-3</v>
      </c>
      <c r="K117">
        <v>64.203800000000001</v>
      </c>
      <c r="L117">
        <f t="shared" si="32"/>
        <v>9.9050074602387798E-3</v>
      </c>
      <c r="M117" s="2">
        <v>234.6</v>
      </c>
      <c r="N117" s="2">
        <f t="shared" si="39"/>
        <v>1.1575691957889052E-2</v>
      </c>
      <c r="O117" s="2">
        <v>33.58</v>
      </c>
      <c r="P117">
        <v>22.02</v>
      </c>
      <c r="Q117">
        <f t="shared" si="33"/>
        <v>-1.173828376454949E-2</v>
      </c>
      <c r="R117" s="2">
        <v>3339.25</v>
      </c>
      <c r="S117" s="2">
        <f t="shared" si="40"/>
        <v>-8.943936792053922E-3</v>
      </c>
      <c r="T117" s="2">
        <v>2.29</v>
      </c>
      <c r="U117" s="2">
        <v>9684.5</v>
      </c>
      <c r="V117" s="2">
        <f t="shared" si="38"/>
        <v>8.5136020711589541E-3</v>
      </c>
      <c r="W117" s="2">
        <v>0.87079999999999991</v>
      </c>
      <c r="X117">
        <v>15.56</v>
      </c>
      <c r="Y117">
        <f t="shared" si="34"/>
        <v>7.8865166457344829E-2</v>
      </c>
      <c r="Z117">
        <v>615.11900000000003</v>
      </c>
      <c r="AA117">
        <f t="shared" si="35"/>
        <v>1.0191256350327117E-2</v>
      </c>
      <c r="AB117">
        <v>2.5000000000000001E-4</v>
      </c>
      <c r="AC117" s="19">
        <f t="shared" si="28"/>
        <v>250</v>
      </c>
      <c r="AD117" s="20">
        <v>3295.6</v>
      </c>
      <c r="AE117" s="20">
        <f t="shared" si="36"/>
        <v>1.202737414402087E-2</v>
      </c>
    </row>
    <row r="118" spans="1:31" x14ac:dyDescent="0.4">
      <c r="A118" s="1">
        <v>43882</v>
      </c>
      <c r="B118" s="2">
        <v>1524.71</v>
      </c>
      <c r="C118" s="2">
        <f t="shared" si="41"/>
        <v>-7.2537011161002583E-3</v>
      </c>
      <c r="D118">
        <v>58.45</v>
      </c>
      <c r="E118">
        <f t="shared" si="29"/>
        <v>-2.5172373970439671E-2</v>
      </c>
      <c r="F118">
        <v>58.5</v>
      </c>
      <c r="G118">
        <f t="shared" si="30"/>
        <v>-1.3751171612824409E-2</v>
      </c>
      <c r="H118">
        <v>0.23649000000000001</v>
      </c>
      <c r="I118">
        <v>9.1156000000000006</v>
      </c>
      <c r="J118">
        <f t="shared" si="31"/>
        <v>-2.8919483830733652E-3</v>
      </c>
      <c r="K118">
        <v>64.056100000000001</v>
      </c>
      <c r="L118">
        <f t="shared" si="32"/>
        <v>-2.3031370722854587E-3</v>
      </c>
      <c r="M118" s="2">
        <v>232</v>
      </c>
      <c r="N118" s="2">
        <f t="shared" si="39"/>
        <v>-1.1144564553065063E-2</v>
      </c>
      <c r="O118" s="2">
        <v>29.66</v>
      </c>
      <c r="P118">
        <v>21.51</v>
      </c>
      <c r="Q118">
        <f t="shared" si="33"/>
        <v>-2.3433188014895176E-2</v>
      </c>
      <c r="R118" s="2">
        <v>3226.25</v>
      </c>
      <c r="S118" s="2">
        <f t="shared" si="40"/>
        <v>-3.4425758824391112E-2</v>
      </c>
      <c r="T118" s="2">
        <v>3.64</v>
      </c>
      <c r="U118" s="2">
        <v>9662.7000000000007</v>
      </c>
      <c r="V118" s="2">
        <f t="shared" si="38"/>
        <v>-2.2535570238561738E-3</v>
      </c>
      <c r="W118" s="2">
        <v>0.77588000000000001</v>
      </c>
      <c r="X118">
        <v>17.079999999999998</v>
      </c>
      <c r="Y118">
        <f t="shared" si="34"/>
        <v>9.3204669610178134E-2</v>
      </c>
      <c r="Z118">
        <v>624.80999999999995</v>
      </c>
      <c r="AA118">
        <f t="shared" si="35"/>
        <v>1.5631858495481016E-2</v>
      </c>
      <c r="AB118">
        <v>2.3999999999999998E-4</v>
      </c>
      <c r="AC118" s="19">
        <f t="shared" si="28"/>
        <v>239.99999999999997</v>
      </c>
      <c r="AD118" s="20">
        <v>3300.14</v>
      </c>
      <c r="AE118" s="20">
        <f t="shared" si="36"/>
        <v>1.3766463556781736E-3</v>
      </c>
    </row>
    <row r="119" spans="1:31" x14ac:dyDescent="0.4">
      <c r="A119" s="1">
        <v>43886</v>
      </c>
      <c r="B119" s="2">
        <v>1446.11</v>
      </c>
      <c r="C119" s="2">
        <f t="shared" si="41"/>
        <v>-5.2927035275699322E-2</v>
      </c>
      <c r="D119">
        <v>54.22</v>
      </c>
      <c r="E119">
        <f t="shared" si="29"/>
        <v>-7.512184384755799E-2</v>
      </c>
      <c r="F119">
        <v>54.95</v>
      </c>
      <c r="G119">
        <f t="shared" si="30"/>
        <v>-6.2603073388180441E-2</v>
      </c>
      <c r="H119">
        <v>0.21027999999999999</v>
      </c>
      <c r="I119">
        <v>9.3209999999999997</v>
      </c>
      <c r="J119">
        <f t="shared" si="31"/>
        <v>2.2282687552540904E-2</v>
      </c>
      <c r="K119">
        <v>65.372600000000006</v>
      </c>
      <c r="L119">
        <f t="shared" si="32"/>
        <v>2.0343948527018957E-2</v>
      </c>
      <c r="M119" s="2">
        <v>224.68</v>
      </c>
      <c r="N119" s="2">
        <f t="shared" si="39"/>
        <v>-3.2060204002078013E-2</v>
      </c>
      <c r="O119" s="2">
        <v>52.76</v>
      </c>
      <c r="P119">
        <v>26.41</v>
      </c>
      <c r="Q119">
        <f t="shared" si="33"/>
        <v>0.20522478302940209</v>
      </c>
      <c r="R119" s="2">
        <v>3132.5</v>
      </c>
      <c r="S119" s="2">
        <f t="shared" si="40"/>
        <v>-2.9489064262600308E-2</v>
      </c>
      <c r="T119" s="2">
        <v>4.38</v>
      </c>
      <c r="U119" s="2">
        <v>9317.2000000000007</v>
      </c>
      <c r="V119" s="2">
        <f t="shared" si="38"/>
        <v>-3.6410957901238279E-2</v>
      </c>
      <c r="W119" s="2">
        <v>0.98</v>
      </c>
      <c r="X119">
        <v>27.85</v>
      </c>
      <c r="Y119">
        <f t="shared" si="34"/>
        <v>0.48892477801286943</v>
      </c>
      <c r="Z119">
        <v>604.76700000000005</v>
      </c>
      <c r="AA119">
        <f t="shared" si="35"/>
        <v>-3.2604343634416083E-2</v>
      </c>
      <c r="AB119">
        <v>2.6000000000000003E-4</v>
      </c>
      <c r="AC119" s="19">
        <f t="shared" si="28"/>
        <v>260.00000000000006</v>
      </c>
      <c r="AD119" s="22">
        <v>3416.84</v>
      </c>
      <c r="AE119" s="20">
        <f t="shared" si="36"/>
        <v>3.4751255521839053E-2</v>
      </c>
    </row>
    <row r="120" spans="1:31" x14ac:dyDescent="0.4">
      <c r="A120" s="1">
        <v>43887</v>
      </c>
      <c r="B120" s="2">
        <v>1461.22</v>
      </c>
      <c r="C120" s="2">
        <f t="shared" si="41"/>
        <v>1.0394510459758704E-2</v>
      </c>
      <c r="D120">
        <v>52.51</v>
      </c>
      <c r="E120">
        <f t="shared" si="29"/>
        <v>-3.2046216420751547E-2</v>
      </c>
      <c r="F120">
        <v>53.43</v>
      </c>
      <c r="G120">
        <f t="shared" si="30"/>
        <v>-2.8051294879950454E-2</v>
      </c>
      <c r="H120">
        <v>0.17150000000000001</v>
      </c>
      <c r="I120">
        <v>9.3229000000000006</v>
      </c>
      <c r="J120">
        <f t="shared" si="31"/>
        <v>2.0382001690407567E-4</v>
      </c>
      <c r="K120">
        <v>65.470799999999997</v>
      </c>
      <c r="L120">
        <f t="shared" si="32"/>
        <v>1.5010312853047248E-3</v>
      </c>
      <c r="M120" s="2">
        <v>224.76</v>
      </c>
      <c r="N120" s="2">
        <f t="shared" si="39"/>
        <v>3.5599857976534983E-4</v>
      </c>
      <c r="O120" s="2">
        <v>63.75</v>
      </c>
      <c r="P120">
        <v>27.41</v>
      </c>
      <c r="Q120">
        <f t="shared" si="33"/>
        <v>3.716518400565353E-2</v>
      </c>
      <c r="R120" s="2">
        <v>3110.25</v>
      </c>
      <c r="S120" s="2">
        <f t="shared" si="40"/>
        <v>-7.1282989756229834E-3</v>
      </c>
      <c r="T120" s="2">
        <v>3.89</v>
      </c>
      <c r="U120" s="2">
        <v>8800.2999999999993</v>
      </c>
      <c r="V120" s="2">
        <f t="shared" si="38"/>
        <v>-5.7076342562892533E-2</v>
      </c>
      <c r="W120" s="2">
        <v>0.93797000000000008</v>
      </c>
      <c r="X120">
        <v>27.56</v>
      </c>
      <c r="Y120">
        <f t="shared" si="34"/>
        <v>-1.0467520227835274E-2</v>
      </c>
      <c r="Z120">
        <v>575.928</v>
      </c>
      <c r="AA120">
        <f t="shared" si="35"/>
        <v>-4.8860607001878234E-2</v>
      </c>
      <c r="AB120">
        <v>2.7E-4</v>
      </c>
      <c r="AC120" s="19">
        <f t="shared" si="28"/>
        <v>270</v>
      </c>
      <c r="AD120" s="20">
        <v>3456.3</v>
      </c>
      <c r="AE120" s="20">
        <f t="shared" si="36"/>
        <v>1.1482505393165497E-2</v>
      </c>
    </row>
    <row r="121" spans="1:31" x14ac:dyDescent="0.4">
      <c r="A121" s="1">
        <v>43888</v>
      </c>
      <c r="B121" s="2">
        <v>1386.2</v>
      </c>
      <c r="C121" s="2">
        <f t="shared" si="41"/>
        <v>-5.2705512723807212E-2</v>
      </c>
      <c r="D121">
        <v>49.74</v>
      </c>
      <c r="E121">
        <f t="shared" si="29"/>
        <v>-5.4194189274509225E-2</v>
      </c>
      <c r="F121">
        <v>52.18</v>
      </c>
      <c r="G121">
        <f>LN(F121/F120)</f>
        <v>-2.3673106261097615E-2</v>
      </c>
      <c r="H121">
        <v>0.11216</v>
      </c>
      <c r="I121">
        <v>9.4257000000000009</v>
      </c>
      <c r="J121">
        <f t="shared" si="31"/>
        <v>1.096626203725838E-2</v>
      </c>
      <c r="K121">
        <v>66.021699999999996</v>
      </c>
      <c r="L121">
        <f t="shared" si="32"/>
        <v>8.3792341508778009E-3</v>
      </c>
      <c r="M121" s="2">
        <v>217.5</v>
      </c>
      <c r="N121" s="2">
        <f t="shared" si="39"/>
        <v>-3.283431571525864E-2</v>
      </c>
      <c r="O121" s="2">
        <v>83.03</v>
      </c>
      <c r="P121">
        <v>31.27</v>
      </c>
      <c r="Q121">
        <f t="shared" si="33"/>
        <v>0.13175126115505542</v>
      </c>
      <c r="R121" s="2">
        <v>2957</v>
      </c>
      <c r="S121" s="2">
        <f t="shared" si="40"/>
        <v>-5.0527867942123189E-2</v>
      </c>
      <c r="T121" s="2">
        <v>4.7300000000000004</v>
      </c>
      <c r="U121" s="2">
        <v>8818.6</v>
      </c>
      <c r="V121" s="2">
        <f t="shared" si="38"/>
        <v>2.0773154488350804E-3</v>
      </c>
      <c r="W121" s="2">
        <v>1.32</v>
      </c>
      <c r="X121">
        <v>39.159999999999997</v>
      </c>
      <c r="Y121">
        <f t="shared" si="34"/>
        <v>0.35129037151685183</v>
      </c>
      <c r="Z121">
        <v>588.09299999999996</v>
      </c>
      <c r="AA121">
        <f t="shared" si="35"/>
        <v>2.0902445774702239E-2</v>
      </c>
      <c r="AB121">
        <v>2.5000000000000001E-4</v>
      </c>
      <c r="AC121" s="19">
        <f t="shared" si="28"/>
        <v>250</v>
      </c>
      <c r="AD121" s="20">
        <v>3471.31</v>
      </c>
      <c r="AE121" s="20">
        <f t="shared" si="36"/>
        <v>4.333391599265702E-3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Хитяев</dc:creator>
  <cp:lastModifiedBy>Евгений Хитяев</cp:lastModifiedBy>
  <dcterms:created xsi:type="dcterms:W3CDTF">2015-06-05T18:19:34Z</dcterms:created>
  <dcterms:modified xsi:type="dcterms:W3CDTF">2023-06-26T07:25:03Z</dcterms:modified>
</cp:coreProperties>
</file>