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Documents\GitHub\tsp\NoteBook\task and schedule plans and actual\"/>
    </mc:Choice>
  </mc:AlternateContent>
  <bookViews>
    <workbookView xWindow="240" yWindow="255" windowWidth="19440" windowHeight="769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I38" i="1" l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E16" i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15" i="1" l="1"/>
  <c r="D39" i="1"/>
  <c r="L14" i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I14" i="1" l="1"/>
  <c r="I15" i="1"/>
  <c r="D31" i="2"/>
  <c r="L9" i="2"/>
  <c r="L10" i="2" s="1"/>
  <c r="L11" i="2" s="1"/>
  <c r="L12" i="2" s="1"/>
  <c r="L13" i="2" s="1"/>
  <c r="L14" i="2" s="1"/>
  <c r="J14" i="1" l="1"/>
  <c r="L15" i="2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E9" i="2"/>
  <c r="E10" i="2" s="1"/>
  <c r="E11" i="2" s="1"/>
  <c r="E12" i="2" s="1"/>
  <c r="E13" i="2" s="1"/>
  <c r="E14" i="2" s="1"/>
  <c r="J15" i="1" l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I39" i="1"/>
  <c r="E15" i="2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I30" i="2"/>
  <c r="I18" i="2"/>
  <c r="I12" i="2"/>
  <c r="I29" i="2"/>
  <c r="I21" i="2"/>
  <c r="I8" i="2"/>
  <c r="I28" i="2"/>
  <c r="I26" i="2"/>
  <c r="I23" i="2"/>
  <c r="I22" i="2"/>
  <c r="I20" i="2"/>
  <c r="I19" i="2"/>
  <c r="I17" i="2"/>
  <c r="I13" i="2"/>
  <c r="I10" i="2"/>
  <c r="I16" i="2"/>
  <c r="I27" i="2"/>
  <c r="I14" i="2"/>
  <c r="I15" i="2"/>
  <c r="I9" i="2"/>
  <c r="I25" i="2"/>
  <c r="I24" i="2"/>
  <c r="I11" i="2"/>
  <c r="I31" i="2" l="1"/>
  <c r="J8" i="2"/>
  <c r="J9" i="2" s="1"/>
  <c r="J10" i="2" s="1"/>
  <c r="J11" i="2" s="1"/>
  <c r="J12" i="2" s="1"/>
  <c r="J13" i="2" s="1"/>
  <c r="J14" i="2" s="1"/>
  <c r="J15" i="2" l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</calcChain>
</file>

<file path=xl/sharedStrings.xml><?xml version="1.0" encoding="utf-8"?>
<sst xmlns="http://schemas.openxmlformats.org/spreadsheetml/2006/main" count="147" uniqueCount="68">
  <si>
    <t>TSPi Example Task Planning Template - Form TASK</t>
  </si>
  <si>
    <t>Name</t>
  </si>
  <si>
    <t>Team</t>
  </si>
  <si>
    <t>Part/Level</t>
  </si>
  <si>
    <t>Task</t>
  </si>
  <si>
    <t>Plan Size/Value</t>
  </si>
  <si>
    <t>Actual</t>
  </si>
  <si>
    <t>Phase</t>
  </si>
  <si>
    <t>Part</t>
  </si>
  <si>
    <t>Task Name</t>
  </si>
  <si>
    <t>Hours</t>
  </si>
  <si>
    <t>Size Units</t>
  </si>
  <si>
    <t>Size</t>
  </si>
  <si>
    <t>Week No.</t>
  </si>
  <si>
    <t>Planned Value</t>
  </si>
  <si>
    <t>Cumulative Hours</t>
  </si>
  <si>
    <t>Click IT</t>
  </si>
  <si>
    <t>Luis Daniel Benavides</t>
  </si>
  <si>
    <t>Cumulative hours</t>
  </si>
  <si>
    <t>Cumulative PV</t>
  </si>
  <si>
    <t>Código</t>
  </si>
  <si>
    <t>Postmortem</t>
  </si>
  <si>
    <t>Page</t>
  </si>
  <si>
    <t>LOC</t>
  </si>
  <si>
    <t>Generar listado de tareas del ciclo</t>
  </si>
  <si>
    <t>Requerimientos de calidad</t>
  </si>
  <si>
    <t>Plan de pruebas de sistema</t>
  </si>
  <si>
    <t>Construir e integrar el sistema</t>
  </si>
  <si>
    <t>Pruebas del sistema</t>
  </si>
  <si>
    <t>Qual./Proc. Manager</t>
  </si>
  <si>
    <t>page</t>
  </si>
  <si>
    <t>LAU2</t>
  </si>
  <si>
    <t>Lanzamiento ciclo2</t>
  </si>
  <si>
    <t>0,3</t>
  </si>
  <si>
    <t>STRAT2</t>
  </si>
  <si>
    <t>Verificar Estrategia</t>
  </si>
  <si>
    <t>PLAN2</t>
  </si>
  <si>
    <t>Actualizar estimaciones preliminares de tamaño y tiempo para la estrategia</t>
  </si>
  <si>
    <t>0,5</t>
  </si>
  <si>
    <t>Actualizar plan de calidad-Diligenciar SUMQ</t>
  </si>
  <si>
    <t>DES2</t>
  </si>
  <si>
    <t>Reunion semana 7</t>
  </si>
  <si>
    <t>Acta de reunión semana 7</t>
  </si>
  <si>
    <t>Diligenciamiento de week, task, schedule, logT personales</t>
  </si>
  <si>
    <t>IMP2</t>
  </si>
  <si>
    <t>Inspección de diseño detallado</t>
  </si>
  <si>
    <t>TEST2</t>
  </si>
  <si>
    <t>Reunion semana 8</t>
  </si>
  <si>
    <t>Acta de reunión semana 8</t>
  </si>
  <si>
    <t>PM2</t>
  </si>
  <si>
    <t>Documentación-Actualizar SUMQ</t>
  </si>
  <si>
    <t>Diligenciar PIP</t>
  </si>
  <si>
    <t>Diligenciar peer</t>
  </si>
  <si>
    <t>Acta de reunión semana 9</t>
  </si>
  <si>
    <t>Rafael Ortega</t>
  </si>
  <si>
    <t>Plan Hours</t>
  </si>
  <si>
    <t>Team Leader</t>
  </si>
  <si>
    <t>Diseño de alto nivel</t>
  </si>
  <si>
    <t>0,7</t>
  </si>
  <si>
    <t>Inspección de requerimientos</t>
  </si>
  <si>
    <t>Diligenciamiento de schedule de equipo</t>
  </si>
  <si>
    <t>Planeación de Implementación</t>
  </si>
  <si>
    <t>Revisión de diseño detallado</t>
  </si>
  <si>
    <t>Inspección de código</t>
  </si>
  <si>
    <t>Diligenciar SUMS - Actual</t>
  </si>
  <si>
    <t>Documentación-Actualizar SUMP</t>
  </si>
  <si>
    <t>Manual de Instalación</t>
  </si>
  <si>
    <t>Management and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</si>
</sst>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EA999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6" fillId="4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7" workbookViewId="0">
      <selection activeCell="N21" sqref="N21"/>
    </sheetView>
  </sheetViews>
  <sheetFormatPr baseColWidth="10" defaultRowHeight="15" x14ac:dyDescent="0.25"/>
  <cols>
    <col min="1" max="1" width="11" style="1" customWidth="1"/>
    <col min="2" max="2" width="6.85546875" style="1" customWidth="1"/>
    <col min="3" max="3" width="32.85546875" style="1" customWidth="1"/>
    <col min="4" max="4" width="9.140625" style="1" customWidth="1"/>
    <col min="5" max="5" width="7.7109375" style="1" customWidth="1"/>
    <col min="6" max="6" width="8" style="1" customWidth="1"/>
    <col min="7" max="7" width="7.42578125" style="1" customWidth="1"/>
    <col min="8" max="9" width="11.42578125" style="1" customWidth="1"/>
    <col min="10" max="16384" width="11.42578125" style="1"/>
  </cols>
  <sheetData>
    <row r="1" spans="1:13" ht="18.75" x14ac:dyDescent="0.25">
      <c r="A1" s="41" t="s">
        <v>0</v>
      </c>
      <c r="B1" s="41"/>
      <c r="C1" s="41"/>
    </row>
    <row r="2" spans="1:13" x14ac:dyDescent="0.25">
      <c r="A2" s="2"/>
    </row>
    <row r="3" spans="1:13" ht="16.5" thickBot="1" x14ac:dyDescent="0.3">
      <c r="A3" s="3" t="s">
        <v>1</v>
      </c>
      <c r="B3" s="42" t="s">
        <v>54</v>
      </c>
      <c r="C3" s="42"/>
      <c r="D3" s="27">
        <v>41751</v>
      </c>
    </row>
    <row r="4" spans="1:13" ht="16.5" customHeight="1" thickBot="1" x14ac:dyDescent="0.3">
      <c r="A4" s="3" t="s">
        <v>2</v>
      </c>
      <c r="B4" s="40" t="s">
        <v>16</v>
      </c>
      <c r="C4" s="40"/>
      <c r="D4" s="26" t="s">
        <v>17</v>
      </c>
    </row>
    <row r="5" spans="1:13" ht="16.5" thickBot="1" x14ac:dyDescent="0.3">
      <c r="A5" s="3" t="s">
        <v>3</v>
      </c>
      <c r="B5" s="42">
        <v>1</v>
      </c>
      <c r="C5" s="42"/>
      <c r="D5" s="26">
        <v>2</v>
      </c>
    </row>
    <row r="6" spans="1:13" ht="15.75" thickBot="1" x14ac:dyDescent="0.3">
      <c r="A6" s="2"/>
    </row>
    <row r="7" spans="1:13" ht="16.5" customHeight="1" thickBot="1" x14ac:dyDescent="0.3">
      <c r="A7" s="31" t="s">
        <v>4</v>
      </c>
      <c r="B7" s="32"/>
      <c r="C7" s="32"/>
      <c r="D7" s="31" t="s">
        <v>55</v>
      </c>
      <c r="E7" s="33"/>
      <c r="F7" s="31" t="s">
        <v>5</v>
      </c>
      <c r="G7" s="32"/>
      <c r="H7" s="32"/>
      <c r="I7" s="32"/>
      <c r="J7" s="33"/>
      <c r="K7" s="31" t="s">
        <v>6</v>
      </c>
      <c r="L7" s="32"/>
      <c r="M7" s="33"/>
    </row>
    <row r="8" spans="1:13" ht="15" customHeight="1" x14ac:dyDescent="0.25">
      <c r="A8" s="34" t="s">
        <v>7</v>
      </c>
      <c r="B8" s="34" t="s">
        <v>8</v>
      </c>
      <c r="C8" s="37" t="s">
        <v>9</v>
      </c>
      <c r="D8" s="34" t="s">
        <v>56</v>
      </c>
      <c r="E8" s="34" t="s">
        <v>18</v>
      </c>
      <c r="F8" s="37" t="s">
        <v>11</v>
      </c>
      <c r="G8" s="34" t="s">
        <v>12</v>
      </c>
      <c r="H8" s="34" t="s">
        <v>13</v>
      </c>
      <c r="I8" s="34" t="s">
        <v>14</v>
      </c>
      <c r="J8" s="34" t="s">
        <v>19</v>
      </c>
      <c r="K8" s="34" t="s">
        <v>10</v>
      </c>
      <c r="L8" s="34" t="s">
        <v>15</v>
      </c>
      <c r="M8" s="34" t="s">
        <v>13</v>
      </c>
    </row>
    <row r="9" spans="1:13" x14ac:dyDescent="0.25">
      <c r="A9" s="35"/>
      <c r="B9" s="35"/>
      <c r="C9" s="38"/>
      <c r="D9" s="35"/>
      <c r="E9" s="35"/>
      <c r="F9" s="38"/>
      <c r="G9" s="35"/>
      <c r="H9" s="35"/>
      <c r="I9" s="35"/>
      <c r="J9" s="35"/>
      <c r="K9" s="35"/>
      <c r="L9" s="35"/>
      <c r="M9" s="35"/>
    </row>
    <row r="10" spans="1:13" x14ac:dyDescent="0.25">
      <c r="A10" s="35"/>
      <c r="B10" s="35"/>
      <c r="C10" s="38"/>
      <c r="D10" s="35"/>
      <c r="E10" s="35"/>
      <c r="F10" s="38"/>
      <c r="G10" s="35"/>
      <c r="H10" s="35"/>
      <c r="I10" s="35"/>
      <c r="J10" s="35"/>
      <c r="K10" s="35"/>
      <c r="L10" s="35"/>
      <c r="M10" s="35"/>
    </row>
    <row r="11" spans="1:13" x14ac:dyDescent="0.25">
      <c r="A11" s="35"/>
      <c r="B11" s="35"/>
      <c r="C11" s="38"/>
      <c r="D11" s="35"/>
      <c r="E11" s="35"/>
      <c r="F11" s="38"/>
      <c r="G11" s="35"/>
      <c r="H11" s="35"/>
      <c r="I11" s="35"/>
      <c r="J11" s="35"/>
      <c r="K11" s="35"/>
      <c r="L11" s="35"/>
      <c r="M11" s="35"/>
    </row>
    <row r="12" spans="1:13" x14ac:dyDescent="0.25">
      <c r="A12" s="35"/>
      <c r="B12" s="35"/>
      <c r="C12" s="38"/>
      <c r="D12" s="35"/>
      <c r="E12" s="35"/>
      <c r="F12" s="38"/>
      <c r="G12" s="35"/>
      <c r="H12" s="35"/>
      <c r="I12" s="35"/>
      <c r="J12" s="35"/>
      <c r="K12" s="35"/>
      <c r="L12" s="35"/>
      <c r="M12" s="35"/>
    </row>
    <row r="13" spans="1:13" ht="15.75" thickBot="1" x14ac:dyDescent="0.3">
      <c r="A13" s="36"/>
      <c r="B13" s="36"/>
      <c r="C13" s="39"/>
      <c r="D13" s="36"/>
      <c r="E13" s="35"/>
      <c r="F13" s="39"/>
      <c r="G13" s="36"/>
      <c r="H13" s="36"/>
      <c r="I13" s="36"/>
      <c r="J13" s="35"/>
      <c r="K13" s="36"/>
      <c r="L13" s="36"/>
      <c r="M13" s="36"/>
    </row>
    <row r="14" spans="1:13" ht="15.75" thickBot="1" x14ac:dyDescent="0.3">
      <c r="A14" s="25" t="s">
        <v>31</v>
      </c>
      <c r="B14" s="5"/>
      <c r="C14" s="44" t="s">
        <v>32</v>
      </c>
      <c r="D14" s="7">
        <v>0.3</v>
      </c>
      <c r="E14" s="48">
        <v>0.3</v>
      </c>
      <c r="F14" s="48" t="s">
        <v>22</v>
      </c>
      <c r="G14" s="48">
        <v>18</v>
      </c>
      <c r="H14" s="48">
        <v>6</v>
      </c>
      <c r="I14" s="48">
        <f>ROUND(((D14/D39)*100),1)</f>
        <v>1</v>
      </c>
      <c r="J14" s="48">
        <f>I14</f>
        <v>1</v>
      </c>
      <c r="K14" s="48">
        <v>0.5</v>
      </c>
      <c r="L14" s="48">
        <f>K14</f>
        <v>0.5</v>
      </c>
      <c r="M14" s="48">
        <v>7</v>
      </c>
    </row>
    <row r="15" spans="1:13" ht="15.75" thickBot="1" x14ac:dyDescent="0.3">
      <c r="A15" s="25" t="s">
        <v>34</v>
      </c>
      <c r="B15" s="5"/>
      <c r="C15" s="44" t="s">
        <v>35</v>
      </c>
      <c r="D15" s="7">
        <v>0.3</v>
      </c>
      <c r="E15" s="48">
        <f>D15+E14</f>
        <v>0.6</v>
      </c>
      <c r="F15" s="48" t="s">
        <v>22</v>
      </c>
      <c r="G15" s="48">
        <v>1</v>
      </c>
      <c r="H15" s="48">
        <v>6</v>
      </c>
      <c r="I15" s="48">
        <f>ROUND(((D15/D39)*100),1)</f>
        <v>1</v>
      </c>
      <c r="J15" s="48">
        <f t="shared" ref="J15:J38" si="0">I15+J14</f>
        <v>2</v>
      </c>
      <c r="K15" s="48">
        <v>0.5</v>
      </c>
      <c r="L15" s="48">
        <f>K15+L14</f>
        <v>1</v>
      </c>
      <c r="M15" s="48">
        <v>7</v>
      </c>
    </row>
    <row r="16" spans="1:13" ht="26.25" thickBot="1" x14ac:dyDescent="0.3">
      <c r="A16" s="29" t="s">
        <v>36</v>
      </c>
      <c r="B16" s="5"/>
      <c r="C16" s="44" t="s">
        <v>37</v>
      </c>
      <c r="D16" s="7">
        <v>0.2</v>
      </c>
      <c r="E16" s="48">
        <f t="shared" ref="E16:E38" si="1">D16+E15</f>
        <v>0.8</v>
      </c>
      <c r="F16" s="48" t="s">
        <v>22</v>
      </c>
      <c r="G16" s="48" t="s">
        <v>38</v>
      </c>
      <c r="H16" s="48">
        <v>6</v>
      </c>
      <c r="I16" s="48">
        <f>ROUND(((D16/D39)*100),1)</f>
        <v>0.7</v>
      </c>
      <c r="J16" s="48">
        <f t="shared" si="0"/>
        <v>2.7</v>
      </c>
      <c r="K16" s="48">
        <v>0.2</v>
      </c>
      <c r="L16" s="48">
        <f t="shared" ref="L16:L38" si="2">K16+L15</f>
        <v>1.2</v>
      </c>
      <c r="M16" s="48">
        <v>7</v>
      </c>
    </row>
    <row r="17" spans="1:13" ht="15.75" thickBot="1" x14ac:dyDescent="0.3">
      <c r="A17" s="29"/>
      <c r="B17" s="5"/>
      <c r="C17" s="44" t="s">
        <v>24</v>
      </c>
      <c r="D17" s="7">
        <v>0.5</v>
      </c>
      <c r="E17" s="48">
        <f t="shared" si="1"/>
        <v>1.3</v>
      </c>
      <c r="F17" s="48" t="s">
        <v>22</v>
      </c>
      <c r="G17" s="48">
        <v>1</v>
      </c>
      <c r="H17" s="48">
        <v>6</v>
      </c>
      <c r="I17" s="48">
        <f>ROUND(((D17/D39)*100),1)</f>
        <v>1.7</v>
      </c>
      <c r="J17" s="48">
        <f t="shared" si="0"/>
        <v>4.4000000000000004</v>
      </c>
      <c r="K17" s="48">
        <v>0.7</v>
      </c>
      <c r="L17" s="48">
        <f t="shared" si="2"/>
        <v>1.9</v>
      </c>
      <c r="M17" s="48">
        <v>7</v>
      </c>
    </row>
    <row r="18" spans="1:13" ht="15.75" thickBot="1" x14ac:dyDescent="0.3">
      <c r="A18" s="29"/>
      <c r="B18" s="5"/>
      <c r="C18" s="45" t="s">
        <v>57</v>
      </c>
      <c r="D18" s="8">
        <v>2</v>
      </c>
      <c r="E18" s="8">
        <f t="shared" si="1"/>
        <v>3.3</v>
      </c>
      <c r="F18" s="8" t="s">
        <v>22</v>
      </c>
      <c r="G18" s="8">
        <v>2</v>
      </c>
      <c r="H18" s="8">
        <v>7</v>
      </c>
      <c r="I18" s="8">
        <f>ROUND(((D18/D39)*100),1)</f>
        <v>6.8</v>
      </c>
      <c r="J18" s="8">
        <f t="shared" si="0"/>
        <v>11.2</v>
      </c>
      <c r="K18" s="8">
        <v>2.1</v>
      </c>
      <c r="L18" s="8">
        <f t="shared" si="2"/>
        <v>4</v>
      </c>
      <c r="M18" s="8">
        <v>7</v>
      </c>
    </row>
    <row r="19" spans="1:13" ht="15.75" thickBot="1" x14ac:dyDescent="0.3">
      <c r="A19" s="29"/>
      <c r="B19" s="5"/>
      <c r="C19" s="45" t="s">
        <v>59</v>
      </c>
      <c r="D19" s="8">
        <v>1</v>
      </c>
      <c r="E19" s="8">
        <f t="shared" si="1"/>
        <v>4.3</v>
      </c>
      <c r="F19" s="8" t="s">
        <v>22</v>
      </c>
      <c r="G19" s="8" t="s">
        <v>58</v>
      </c>
      <c r="H19" s="8">
        <v>7</v>
      </c>
      <c r="I19" s="8">
        <f>ROUND(((D19/D39)*100),1)</f>
        <v>3.4</v>
      </c>
      <c r="J19" s="8">
        <f t="shared" si="0"/>
        <v>14.6</v>
      </c>
      <c r="K19" s="8">
        <v>1.5</v>
      </c>
      <c r="L19" s="8">
        <f t="shared" si="2"/>
        <v>5.5</v>
      </c>
      <c r="M19" s="8">
        <v>7</v>
      </c>
    </row>
    <row r="20" spans="1:13" ht="15.75" thickBot="1" x14ac:dyDescent="0.3">
      <c r="A20" s="29"/>
      <c r="B20" s="5"/>
      <c r="C20" s="45" t="s">
        <v>41</v>
      </c>
      <c r="D20" s="8">
        <v>1</v>
      </c>
      <c r="E20" s="8">
        <f t="shared" si="1"/>
        <v>5.3</v>
      </c>
      <c r="F20" s="8"/>
      <c r="G20" s="8"/>
      <c r="H20" s="8">
        <v>7</v>
      </c>
      <c r="I20" s="8">
        <f>ROUND(((D20/D39)*100),1)</f>
        <v>3.4</v>
      </c>
      <c r="J20" s="8">
        <f t="shared" si="0"/>
        <v>18</v>
      </c>
      <c r="K20" s="8">
        <v>1.6</v>
      </c>
      <c r="L20" s="8">
        <f t="shared" si="2"/>
        <v>7.1</v>
      </c>
      <c r="M20" s="8">
        <v>7</v>
      </c>
    </row>
    <row r="21" spans="1:13" ht="26.25" thickBot="1" x14ac:dyDescent="0.3">
      <c r="A21" s="29"/>
      <c r="B21" s="5"/>
      <c r="C21" s="45" t="s">
        <v>43</v>
      </c>
      <c r="D21" s="8">
        <v>2</v>
      </c>
      <c r="E21" s="8">
        <f t="shared" si="1"/>
        <v>7.3</v>
      </c>
      <c r="F21" s="8" t="s">
        <v>22</v>
      </c>
      <c r="G21" s="8">
        <v>20</v>
      </c>
      <c r="H21" s="8">
        <v>7</v>
      </c>
      <c r="I21" s="8">
        <f>ROUND(((D21/D39)*100),1)</f>
        <v>6.8</v>
      </c>
      <c r="J21" s="8">
        <f t="shared" si="0"/>
        <v>24.8</v>
      </c>
      <c r="K21" s="8">
        <v>2.2000000000000002</v>
      </c>
      <c r="L21" s="8">
        <f t="shared" si="2"/>
        <v>9.3000000000000007</v>
      </c>
      <c r="M21" s="8">
        <v>7</v>
      </c>
    </row>
    <row r="22" spans="1:13" ht="15.75" thickBot="1" x14ac:dyDescent="0.3">
      <c r="A22" s="29"/>
      <c r="B22" s="5"/>
      <c r="C22" s="45" t="s">
        <v>60</v>
      </c>
      <c r="D22" s="8">
        <v>1</v>
      </c>
      <c r="E22" s="8">
        <f t="shared" si="1"/>
        <v>8.3000000000000007</v>
      </c>
      <c r="F22" s="8" t="s">
        <v>30</v>
      </c>
      <c r="G22" s="8">
        <v>1</v>
      </c>
      <c r="H22" s="8">
        <v>7</v>
      </c>
      <c r="I22" s="8">
        <f>ROUND(((D22/D39)*100),1)</f>
        <v>3.4</v>
      </c>
      <c r="J22" s="8">
        <f t="shared" si="0"/>
        <v>28.2</v>
      </c>
      <c r="K22" s="8">
        <v>1.2</v>
      </c>
      <c r="L22" s="8">
        <f t="shared" si="2"/>
        <v>10.5</v>
      </c>
      <c r="M22" s="8">
        <v>7</v>
      </c>
    </row>
    <row r="23" spans="1:13" ht="15.75" thickBot="1" x14ac:dyDescent="0.3">
      <c r="A23" s="29" t="s">
        <v>44</v>
      </c>
      <c r="B23" s="5"/>
      <c r="C23" s="46" t="s">
        <v>61</v>
      </c>
      <c r="D23" s="10">
        <v>1</v>
      </c>
      <c r="E23" s="10">
        <f t="shared" si="1"/>
        <v>9.3000000000000007</v>
      </c>
      <c r="F23" s="49" t="s">
        <v>22</v>
      </c>
      <c r="G23" s="49">
        <v>3</v>
      </c>
      <c r="H23" s="49">
        <v>8</v>
      </c>
      <c r="I23" s="49">
        <f>ROUND(((D23/D39)*100),1)</f>
        <v>3.4</v>
      </c>
      <c r="J23" s="49">
        <f t="shared" si="0"/>
        <v>31.599999999999998</v>
      </c>
      <c r="K23" s="49">
        <v>0.9</v>
      </c>
      <c r="L23" s="49">
        <f t="shared" si="2"/>
        <v>11.4</v>
      </c>
      <c r="M23" s="49">
        <v>8</v>
      </c>
    </row>
    <row r="24" spans="1:13" ht="15.75" thickBot="1" x14ac:dyDescent="0.3">
      <c r="A24" s="29"/>
      <c r="B24" s="5"/>
      <c r="C24" s="46" t="s">
        <v>62</v>
      </c>
      <c r="D24" s="10">
        <v>0.5</v>
      </c>
      <c r="E24" s="10">
        <f t="shared" si="1"/>
        <v>9.8000000000000007</v>
      </c>
      <c r="F24" s="49"/>
      <c r="G24" s="49"/>
      <c r="H24" s="49">
        <v>8</v>
      </c>
      <c r="I24" s="49">
        <f>ROUND(((D24/D39)*100),1)</f>
        <v>1.7</v>
      </c>
      <c r="J24" s="49">
        <f t="shared" si="0"/>
        <v>33.299999999999997</v>
      </c>
      <c r="K24" s="49">
        <v>0.6</v>
      </c>
      <c r="L24" s="49">
        <f t="shared" si="2"/>
        <v>12</v>
      </c>
      <c r="M24" s="49">
        <v>8</v>
      </c>
    </row>
    <row r="25" spans="1:13" ht="15.75" thickBot="1" x14ac:dyDescent="0.3">
      <c r="A25" s="29"/>
      <c r="B25" s="5"/>
      <c r="C25" s="46" t="s">
        <v>20</v>
      </c>
      <c r="D25" s="10">
        <v>3</v>
      </c>
      <c r="E25" s="10">
        <f t="shared" si="1"/>
        <v>12.8</v>
      </c>
      <c r="F25" s="49" t="s">
        <v>23</v>
      </c>
      <c r="G25" s="49">
        <v>336</v>
      </c>
      <c r="H25" s="49">
        <v>8</v>
      </c>
      <c r="I25" s="49">
        <f>ROUND(((D25/D39)*100),1)</f>
        <v>10.199999999999999</v>
      </c>
      <c r="J25" s="49">
        <f t="shared" si="0"/>
        <v>43.5</v>
      </c>
      <c r="K25" s="49">
        <v>4</v>
      </c>
      <c r="L25" s="49">
        <f t="shared" si="2"/>
        <v>16</v>
      </c>
      <c r="M25" s="49">
        <v>8</v>
      </c>
    </row>
    <row r="26" spans="1:13" ht="15.75" thickBot="1" x14ac:dyDescent="0.3">
      <c r="A26" s="29"/>
      <c r="B26" s="5"/>
      <c r="C26" s="46" t="s">
        <v>63</v>
      </c>
      <c r="D26" s="10">
        <v>3</v>
      </c>
      <c r="E26" s="10">
        <f t="shared" si="1"/>
        <v>15.8</v>
      </c>
      <c r="F26" s="49" t="s">
        <v>22</v>
      </c>
      <c r="G26" s="49">
        <v>1</v>
      </c>
      <c r="H26" s="49">
        <v>8</v>
      </c>
      <c r="I26" s="49">
        <f>ROUND(((D26/D39)*100),1)</f>
        <v>10.199999999999999</v>
      </c>
      <c r="J26" s="49">
        <f t="shared" si="0"/>
        <v>53.7</v>
      </c>
      <c r="K26" s="49">
        <v>4.2</v>
      </c>
      <c r="L26" s="49">
        <f t="shared" si="2"/>
        <v>20.2</v>
      </c>
      <c r="M26" s="49">
        <v>8</v>
      </c>
    </row>
    <row r="27" spans="1:13" ht="15.75" thickBot="1" x14ac:dyDescent="0.3">
      <c r="A27" s="29" t="s">
        <v>46</v>
      </c>
      <c r="B27" s="5"/>
      <c r="C27" s="46" t="s">
        <v>27</v>
      </c>
      <c r="D27" s="10">
        <v>1</v>
      </c>
      <c r="E27" s="10">
        <f t="shared" si="1"/>
        <v>16.8</v>
      </c>
      <c r="F27" s="49" t="s">
        <v>30</v>
      </c>
      <c r="G27" s="49">
        <v>2</v>
      </c>
      <c r="H27" s="49">
        <v>8</v>
      </c>
      <c r="I27" s="49">
        <f>ROUND(((D27/D39)*100),1)</f>
        <v>3.4</v>
      </c>
      <c r="J27" s="49">
        <f t="shared" si="0"/>
        <v>57.1</v>
      </c>
      <c r="K27" s="49">
        <v>1.6</v>
      </c>
      <c r="L27" s="49">
        <f t="shared" si="2"/>
        <v>21.8</v>
      </c>
      <c r="M27" s="49">
        <v>8</v>
      </c>
    </row>
    <row r="28" spans="1:13" ht="15.75" thickBot="1" x14ac:dyDescent="0.3">
      <c r="A28" s="29"/>
      <c r="B28" s="5"/>
      <c r="C28" s="46" t="s">
        <v>47</v>
      </c>
      <c r="D28" s="10">
        <v>1</v>
      </c>
      <c r="E28" s="10">
        <f t="shared" si="1"/>
        <v>17.8</v>
      </c>
      <c r="F28" s="49" t="s">
        <v>30</v>
      </c>
      <c r="G28" s="49">
        <v>1</v>
      </c>
      <c r="H28" s="49">
        <v>8</v>
      </c>
      <c r="I28" s="49">
        <f>ROUND(((D28/D39)*100),1)</f>
        <v>3.4</v>
      </c>
      <c r="J28" s="49">
        <f t="shared" si="0"/>
        <v>60.5</v>
      </c>
      <c r="K28" s="49">
        <v>1</v>
      </c>
      <c r="L28" s="49">
        <f t="shared" si="2"/>
        <v>22.8</v>
      </c>
      <c r="M28" s="49">
        <v>8</v>
      </c>
    </row>
    <row r="29" spans="1:13" ht="26.25" thickBot="1" x14ac:dyDescent="0.3">
      <c r="A29" s="29"/>
      <c r="B29" s="5"/>
      <c r="C29" s="46" t="s">
        <v>43</v>
      </c>
      <c r="D29" s="10">
        <v>2</v>
      </c>
      <c r="E29" s="10">
        <f t="shared" si="1"/>
        <v>19.8</v>
      </c>
      <c r="F29" s="49" t="s">
        <v>30</v>
      </c>
      <c r="G29" s="49">
        <v>20</v>
      </c>
      <c r="H29" s="49">
        <v>8</v>
      </c>
      <c r="I29" s="49">
        <f>ROUND(((D29/D39)*100),1)</f>
        <v>6.8</v>
      </c>
      <c r="J29" s="49">
        <f t="shared" si="0"/>
        <v>67.3</v>
      </c>
      <c r="K29" s="49">
        <v>2.2999999999999998</v>
      </c>
      <c r="L29" s="49">
        <f t="shared" si="2"/>
        <v>25.1</v>
      </c>
      <c r="M29" s="49">
        <v>8</v>
      </c>
    </row>
    <row r="30" spans="1:13" ht="15.75" thickBot="1" x14ac:dyDescent="0.3">
      <c r="A30" s="29"/>
      <c r="B30" s="5"/>
      <c r="C30" s="46" t="s">
        <v>60</v>
      </c>
      <c r="D30" s="10">
        <v>1</v>
      </c>
      <c r="E30" s="10">
        <f t="shared" si="1"/>
        <v>20.8</v>
      </c>
      <c r="F30" s="49" t="s">
        <v>30</v>
      </c>
      <c r="G30" s="49">
        <v>1</v>
      </c>
      <c r="H30" s="49">
        <v>8</v>
      </c>
      <c r="I30" s="49">
        <f>ROUND(((D30/D39)*100),1)</f>
        <v>3.4</v>
      </c>
      <c r="J30" s="49">
        <f t="shared" si="0"/>
        <v>70.7</v>
      </c>
      <c r="K30" s="49">
        <v>1.7</v>
      </c>
      <c r="L30" s="49">
        <f t="shared" si="2"/>
        <v>26.8</v>
      </c>
      <c r="M30" s="49">
        <v>8</v>
      </c>
    </row>
    <row r="31" spans="1:13" ht="15.75" thickBot="1" x14ac:dyDescent="0.3">
      <c r="A31" s="29"/>
      <c r="B31" s="5"/>
      <c r="C31" s="47" t="s">
        <v>64</v>
      </c>
      <c r="D31" s="11">
        <v>1</v>
      </c>
      <c r="E31" s="11">
        <f t="shared" si="1"/>
        <v>21.8</v>
      </c>
      <c r="F31" s="11" t="s">
        <v>30</v>
      </c>
      <c r="G31" s="11">
        <v>1</v>
      </c>
      <c r="H31" s="11">
        <v>9</v>
      </c>
      <c r="I31" s="11">
        <f>ROUND(((D31/D39)*100),1)</f>
        <v>3.4</v>
      </c>
      <c r="J31" s="11">
        <f t="shared" si="0"/>
        <v>74.100000000000009</v>
      </c>
      <c r="K31" s="11"/>
      <c r="L31" s="11">
        <f t="shared" si="2"/>
        <v>26.8</v>
      </c>
      <c r="M31" s="11">
        <v>9</v>
      </c>
    </row>
    <row r="32" spans="1:13" ht="15.75" thickBot="1" x14ac:dyDescent="0.3">
      <c r="A32" s="29"/>
      <c r="B32" s="5"/>
      <c r="C32" s="47" t="s">
        <v>65</v>
      </c>
      <c r="D32" s="11">
        <v>1.5</v>
      </c>
      <c r="E32" s="11">
        <f t="shared" si="1"/>
        <v>23.3</v>
      </c>
      <c r="F32" s="11" t="s">
        <v>30</v>
      </c>
      <c r="G32" s="11">
        <v>2</v>
      </c>
      <c r="H32" s="11">
        <v>9</v>
      </c>
      <c r="I32" s="11">
        <f>ROUND(((D32/D39)*100),1)</f>
        <v>5.0999999999999996</v>
      </c>
      <c r="J32" s="11">
        <f t="shared" si="0"/>
        <v>79.2</v>
      </c>
      <c r="K32" s="11"/>
      <c r="L32" s="11">
        <f t="shared" si="2"/>
        <v>26.8</v>
      </c>
      <c r="M32" s="11">
        <v>9</v>
      </c>
    </row>
    <row r="33" spans="1:13" ht="15.75" thickBot="1" x14ac:dyDescent="0.3">
      <c r="A33" s="29"/>
      <c r="B33" s="5"/>
      <c r="C33" s="47" t="s">
        <v>51</v>
      </c>
      <c r="D33" s="11">
        <v>0.5</v>
      </c>
      <c r="E33" s="11">
        <f t="shared" si="1"/>
        <v>23.8</v>
      </c>
      <c r="F33" s="11" t="s">
        <v>30</v>
      </c>
      <c r="G33" s="11">
        <v>2</v>
      </c>
      <c r="H33" s="11">
        <v>9</v>
      </c>
      <c r="I33" s="11">
        <f>ROUND(((D33/D39)*100),1)</f>
        <v>1.7</v>
      </c>
      <c r="J33" s="11">
        <f t="shared" si="0"/>
        <v>80.900000000000006</v>
      </c>
      <c r="K33" s="11"/>
      <c r="L33" s="11">
        <f t="shared" si="2"/>
        <v>26.8</v>
      </c>
      <c r="M33" s="11">
        <v>9</v>
      </c>
    </row>
    <row r="34" spans="1:13" ht="15.75" thickBot="1" x14ac:dyDescent="0.3">
      <c r="A34" s="29"/>
      <c r="B34" s="28"/>
      <c r="C34" s="47" t="s">
        <v>52</v>
      </c>
      <c r="D34" s="11">
        <v>0.5</v>
      </c>
      <c r="E34" s="11">
        <f t="shared" si="1"/>
        <v>24.3</v>
      </c>
      <c r="F34" s="11" t="s">
        <v>30</v>
      </c>
      <c r="G34" s="11">
        <v>5</v>
      </c>
      <c r="H34" s="11">
        <v>9</v>
      </c>
      <c r="I34" s="11">
        <f>ROUND(((D34/D39)*100),1)</f>
        <v>1.7</v>
      </c>
      <c r="J34" s="11">
        <f t="shared" si="0"/>
        <v>82.600000000000009</v>
      </c>
      <c r="K34" s="11"/>
      <c r="L34" s="11">
        <f t="shared" si="2"/>
        <v>26.8</v>
      </c>
      <c r="M34" s="11">
        <v>9</v>
      </c>
    </row>
    <row r="35" spans="1:13" ht="15.75" thickBot="1" x14ac:dyDescent="0.3">
      <c r="A35" s="29"/>
      <c r="B35" s="28"/>
      <c r="C35" s="47" t="s">
        <v>66</v>
      </c>
      <c r="D35" s="11">
        <v>1</v>
      </c>
      <c r="E35" s="11">
        <f t="shared" si="1"/>
        <v>25.3</v>
      </c>
      <c r="F35" s="11" t="s">
        <v>30</v>
      </c>
      <c r="G35" s="11">
        <v>3</v>
      </c>
      <c r="H35" s="11">
        <v>9</v>
      </c>
      <c r="I35" s="11">
        <f>ROUND(((D35/D39)*100),1)</f>
        <v>3.4</v>
      </c>
      <c r="J35" s="11">
        <f t="shared" si="0"/>
        <v>86.000000000000014</v>
      </c>
      <c r="K35" s="11"/>
      <c r="L35" s="11">
        <f t="shared" si="2"/>
        <v>26.8</v>
      </c>
      <c r="M35" s="11">
        <v>9</v>
      </c>
    </row>
    <row r="36" spans="1:13" ht="15.75" thickBot="1" x14ac:dyDescent="0.3">
      <c r="A36" s="29"/>
      <c r="B36" s="28"/>
      <c r="C36" s="47" t="s">
        <v>21</v>
      </c>
      <c r="D36" s="43">
        <v>1</v>
      </c>
      <c r="E36" s="11">
        <f t="shared" si="1"/>
        <v>26.3</v>
      </c>
      <c r="F36" s="11" t="s">
        <v>22</v>
      </c>
      <c r="G36" s="11">
        <v>5</v>
      </c>
      <c r="H36" s="11">
        <v>9</v>
      </c>
      <c r="I36" s="11">
        <f>ROUND(((D36/D39)*100),1)</f>
        <v>3.4</v>
      </c>
      <c r="J36" s="11">
        <f t="shared" si="0"/>
        <v>89.40000000000002</v>
      </c>
      <c r="K36" s="11"/>
      <c r="L36" s="11">
        <f t="shared" si="2"/>
        <v>26.8</v>
      </c>
      <c r="M36" s="11">
        <v>9</v>
      </c>
    </row>
    <row r="37" spans="1:13" ht="26.25" thickBot="1" x14ac:dyDescent="0.3">
      <c r="A37" s="30"/>
      <c r="B37" s="28"/>
      <c r="C37" s="47" t="s">
        <v>43</v>
      </c>
      <c r="D37" s="11">
        <v>2</v>
      </c>
      <c r="E37" s="11">
        <f t="shared" si="1"/>
        <v>28.3</v>
      </c>
      <c r="F37" s="11" t="s">
        <v>30</v>
      </c>
      <c r="G37" s="11">
        <v>20</v>
      </c>
      <c r="H37" s="11">
        <v>9</v>
      </c>
      <c r="I37" s="11">
        <f>ROUND(((D37/D39)*100),1)</f>
        <v>6.8</v>
      </c>
      <c r="J37" s="11">
        <f t="shared" si="0"/>
        <v>96.200000000000017</v>
      </c>
      <c r="K37" s="11"/>
      <c r="L37" s="11">
        <f t="shared" si="2"/>
        <v>26.8</v>
      </c>
      <c r="M37" s="11">
        <v>9</v>
      </c>
    </row>
    <row r="38" spans="1:13" ht="15.75" thickBot="1" x14ac:dyDescent="0.3">
      <c r="A38" s="30"/>
      <c r="B38" s="28"/>
      <c r="C38" s="47" t="s">
        <v>67</v>
      </c>
      <c r="D38" s="11">
        <v>1</v>
      </c>
      <c r="E38" s="11">
        <f t="shared" si="1"/>
        <v>29.3</v>
      </c>
      <c r="F38" s="11"/>
      <c r="G38" s="11"/>
      <c r="H38" s="11">
        <v>9</v>
      </c>
      <c r="I38" s="11">
        <f>ROUND(((D38/D39)*100),1)</f>
        <v>3.4</v>
      </c>
      <c r="J38" s="11">
        <f t="shared" si="0"/>
        <v>99.600000000000023</v>
      </c>
      <c r="K38" s="11"/>
      <c r="L38" s="11">
        <f t="shared" si="2"/>
        <v>26.8</v>
      </c>
      <c r="M38" s="11">
        <v>9</v>
      </c>
    </row>
    <row r="39" spans="1:13" ht="15.75" thickBot="1" x14ac:dyDescent="0.3">
      <c r="A39" s="16"/>
      <c r="B39" s="17"/>
      <c r="C39" s="18"/>
      <c r="D39" s="50">
        <f>SUM(D14:D38)</f>
        <v>29.3</v>
      </c>
      <c r="E39" s="21"/>
      <c r="F39" s="17"/>
      <c r="G39" s="22"/>
      <c r="H39" s="19"/>
      <c r="I39" s="25">
        <f>SUM(I14:I38)</f>
        <v>99.600000000000023</v>
      </c>
      <c r="J39" s="23"/>
      <c r="K39" s="25"/>
      <c r="L39" s="21"/>
      <c r="M39" s="24"/>
    </row>
  </sheetData>
  <mergeCells count="26">
    <mergeCell ref="A23:A26"/>
    <mergeCell ref="A27:A30"/>
    <mergeCell ref="A31:A38"/>
    <mergeCell ref="F7:J7"/>
    <mergeCell ref="K7:M7"/>
    <mergeCell ref="H8:H13"/>
    <mergeCell ref="I8:I13"/>
    <mergeCell ref="J8:J13"/>
    <mergeCell ref="K8:K13"/>
    <mergeCell ref="L8:L13"/>
    <mergeCell ref="M8:M13"/>
    <mergeCell ref="A16:A17"/>
    <mergeCell ref="A18:A22"/>
    <mergeCell ref="A1:C1"/>
    <mergeCell ref="B3:C3"/>
    <mergeCell ref="B4:C4"/>
    <mergeCell ref="B5:C5"/>
    <mergeCell ref="A7:C7"/>
    <mergeCell ref="D7:E7"/>
    <mergeCell ref="A8:A13"/>
    <mergeCell ref="B8:B13"/>
    <mergeCell ref="C8:C13"/>
    <mergeCell ref="E8:E13"/>
    <mergeCell ref="F8:F13"/>
    <mergeCell ref="G8:G13"/>
    <mergeCell ref="D8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sqref="A1:M31"/>
    </sheetView>
  </sheetViews>
  <sheetFormatPr baseColWidth="10" defaultRowHeight="15" x14ac:dyDescent="0.25"/>
  <cols>
    <col min="3" max="3" width="19" customWidth="1"/>
  </cols>
  <sheetData>
    <row r="1" spans="1:13" ht="16.5" thickBot="1" x14ac:dyDescent="0.3">
      <c r="A1" s="31" t="s">
        <v>4</v>
      </c>
      <c r="B1" s="32"/>
      <c r="C1" s="32"/>
      <c r="D1" s="32"/>
      <c r="E1" s="33"/>
      <c r="F1" s="31" t="s">
        <v>5</v>
      </c>
      <c r="G1" s="32"/>
      <c r="H1" s="32"/>
      <c r="I1" s="32"/>
      <c r="J1" s="33"/>
      <c r="K1" s="31" t="s">
        <v>6</v>
      </c>
      <c r="L1" s="32"/>
      <c r="M1" s="33"/>
    </row>
    <row r="2" spans="1:13" ht="15" customHeight="1" x14ac:dyDescent="0.25">
      <c r="A2" s="34" t="s">
        <v>7</v>
      </c>
      <c r="B2" s="34" t="s">
        <v>8</v>
      </c>
      <c r="C2" s="37" t="s">
        <v>9</v>
      </c>
      <c r="D2" s="34" t="s">
        <v>29</v>
      </c>
      <c r="E2" s="34" t="s">
        <v>18</v>
      </c>
      <c r="F2" s="37" t="s">
        <v>11</v>
      </c>
      <c r="G2" s="34" t="s">
        <v>12</v>
      </c>
      <c r="H2" s="34" t="s">
        <v>13</v>
      </c>
      <c r="I2" s="34" t="s">
        <v>14</v>
      </c>
      <c r="J2" s="34" t="s">
        <v>19</v>
      </c>
      <c r="K2" s="34" t="s">
        <v>10</v>
      </c>
      <c r="L2" s="34" t="s">
        <v>15</v>
      </c>
      <c r="M2" s="34" t="s">
        <v>13</v>
      </c>
    </row>
    <row r="3" spans="1:13" x14ac:dyDescent="0.25">
      <c r="A3" s="35"/>
      <c r="B3" s="35"/>
      <c r="C3" s="38"/>
      <c r="D3" s="35"/>
      <c r="E3" s="35"/>
      <c r="F3" s="38"/>
      <c r="G3" s="35"/>
      <c r="H3" s="35"/>
      <c r="I3" s="35"/>
      <c r="J3" s="35"/>
      <c r="K3" s="35"/>
      <c r="L3" s="35"/>
      <c r="M3" s="35"/>
    </row>
    <row r="4" spans="1:13" x14ac:dyDescent="0.25">
      <c r="A4" s="35"/>
      <c r="B4" s="35"/>
      <c r="C4" s="38"/>
      <c r="D4" s="35"/>
      <c r="E4" s="35"/>
      <c r="F4" s="38"/>
      <c r="G4" s="35"/>
      <c r="H4" s="35"/>
      <c r="I4" s="35"/>
      <c r="J4" s="35"/>
      <c r="K4" s="35"/>
      <c r="L4" s="35"/>
      <c r="M4" s="35"/>
    </row>
    <row r="5" spans="1:13" x14ac:dyDescent="0.25">
      <c r="A5" s="35"/>
      <c r="B5" s="35"/>
      <c r="C5" s="38"/>
      <c r="D5" s="35"/>
      <c r="E5" s="35"/>
      <c r="F5" s="38"/>
      <c r="G5" s="35"/>
      <c r="H5" s="35"/>
      <c r="I5" s="35"/>
      <c r="J5" s="35"/>
      <c r="K5" s="35"/>
      <c r="L5" s="35"/>
      <c r="M5" s="35"/>
    </row>
    <row r="6" spans="1:13" x14ac:dyDescent="0.25">
      <c r="A6" s="35"/>
      <c r="B6" s="35"/>
      <c r="C6" s="38"/>
      <c r="D6" s="35"/>
      <c r="E6" s="35"/>
      <c r="F6" s="38"/>
      <c r="G6" s="35"/>
      <c r="H6" s="35"/>
      <c r="I6" s="35"/>
      <c r="J6" s="35"/>
      <c r="K6" s="35"/>
      <c r="L6" s="35"/>
      <c r="M6" s="35"/>
    </row>
    <row r="7" spans="1:13" ht="15.75" thickBot="1" x14ac:dyDescent="0.3">
      <c r="A7" s="36"/>
      <c r="B7" s="36"/>
      <c r="C7" s="39"/>
      <c r="D7" s="36"/>
      <c r="E7" s="35"/>
      <c r="F7" s="39"/>
      <c r="G7" s="36"/>
      <c r="H7" s="36"/>
      <c r="I7" s="36"/>
      <c r="J7" s="35"/>
      <c r="K7" s="36"/>
      <c r="L7" s="36"/>
      <c r="M7" s="36"/>
    </row>
    <row r="8" spans="1:13" ht="15.75" thickBot="1" x14ac:dyDescent="0.3">
      <c r="A8" s="4" t="s">
        <v>31</v>
      </c>
      <c r="B8" s="5"/>
      <c r="C8" s="6" t="s">
        <v>32</v>
      </c>
      <c r="D8" s="7" t="s">
        <v>33</v>
      </c>
      <c r="E8" s="4">
        <v>1.5</v>
      </c>
      <c r="F8" s="4" t="s">
        <v>22</v>
      </c>
      <c r="G8" s="4">
        <v>18</v>
      </c>
      <c r="H8" s="4">
        <v>6</v>
      </c>
      <c r="I8" s="4" t="e">
        <f>ROUND(((#REF!/#REF!)*100),1)</f>
        <v>#REF!</v>
      </c>
      <c r="J8" s="4" t="e">
        <f>I8</f>
        <v>#REF!</v>
      </c>
      <c r="K8" s="4">
        <v>0</v>
      </c>
      <c r="L8" s="4">
        <v>0</v>
      </c>
      <c r="M8" s="4">
        <v>7</v>
      </c>
    </row>
    <row r="9" spans="1:13" ht="15.75" thickBot="1" x14ac:dyDescent="0.3">
      <c r="A9" s="4" t="s">
        <v>34</v>
      </c>
      <c r="B9" s="5"/>
      <c r="C9" s="6" t="s">
        <v>35</v>
      </c>
      <c r="D9" s="7">
        <v>0.3</v>
      </c>
      <c r="E9" s="4" t="e">
        <f>#REF!+E8</f>
        <v>#REF!</v>
      </c>
      <c r="F9" s="4" t="s">
        <v>22</v>
      </c>
      <c r="G9" s="4">
        <v>1</v>
      </c>
      <c r="H9" s="4">
        <v>6</v>
      </c>
      <c r="I9" s="4" t="e">
        <f>ROUND(((#REF!/#REF!)*100),1)</f>
        <v>#REF!</v>
      </c>
      <c r="J9" s="4" t="e">
        <f t="shared" ref="J9:J30" si="0">I9+J8</f>
        <v>#REF!</v>
      </c>
      <c r="K9" s="4">
        <v>0</v>
      </c>
      <c r="L9" s="4">
        <f>K9+L8</f>
        <v>0</v>
      </c>
      <c r="M9" s="4">
        <v>7</v>
      </c>
    </row>
    <row r="10" spans="1:13" ht="64.5" thickBot="1" x14ac:dyDescent="0.3">
      <c r="A10" s="29" t="s">
        <v>36</v>
      </c>
      <c r="B10" s="5"/>
      <c r="C10" s="6" t="s">
        <v>37</v>
      </c>
      <c r="D10" s="7">
        <v>0.2</v>
      </c>
      <c r="E10" s="4" t="e">
        <f>#REF!+#REF!</f>
        <v>#REF!</v>
      </c>
      <c r="F10" s="4" t="s">
        <v>22</v>
      </c>
      <c r="G10" s="4" t="s">
        <v>38</v>
      </c>
      <c r="H10" s="4">
        <v>6</v>
      </c>
      <c r="I10" s="4" t="e">
        <f>ROUND(((#REF!/#REF!)*100),1)</f>
        <v>#REF!</v>
      </c>
      <c r="J10" s="4" t="e">
        <f>I10+#REF!</f>
        <v>#REF!</v>
      </c>
      <c r="K10" s="4">
        <v>0</v>
      </c>
      <c r="L10" s="4" t="e">
        <f>K10+#REF!</f>
        <v>#REF!</v>
      </c>
      <c r="M10" s="4">
        <v>7</v>
      </c>
    </row>
    <row r="11" spans="1:13" ht="26.25" thickBot="1" x14ac:dyDescent="0.3">
      <c r="A11" s="29"/>
      <c r="B11" s="5"/>
      <c r="C11" s="6" t="s">
        <v>24</v>
      </c>
      <c r="D11" s="7">
        <v>0.5</v>
      </c>
      <c r="E11" s="4" t="e">
        <f>#REF!+E10</f>
        <v>#REF!</v>
      </c>
      <c r="F11" s="4" t="s">
        <v>22</v>
      </c>
      <c r="G11" s="4">
        <v>1</v>
      </c>
      <c r="H11" s="4">
        <v>6</v>
      </c>
      <c r="I11" s="4" t="e">
        <f>ROUND(((#REF!/#REF!)*100),1)</f>
        <v>#REF!</v>
      </c>
      <c r="J11" s="4" t="e">
        <f t="shared" si="0"/>
        <v>#REF!</v>
      </c>
      <c r="K11" s="4">
        <v>0</v>
      </c>
      <c r="L11" s="4" t="e">
        <f t="shared" ref="L11:L30" si="1">K11+L10</f>
        <v>#REF!</v>
      </c>
      <c r="M11" s="4">
        <v>7</v>
      </c>
    </row>
    <row r="12" spans="1:13" ht="39" thickBot="1" x14ac:dyDescent="0.3">
      <c r="A12" s="29"/>
      <c r="B12" s="5"/>
      <c r="C12" s="6" t="s">
        <v>39</v>
      </c>
      <c r="D12" s="7">
        <v>1.5</v>
      </c>
      <c r="E12" s="4" t="e">
        <f>#REF!+E11</f>
        <v>#REF!</v>
      </c>
      <c r="F12" s="4" t="s">
        <v>22</v>
      </c>
      <c r="G12" s="4">
        <v>8</v>
      </c>
      <c r="H12" s="4">
        <v>6</v>
      </c>
      <c r="I12" s="4" t="e">
        <f>ROUND(((#REF!/#REF!)*100),1)</f>
        <v>#REF!</v>
      </c>
      <c r="J12" s="4" t="e">
        <f t="shared" si="0"/>
        <v>#REF!</v>
      </c>
      <c r="K12" s="4">
        <v>0</v>
      </c>
      <c r="L12" s="4" t="e">
        <f t="shared" si="1"/>
        <v>#REF!</v>
      </c>
      <c r="M12" s="4">
        <v>7</v>
      </c>
    </row>
    <row r="13" spans="1:13" ht="39" customHeight="1" thickBot="1" x14ac:dyDescent="0.3">
      <c r="A13" s="4"/>
      <c r="B13" s="5"/>
      <c r="C13" s="6" t="s">
        <v>25</v>
      </c>
      <c r="D13" s="8">
        <v>1</v>
      </c>
      <c r="E13" s="4" t="e">
        <f>#REF!+#REF!</f>
        <v>#REF!</v>
      </c>
      <c r="F13" s="4" t="s">
        <v>22</v>
      </c>
      <c r="G13" s="4">
        <v>1</v>
      </c>
      <c r="H13" s="4">
        <v>7</v>
      </c>
      <c r="I13" s="4" t="e">
        <f>ROUND(((#REF!/#REF!)*100),1)</f>
        <v>#REF!</v>
      </c>
      <c r="J13" s="4" t="e">
        <f>I13+#REF!</f>
        <v>#REF!</v>
      </c>
      <c r="K13" s="4">
        <v>0</v>
      </c>
      <c r="L13" s="4" t="e">
        <f>K13+#REF!</f>
        <v>#REF!</v>
      </c>
      <c r="M13" s="4">
        <v>7</v>
      </c>
    </row>
    <row r="14" spans="1:13" ht="26.25" thickBot="1" x14ac:dyDescent="0.3">
      <c r="A14" s="29" t="s">
        <v>40</v>
      </c>
      <c r="B14" s="5"/>
      <c r="C14" s="6" t="s">
        <v>26</v>
      </c>
      <c r="D14" s="8">
        <v>2</v>
      </c>
      <c r="E14" s="4" t="e">
        <f>#REF!+E13</f>
        <v>#REF!</v>
      </c>
      <c r="F14" s="4" t="s">
        <v>22</v>
      </c>
      <c r="G14" s="4">
        <v>3</v>
      </c>
      <c r="H14" s="4">
        <v>7</v>
      </c>
      <c r="I14" s="4" t="e">
        <f>ROUND(((#REF!/#REF!)*100),1)</f>
        <v>#REF!</v>
      </c>
      <c r="J14" s="4" t="e">
        <f t="shared" si="0"/>
        <v>#REF!</v>
      </c>
      <c r="K14" s="4">
        <v>0</v>
      </c>
      <c r="L14" s="4" t="e">
        <f t="shared" si="1"/>
        <v>#REF!</v>
      </c>
      <c r="M14" s="4">
        <v>7</v>
      </c>
    </row>
    <row r="15" spans="1:13" ht="15.75" thickBot="1" x14ac:dyDescent="0.3">
      <c r="A15" s="29"/>
      <c r="B15" s="5"/>
      <c r="C15" s="6" t="s">
        <v>41</v>
      </c>
      <c r="D15" s="8">
        <v>1</v>
      </c>
      <c r="E15" s="4" t="e">
        <f>#REF!+#REF!</f>
        <v>#REF!</v>
      </c>
      <c r="F15" s="4"/>
      <c r="G15" s="4"/>
      <c r="H15" s="4">
        <v>7</v>
      </c>
      <c r="I15" s="4" t="e">
        <f>ROUND(((#REF!/#REF!)*100),1)</f>
        <v>#REF!</v>
      </c>
      <c r="J15" s="4" t="e">
        <f>I15+#REF!</f>
        <v>#REF!</v>
      </c>
      <c r="K15" s="4"/>
      <c r="L15" s="4" t="e">
        <f>K15+#REF!</f>
        <v>#REF!</v>
      </c>
      <c r="M15" s="4">
        <v>7</v>
      </c>
    </row>
    <row r="16" spans="1:13" ht="26.25" thickBot="1" x14ac:dyDescent="0.3">
      <c r="A16" s="29"/>
      <c r="B16" s="5"/>
      <c r="C16" s="6" t="s">
        <v>42</v>
      </c>
      <c r="D16" s="8">
        <v>1</v>
      </c>
      <c r="E16" s="4" t="e">
        <f>#REF!+E15</f>
        <v>#REF!</v>
      </c>
      <c r="F16" s="4" t="s">
        <v>22</v>
      </c>
      <c r="G16" s="4">
        <v>2</v>
      </c>
      <c r="H16" s="9">
        <v>7</v>
      </c>
      <c r="I16" s="4" t="e">
        <f>ROUND(((#REF!/#REF!)*100),1)</f>
        <v>#REF!</v>
      </c>
      <c r="J16" s="4" t="e">
        <f t="shared" si="0"/>
        <v>#REF!</v>
      </c>
      <c r="K16" s="4"/>
      <c r="L16" s="4" t="e">
        <f t="shared" si="1"/>
        <v>#REF!</v>
      </c>
      <c r="M16" s="4">
        <v>7</v>
      </c>
    </row>
    <row r="17" spans="1:13" ht="39" thickBot="1" x14ac:dyDescent="0.3">
      <c r="A17" s="29"/>
      <c r="B17" s="5"/>
      <c r="C17" s="6" t="s">
        <v>43</v>
      </c>
      <c r="D17" s="8">
        <v>2</v>
      </c>
      <c r="E17" s="4" t="e">
        <f>#REF!+E16</f>
        <v>#REF!</v>
      </c>
      <c r="F17" s="4" t="s">
        <v>22</v>
      </c>
      <c r="G17" s="4">
        <v>20</v>
      </c>
      <c r="H17" s="4">
        <v>7</v>
      </c>
      <c r="I17" s="4" t="e">
        <f>ROUND(((#REF!/#REF!)*100),1)</f>
        <v>#REF!</v>
      </c>
      <c r="J17" s="4" t="e">
        <f t="shared" si="0"/>
        <v>#REF!</v>
      </c>
      <c r="K17" s="4"/>
      <c r="L17" s="4" t="e">
        <f t="shared" si="1"/>
        <v>#REF!</v>
      </c>
      <c r="M17" s="4"/>
    </row>
    <row r="18" spans="1:13" ht="26.25" thickBot="1" x14ac:dyDescent="0.3">
      <c r="A18" s="29"/>
      <c r="B18" s="5"/>
      <c r="C18" s="6" t="s">
        <v>45</v>
      </c>
      <c r="D18" s="10">
        <v>0.5</v>
      </c>
      <c r="E18" s="4" t="e">
        <f>#REF!+#REF!</f>
        <v>#REF!</v>
      </c>
      <c r="F18" s="4" t="s">
        <v>30</v>
      </c>
      <c r="G18" s="4">
        <v>1</v>
      </c>
      <c r="H18" s="4">
        <v>8</v>
      </c>
      <c r="I18" s="4" t="e">
        <f>ROUND(((#REF!/#REF!)*100),1)</f>
        <v>#REF!</v>
      </c>
      <c r="J18" s="4" t="e">
        <f>I18+#REF!</f>
        <v>#REF!</v>
      </c>
      <c r="K18" s="4"/>
      <c r="L18" s="4" t="e">
        <f>K18+#REF!</f>
        <v>#REF!</v>
      </c>
      <c r="M18" s="4"/>
    </row>
    <row r="19" spans="1:13" ht="15.75" thickBot="1" x14ac:dyDescent="0.3">
      <c r="A19" s="29"/>
      <c r="B19" s="5"/>
      <c r="C19" s="6" t="s">
        <v>20</v>
      </c>
      <c r="D19" s="10">
        <v>3</v>
      </c>
      <c r="E19" s="4" t="e">
        <f>#REF!+#REF!</f>
        <v>#REF!</v>
      </c>
      <c r="F19" s="4" t="s">
        <v>23</v>
      </c>
      <c r="G19" s="4">
        <v>336</v>
      </c>
      <c r="H19" s="4">
        <v>8</v>
      </c>
      <c r="I19" s="4" t="e">
        <f>ROUND(((#REF!/#REF!)*100),1)</f>
        <v>#REF!</v>
      </c>
      <c r="J19" s="4" t="e">
        <f>I19+#REF!</f>
        <v>#REF!</v>
      </c>
      <c r="K19" s="4">
        <v>0</v>
      </c>
      <c r="L19" s="4" t="e">
        <f>K19+#REF!</f>
        <v>#REF!</v>
      </c>
      <c r="M19" s="4"/>
    </row>
    <row r="20" spans="1:13" ht="26.25" thickBot="1" x14ac:dyDescent="0.3">
      <c r="A20" s="29" t="s">
        <v>46</v>
      </c>
      <c r="B20" s="5"/>
      <c r="C20" s="6" t="s">
        <v>27</v>
      </c>
      <c r="D20" s="10">
        <v>1</v>
      </c>
      <c r="E20" s="4" t="e">
        <f>#REF!+#REF!</f>
        <v>#REF!</v>
      </c>
      <c r="F20" s="4" t="s">
        <v>30</v>
      </c>
      <c r="G20" s="4">
        <v>2</v>
      </c>
      <c r="H20" s="4">
        <v>8</v>
      </c>
      <c r="I20" s="4" t="e">
        <f>ROUND(((#REF!/#REF!)*100),1)</f>
        <v>#REF!</v>
      </c>
      <c r="J20" s="4" t="e">
        <f>I20+#REF!</f>
        <v>#REF!</v>
      </c>
      <c r="K20" s="4">
        <v>0</v>
      </c>
      <c r="L20" s="4" t="e">
        <f>K20+#REF!</f>
        <v>#REF!</v>
      </c>
      <c r="M20" s="4"/>
    </row>
    <row r="21" spans="1:13" ht="15.75" thickBot="1" x14ac:dyDescent="0.3">
      <c r="A21" s="29"/>
      <c r="B21" s="5"/>
      <c r="C21" s="6" t="s">
        <v>28</v>
      </c>
      <c r="D21" s="10">
        <v>2</v>
      </c>
      <c r="E21" s="4" t="e">
        <f>#REF!+E20</f>
        <v>#REF!</v>
      </c>
      <c r="F21" s="4" t="s">
        <v>22</v>
      </c>
      <c r="G21" s="4">
        <v>10</v>
      </c>
      <c r="H21" s="4">
        <v>8</v>
      </c>
      <c r="I21" s="4" t="e">
        <f>ROUND(((#REF!/#REF!)*100),1)</f>
        <v>#REF!</v>
      </c>
      <c r="J21" s="4" t="e">
        <f t="shared" si="0"/>
        <v>#REF!</v>
      </c>
      <c r="K21" s="4">
        <v>0</v>
      </c>
      <c r="L21" s="4" t="e">
        <f t="shared" si="1"/>
        <v>#REF!</v>
      </c>
      <c r="M21" s="4"/>
    </row>
    <row r="22" spans="1:13" ht="15.75" thickBot="1" x14ac:dyDescent="0.3">
      <c r="A22" s="29"/>
      <c r="B22" s="5"/>
      <c r="C22" s="6" t="s">
        <v>47</v>
      </c>
      <c r="D22" s="10">
        <v>1</v>
      </c>
      <c r="E22" s="4" t="e">
        <f>#REF!+#REF!</f>
        <v>#REF!</v>
      </c>
      <c r="F22" s="4" t="s">
        <v>30</v>
      </c>
      <c r="G22" s="4">
        <v>1</v>
      </c>
      <c r="H22" s="4">
        <v>8</v>
      </c>
      <c r="I22" s="4" t="e">
        <f>ROUND(((#REF!/#REF!)*100),1)</f>
        <v>#REF!</v>
      </c>
      <c r="J22" s="4" t="e">
        <f>I22+#REF!</f>
        <v>#REF!</v>
      </c>
      <c r="K22" s="4"/>
      <c r="L22" s="4" t="e">
        <f>K22+#REF!</f>
        <v>#REF!</v>
      </c>
      <c r="M22" s="4"/>
    </row>
    <row r="23" spans="1:13" ht="26.25" thickBot="1" x14ac:dyDescent="0.3">
      <c r="A23" s="29"/>
      <c r="B23" s="5"/>
      <c r="C23" s="6" t="s">
        <v>48</v>
      </c>
      <c r="D23" s="10">
        <v>1</v>
      </c>
      <c r="E23" s="4" t="e">
        <f>#REF!+E22</f>
        <v>#REF!</v>
      </c>
      <c r="F23" s="4" t="s">
        <v>30</v>
      </c>
      <c r="G23" s="4">
        <v>1</v>
      </c>
      <c r="H23" s="4">
        <v>8</v>
      </c>
      <c r="I23" s="4" t="e">
        <f>ROUND(((#REF!/#REF!)*100),1)</f>
        <v>#REF!</v>
      </c>
      <c r="J23" s="4" t="e">
        <f t="shared" si="0"/>
        <v>#REF!</v>
      </c>
      <c r="K23" s="4"/>
      <c r="L23" s="4" t="e">
        <f t="shared" si="1"/>
        <v>#REF!</v>
      </c>
      <c r="M23" s="4"/>
    </row>
    <row r="24" spans="1:13" ht="39" thickBot="1" x14ac:dyDescent="0.3">
      <c r="A24" s="29"/>
      <c r="B24" s="5"/>
      <c r="C24" s="6" t="s">
        <v>43</v>
      </c>
      <c r="D24" s="10">
        <v>2</v>
      </c>
      <c r="E24" s="4" t="e">
        <f>#REF!+E23</f>
        <v>#REF!</v>
      </c>
      <c r="F24" s="4" t="s">
        <v>30</v>
      </c>
      <c r="G24" s="4">
        <v>20</v>
      </c>
      <c r="H24" s="4">
        <v>8</v>
      </c>
      <c r="I24" s="4" t="e">
        <f>ROUND(((#REF!/#REF!)*100),1)</f>
        <v>#REF!</v>
      </c>
      <c r="J24" s="4" t="e">
        <f t="shared" si="0"/>
        <v>#REF!</v>
      </c>
      <c r="K24" s="4"/>
      <c r="L24" s="4" t="e">
        <f t="shared" si="1"/>
        <v>#REF!</v>
      </c>
      <c r="M24" s="4"/>
    </row>
    <row r="25" spans="1:13" ht="26.25" thickBot="1" x14ac:dyDescent="0.3">
      <c r="A25" s="29" t="s">
        <v>49</v>
      </c>
      <c r="B25" s="5"/>
      <c r="C25" s="6" t="s">
        <v>50</v>
      </c>
      <c r="D25" s="11">
        <v>2</v>
      </c>
      <c r="E25" s="4" t="e">
        <f>#REF!+#REF!</f>
        <v>#REF!</v>
      </c>
      <c r="F25" s="4" t="s">
        <v>22</v>
      </c>
      <c r="G25" s="4">
        <v>5</v>
      </c>
      <c r="H25" s="4">
        <v>9</v>
      </c>
      <c r="I25" s="4" t="e">
        <f>ROUND(((#REF!/#REF!)*100),1)</f>
        <v>#REF!</v>
      </c>
      <c r="J25" s="4" t="e">
        <f>I25+#REF!</f>
        <v>#REF!</v>
      </c>
      <c r="K25" s="4">
        <v>0</v>
      </c>
      <c r="L25" s="4" t="e">
        <f>K25+#REF!</f>
        <v>#REF!</v>
      </c>
      <c r="M25" s="4"/>
    </row>
    <row r="26" spans="1:13" ht="15.75" thickBot="1" x14ac:dyDescent="0.3">
      <c r="A26" s="29"/>
      <c r="B26" s="5"/>
      <c r="C26" s="6" t="s">
        <v>51</v>
      </c>
      <c r="D26" s="11">
        <v>0.5</v>
      </c>
      <c r="E26" s="4" t="e">
        <f>#REF!+#REF!</f>
        <v>#REF!</v>
      </c>
      <c r="F26" s="4" t="s">
        <v>30</v>
      </c>
      <c r="G26" s="4">
        <v>2</v>
      </c>
      <c r="H26" s="4">
        <v>9</v>
      </c>
      <c r="I26" s="4" t="e">
        <f>ROUND(((#REF!/#REF!)*100),1)</f>
        <v>#REF!</v>
      </c>
      <c r="J26" s="4" t="e">
        <f>I26+#REF!</f>
        <v>#REF!</v>
      </c>
      <c r="K26" s="4"/>
      <c r="L26" s="4" t="e">
        <f>K26+#REF!</f>
        <v>#REF!</v>
      </c>
      <c r="M26" s="4"/>
    </row>
    <row r="27" spans="1:13" ht="15.75" thickBot="1" x14ac:dyDescent="0.3">
      <c r="A27" s="29"/>
      <c r="B27" s="12"/>
      <c r="C27" s="13" t="s">
        <v>52</v>
      </c>
      <c r="D27" s="11">
        <v>0.5</v>
      </c>
      <c r="E27" s="4" t="e">
        <f>#REF!+E26</f>
        <v>#REF!</v>
      </c>
      <c r="F27" s="4" t="s">
        <v>30</v>
      </c>
      <c r="G27" s="4">
        <v>5</v>
      </c>
      <c r="H27" s="4">
        <v>9</v>
      </c>
      <c r="I27" s="4" t="e">
        <f>ROUND(((#REF!/#REF!)*100),1)</f>
        <v>#REF!</v>
      </c>
      <c r="J27" s="4" t="e">
        <f t="shared" si="0"/>
        <v>#REF!</v>
      </c>
      <c r="K27" s="4"/>
      <c r="L27" s="4" t="e">
        <f t="shared" si="1"/>
        <v>#REF!</v>
      </c>
      <c r="M27" s="4"/>
    </row>
    <row r="28" spans="1:13" ht="15.75" thickBot="1" x14ac:dyDescent="0.3">
      <c r="A28" s="29"/>
      <c r="B28" s="12"/>
      <c r="C28" s="13" t="s">
        <v>21</v>
      </c>
      <c r="D28" s="11">
        <v>1</v>
      </c>
      <c r="E28" s="4" t="e">
        <f>#REF!+#REF!</f>
        <v>#REF!</v>
      </c>
      <c r="F28" s="4" t="s">
        <v>22</v>
      </c>
      <c r="G28" s="4">
        <v>5</v>
      </c>
      <c r="H28" s="4">
        <v>9</v>
      </c>
      <c r="I28" s="14" t="e">
        <f>ROUND(((#REF!/#REF!)*100),1)</f>
        <v>#REF!</v>
      </c>
      <c r="J28" s="4" t="e">
        <f>I28+#REF!</f>
        <v>#REF!</v>
      </c>
      <c r="K28" s="4">
        <v>0</v>
      </c>
      <c r="L28" s="4" t="e">
        <f>K28+#REF!</f>
        <v>#REF!</v>
      </c>
      <c r="M28" s="4"/>
    </row>
    <row r="29" spans="1:13" ht="26.25" thickBot="1" x14ac:dyDescent="0.3">
      <c r="A29" s="29"/>
      <c r="B29" s="12"/>
      <c r="C29" s="15" t="s">
        <v>53</v>
      </c>
      <c r="D29" s="11">
        <v>1</v>
      </c>
      <c r="E29" s="4" t="e">
        <f>#REF!+E28</f>
        <v>#REF!</v>
      </c>
      <c r="F29" s="4" t="s">
        <v>30</v>
      </c>
      <c r="G29" s="4">
        <v>2</v>
      </c>
      <c r="H29" s="4">
        <v>9</v>
      </c>
      <c r="I29" s="14" t="e">
        <f>ROUND(((#REF!/#REF!)*100),1)</f>
        <v>#REF!</v>
      </c>
      <c r="J29" s="4" t="e">
        <f t="shared" si="0"/>
        <v>#REF!</v>
      </c>
      <c r="K29" s="4"/>
      <c r="L29" s="4" t="e">
        <f t="shared" si="1"/>
        <v>#REF!</v>
      </c>
      <c r="M29" s="4"/>
    </row>
    <row r="30" spans="1:13" ht="39" thickBot="1" x14ac:dyDescent="0.3">
      <c r="A30" s="30"/>
      <c r="B30" s="12"/>
      <c r="C30" s="15" t="s">
        <v>43</v>
      </c>
      <c r="D30" s="11">
        <v>2</v>
      </c>
      <c r="E30" s="4" t="e">
        <f>#REF!+E29</f>
        <v>#REF!</v>
      </c>
      <c r="F30" s="4" t="s">
        <v>30</v>
      </c>
      <c r="G30" s="4">
        <v>20</v>
      </c>
      <c r="H30" s="4">
        <v>9</v>
      </c>
      <c r="I30" s="14" t="e">
        <f>ROUND(((#REF!/#REF!)*100),1)</f>
        <v>#REF!</v>
      </c>
      <c r="J30" s="4" t="e">
        <f t="shared" si="0"/>
        <v>#REF!</v>
      </c>
      <c r="K30" s="4"/>
      <c r="L30" s="4" t="e">
        <f t="shared" si="1"/>
        <v>#REF!</v>
      </c>
      <c r="M30" s="4"/>
    </row>
    <row r="31" spans="1:13" ht="15.75" thickBot="1" x14ac:dyDescent="0.3">
      <c r="A31" s="16"/>
      <c r="B31" s="17"/>
      <c r="C31" s="18"/>
      <c r="D31" s="20">
        <f>SUM(D8:D30)</f>
        <v>27</v>
      </c>
      <c r="E31" s="21"/>
      <c r="F31" s="17"/>
      <c r="G31" s="22"/>
      <c r="H31" s="19"/>
      <c r="I31" s="4" t="e">
        <f>SUM(I8:I30)</f>
        <v>#REF!</v>
      </c>
      <c r="J31" s="23"/>
      <c r="K31" s="4">
        <v>0</v>
      </c>
      <c r="L31" s="21"/>
      <c r="M31" s="24"/>
    </row>
  </sheetData>
  <mergeCells count="22">
    <mergeCell ref="A20:A24"/>
    <mergeCell ref="A25:A30"/>
    <mergeCell ref="M2:M7"/>
    <mergeCell ref="A10:A12"/>
    <mergeCell ref="A14:A17"/>
    <mergeCell ref="A18:A19"/>
    <mergeCell ref="G2:G7"/>
    <mergeCell ref="H2:H7"/>
    <mergeCell ref="I2:I7"/>
    <mergeCell ref="J2:J7"/>
    <mergeCell ref="K2:K7"/>
    <mergeCell ref="L2:L7"/>
    <mergeCell ref="D2:D7"/>
    <mergeCell ref="E2:E7"/>
    <mergeCell ref="F2:F7"/>
    <mergeCell ref="A1:C1"/>
    <mergeCell ref="D1:E1"/>
    <mergeCell ref="F1:J1"/>
    <mergeCell ref="K1:M1"/>
    <mergeCell ref="A2:A7"/>
    <mergeCell ref="B2:B7"/>
    <mergeCell ref="C2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Rafael Ortega</cp:lastModifiedBy>
  <dcterms:created xsi:type="dcterms:W3CDTF">2014-03-28T17:12:08Z</dcterms:created>
  <dcterms:modified xsi:type="dcterms:W3CDTF">2014-04-30T04:36:03Z</dcterms:modified>
</cp:coreProperties>
</file>