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task and schedule plans and actual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16" i="1" l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16" i="1"/>
  <c r="I30" i="1"/>
  <c r="I22" i="1"/>
  <c r="I20" i="1"/>
  <c r="I18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16" i="1"/>
  <c r="L14" i="1" l="1"/>
  <c r="L15" i="1" s="1"/>
  <c r="E15" i="1"/>
  <c r="D34" i="1"/>
  <c r="I31" i="1" s="1"/>
  <c r="I14" i="1" l="1"/>
  <c r="J14" i="1" s="1"/>
  <c r="I16" i="1"/>
  <c r="I24" i="1"/>
  <c r="I17" i="1"/>
  <c r="I25" i="1"/>
  <c r="I32" i="1"/>
  <c r="I19" i="1"/>
  <c r="I26" i="1"/>
  <c r="I33" i="1"/>
  <c r="I27" i="1"/>
  <c r="I15" i="1"/>
  <c r="I23" i="1"/>
  <c r="I29" i="1"/>
  <c r="I21" i="1"/>
  <c r="I28" i="1"/>
  <c r="J15" i="1" l="1"/>
  <c r="I34" i="1"/>
  <c r="J17" i="1"/>
</calcChain>
</file>

<file path=xl/sharedStrings.xml><?xml version="1.0" encoding="utf-8"?>
<sst xmlns="http://schemas.openxmlformats.org/spreadsheetml/2006/main" count="73" uniqueCount="55">
  <si>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</si>
  <si>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</si>
  <si>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</si>
  <si>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</si>
  <si>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</si>
  <si>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</si>
  <si>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</si>
  <si>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</si>
  <si>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</si>
  <si>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</si>
  <si>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</si>
  <si>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</si>
  <si>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</si>
  <si>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</si>
  <si>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</si>
  <si>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</si>
  <si>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</si>
  <si>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</si>
  <si>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</si>
  <si>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</si>
  <si>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</si>
  <si>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</si>
  <si>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</si>
  <si>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</si>
  <si>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</si>
  <si>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</si>
  <si>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</si>
  <si>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</si>
  <si>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</si>
  <si>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LAU2</t>
  </si>
  <si>
    <t>STRAT2</t>
  </si>
  <si>
    <t>PLAN2</t>
  </si>
  <si>
    <t>DES2</t>
  </si>
  <si>
    <t>IMP2</t>
  </si>
  <si>
    <t>TEST2</t>
  </si>
  <si>
    <t>PM2</t>
  </si>
  <si>
    <t>Lanzamiento ciclo2</t>
  </si>
  <si>
    <t>Verificar Estrategia</t>
  </si>
  <si>
    <t>Actualizar estimaciones preliminares de tamaño y tiempo para la estrategia</t>
  </si>
  <si>
    <t>Reunion semana 7</t>
  </si>
  <si>
    <t>Diligenciamiento de week, task, schedule, logT personales</t>
  </si>
  <si>
    <t>Planeación de Implementación</t>
  </si>
  <si>
    <t>Construir e integrar el sistema</t>
  </si>
  <si>
    <t>Reunion semana 8</t>
  </si>
  <si>
    <t>Diligenciamiento de task de equipo</t>
  </si>
  <si>
    <t>Diligenciar PIP</t>
  </si>
  <si>
    <t>Diligenciar peer</t>
  </si>
  <si>
    <t>Management and Miscellaneous</t>
  </si>
  <si>
    <t>Development Manager</t>
  </si>
  <si>
    <t>REQ2</t>
  </si>
  <si>
    <t>Interfaz de usuario</t>
  </si>
  <si>
    <t>Inspección de diseño de alto nivel</t>
  </si>
  <si>
    <t xml:space="preserve">Page </t>
  </si>
  <si>
    <t>Manual de Usuario</t>
  </si>
  <si>
    <t>Layne Granados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</si>
</sst>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0" fillId="0" borderId="3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13" workbookViewId="0">
      <selection activeCell="G27" sqref="G27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32" t="s">
        <v>0</v>
      </c>
      <c r="B1" s="32"/>
      <c r="C1" s="32"/>
      <c r="D1" s="32"/>
    </row>
    <row r="2" spans="1:13" x14ac:dyDescent="0.25">
      <c r="A2" s="2"/>
    </row>
    <row r="3" spans="1:13" ht="16.5" thickBot="1" x14ac:dyDescent="0.3">
      <c r="A3" s="3" t="s">
        <v>1</v>
      </c>
      <c r="B3" s="33" t="s">
        <v>54</v>
      </c>
      <c r="C3" s="33"/>
      <c r="D3" s="3" t="s">
        <v>2</v>
      </c>
      <c r="E3" s="35">
        <v>41748</v>
      </c>
      <c r="F3" s="33"/>
      <c r="G3" s="33"/>
    </row>
    <row r="4" spans="1:13" ht="16.5" thickBot="1" x14ac:dyDescent="0.3">
      <c r="A4" s="3" t="s">
        <v>3</v>
      </c>
      <c r="B4" s="31" t="s">
        <v>20</v>
      </c>
      <c r="C4" s="31"/>
      <c r="D4" s="3" t="s">
        <v>4</v>
      </c>
      <c r="E4" s="31" t="s">
        <v>21</v>
      </c>
      <c r="F4" s="31"/>
      <c r="G4" s="31"/>
    </row>
    <row r="5" spans="1:13" ht="16.5" thickBot="1" x14ac:dyDescent="0.3">
      <c r="A5" s="3" t="s">
        <v>5</v>
      </c>
      <c r="B5" s="34"/>
      <c r="C5" s="34"/>
      <c r="D5" s="3" t="s">
        <v>6</v>
      </c>
      <c r="E5" s="31">
        <v>2</v>
      </c>
      <c r="F5" s="31"/>
      <c r="G5" s="31"/>
    </row>
    <row r="6" spans="1:13" ht="15.75" thickBot="1" x14ac:dyDescent="0.3">
      <c r="A6" s="2"/>
    </row>
    <row r="7" spans="1:13" ht="16.5" thickBot="1" x14ac:dyDescent="0.3">
      <c r="A7" s="25" t="s">
        <v>7</v>
      </c>
      <c r="B7" s="26"/>
      <c r="C7" s="26"/>
      <c r="D7" s="25" t="s">
        <v>8</v>
      </c>
      <c r="E7" s="27"/>
      <c r="F7" s="25" t="s">
        <v>9</v>
      </c>
      <c r="G7" s="26"/>
      <c r="H7" s="26"/>
      <c r="I7" s="26"/>
      <c r="J7" s="27"/>
      <c r="K7" s="25" t="s">
        <v>10</v>
      </c>
      <c r="L7" s="26"/>
      <c r="M7" s="27"/>
    </row>
    <row r="8" spans="1:13" ht="30" customHeight="1" x14ac:dyDescent="0.25">
      <c r="A8" s="28" t="s">
        <v>11</v>
      </c>
      <c r="B8" s="28" t="s">
        <v>12</v>
      </c>
      <c r="C8" s="36" t="s">
        <v>13</v>
      </c>
      <c r="D8" s="39" t="s">
        <v>48</v>
      </c>
      <c r="E8" s="28" t="s">
        <v>22</v>
      </c>
      <c r="F8" s="36" t="s">
        <v>15</v>
      </c>
      <c r="G8" s="28" t="s">
        <v>16</v>
      </c>
      <c r="H8" s="28" t="s">
        <v>17</v>
      </c>
      <c r="I8" s="28" t="s">
        <v>18</v>
      </c>
      <c r="J8" s="28" t="s">
        <v>23</v>
      </c>
      <c r="K8" s="28" t="s">
        <v>14</v>
      </c>
      <c r="L8" s="28" t="s">
        <v>19</v>
      </c>
      <c r="M8" s="28" t="s">
        <v>17</v>
      </c>
    </row>
    <row r="9" spans="1:13" x14ac:dyDescent="0.25">
      <c r="A9" s="29"/>
      <c r="B9" s="29"/>
      <c r="C9" s="37"/>
      <c r="D9" s="40"/>
      <c r="E9" s="29"/>
      <c r="F9" s="37"/>
      <c r="G9" s="29"/>
      <c r="H9" s="29"/>
      <c r="I9" s="29"/>
      <c r="J9" s="29"/>
      <c r="K9" s="29"/>
      <c r="L9" s="29"/>
      <c r="M9" s="29"/>
    </row>
    <row r="10" spans="1:13" x14ac:dyDescent="0.25">
      <c r="A10" s="29"/>
      <c r="B10" s="29"/>
      <c r="C10" s="37"/>
      <c r="D10" s="40"/>
      <c r="E10" s="29"/>
      <c r="F10" s="37"/>
      <c r="G10" s="29"/>
      <c r="H10" s="29"/>
      <c r="I10" s="29"/>
      <c r="J10" s="29"/>
      <c r="K10" s="29"/>
      <c r="L10" s="29"/>
      <c r="M10" s="29"/>
    </row>
    <row r="11" spans="1:13" x14ac:dyDescent="0.25">
      <c r="A11" s="29"/>
      <c r="B11" s="29"/>
      <c r="C11" s="37"/>
      <c r="D11" s="40"/>
      <c r="E11" s="29"/>
      <c r="F11" s="37"/>
      <c r="G11" s="29"/>
      <c r="H11" s="29"/>
      <c r="I11" s="29"/>
      <c r="J11" s="29"/>
      <c r="K11" s="29"/>
      <c r="L11" s="29"/>
      <c r="M11" s="29"/>
    </row>
    <row r="12" spans="1:13" x14ac:dyDescent="0.25">
      <c r="A12" s="29"/>
      <c r="B12" s="29"/>
      <c r="C12" s="37"/>
      <c r="D12" s="40"/>
      <c r="E12" s="29"/>
      <c r="F12" s="37"/>
      <c r="G12" s="29"/>
      <c r="H12" s="29"/>
      <c r="I12" s="29"/>
      <c r="J12" s="29"/>
      <c r="K12" s="29"/>
      <c r="L12" s="29"/>
      <c r="M12" s="29"/>
    </row>
    <row r="13" spans="1:13" ht="19.5" customHeight="1" thickBot="1" x14ac:dyDescent="0.3">
      <c r="A13" s="30"/>
      <c r="B13" s="30"/>
      <c r="C13" s="38"/>
      <c r="D13" s="41"/>
      <c r="E13" s="29"/>
      <c r="F13" s="38"/>
      <c r="G13" s="30"/>
      <c r="H13" s="30"/>
      <c r="I13" s="30"/>
      <c r="J13" s="29"/>
      <c r="K13" s="30"/>
      <c r="L13" s="30"/>
      <c r="M13" s="30"/>
    </row>
    <row r="14" spans="1:13" ht="15.75" thickBot="1" x14ac:dyDescent="0.3">
      <c r="A14" s="11" t="s">
        <v>29</v>
      </c>
      <c r="B14" s="4"/>
      <c r="C14" s="16" t="s">
        <v>36</v>
      </c>
      <c r="D14" s="12">
        <v>0.3</v>
      </c>
      <c r="E14" s="8">
        <v>0.3</v>
      </c>
      <c r="F14" s="6" t="s">
        <v>26</v>
      </c>
      <c r="G14" s="7">
        <v>18</v>
      </c>
      <c r="H14" s="7">
        <v>6</v>
      </c>
      <c r="I14" s="7">
        <f>ROUND(D14/D34*100,1)</f>
        <v>1.1000000000000001</v>
      </c>
      <c r="J14" s="6">
        <f>I14</f>
        <v>1.1000000000000001</v>
      </c>
      <c r="K14" s="7">
        <v>0.5</v>
      </c>
      <c r="L14" s="7">
        <f>K14</f>
        <v>0.5</v>
      </c>
      <c r="M14" s="7">
        <v>7</v>
      </c>
    </row>
    <row r="15" spans="1:13" ht="15.75" thickBot="1" x14ac:dyDescent="0.3">
      <c r="A15" s="21" t="s">
        <v>30</v>
      </c>
      <c r="B15" s="5"/>
      <c r="C15" s="16" t="s">
        <v>37</v>
      </c>
      <c r="D15" s="12">
        <v>0.3</v>
      </c>
      <c r="E15" s="7">
        <f>D15+E14</f>
        <v>0.6</v>
      </c>
      <c r="F15" s="6" t="s">
        <v>26</v>
      </c>
      <c r="G15" s="7">
        <v>1</v>
      </c>
      <c r="H15" s="7">
        <v>6</v>
      </c>
      <c r="I15" s="7">
        <f>ROUND(D15/D34*100,1)</f>
        <v>1.1000000000000001</v>
      </c>
      <c r="J15" s="7">
        <f>I15+J14</f>
        <v>2.2000000000000002</v>
      </c>
      <c r="K15" s="7">
        <v>0.12</v>
      </c>
      <c r="L15" s="7">
        <f>K15+L14</f>
        <v>0.62</v>
      </c>
      <c r="M15" s="7">
        <v>7</v>
      </c>
    </row>
    <row r="16" spans="1:13" ht="26.25" thickBot="1" x14ac:dyDescent="0.3">
      <c r="A16" s="22" t="s">
        <v>31</v>
      </c>
      <c r="B16" s="5"/>
      <c r="C16" s="16" t="s">
        <v>38</v>
      </c>
      <c r="D16" s="12">
        <v>0.2</v>
      </c>
      <c r="E16" s="7">
        <f>D16+E15</f>
        <v>0.8</v>
      </c>
      <c r="F16" s="6" t="s">
        <v>26</v>
      </c>
      <c r="G16" s="7">
        <v>0.5</v>
      </c>
      <c r="H16" s="7">
        <v>6</v>
      </c>
      <c r="I16" s="7">
        <f>ROUND(D16/D34*100,1)</f>
        <v>0.7</v>
      </c>
      <c r="J16" s="7">
        <f>SUM(I16+J15)</f>
        <v>2.9000000000000004</v>
      </c>
      <c r="K16" s="7">
        <v>0.2</v>
      </c>
      <c r="L16" s="7">
        <f t="shared" ref="L16:L27" si="0">K16+L15</f>
        <v>0.82000000000000006</v>
      </c>
      <c r="M16" s="7">
        <v>7</v>
      </c>
    </row>
    <row r="17" spans="1:13" ht="15.75" thickBot="1" x14ac:dyDescent="0.3">
      <c r="A17" s="23"/>
      <c r="B17" s="5"/>
      <c r="C17" s="16" t="s">
        <v>28</v>
      </c>
      <c r="D17" s="12">
        <v>0.5</v>
      </c>
      <c r="E17" s="7">
        <f t="shared" ref="E17:E33" si="1">D17+E16</f>
        <v>1.3</v>
      </c>
      <c r="F17" s="6" t="s">
        <v>26</v>
      </c>
      <c r="G17" s="7">
        <v>1</v>
      </c>
      <c r="H17" s="7">
        <v>6</v>
      </c>
      <c r="I17" s="7">
        <f>ROUND(D17/D34*100,1)</f>
        <v>1.8</v>
      </c>
      <c r="J17" s="7">
        <f t="shared" ref="J17:J33" si="2">SUM(I17+J16)</f>
        <v>4.7</v>
      </c>
      <c r="K17" s="7">
        <v>1</v>
      </c>
      <c r="L17" s="7">
        <f t="shared" si="0"/>
        <v>1.82</v>
      </c>
      <c r="M17" s="7">
        <v>7</v>
      </c>
    </row>
    <row r="18" spans="1:13" ht="15.75" thickBot="1" x14ac:dyDescent="0.3">
      <c r="A18" s="6" t="s">
        <v>49</v>
      </c>
      <c r="B18" s="5"/>
      <c r="C18" s="17" t="s">
        <v>50</v>
      </c>
      <c r="D18" s="13">
        <v>1</v>
      </c>
      <c r="E18" s="7">
        <f t="shared" si="1"/>
        <v>2.2999999999999998</v>
      </c>
      <c r="F18" s="6" t="s">
        <v>26</v>
      </c>
      <c r="G18" s="7">
        <v>1</v>
      </c>
      <c r="H18" s="7">
        <v>7</v>
      </c>
      <c r="I18" s="7">
        <f>ROUND(D18/D34*100,1)</f>
        <v>3.5</v>
      </c>
      <c r="J18" s="7">
        <f t="shared" si="2"/>
        <v>8.1999999999999993</v>
      </c>
      <c r="K18" s="7">
        <v>2</v>
      </c>
      <c r="L18" s="7">
        <f t="shared" si="0"/>
        <v>3.8200000000000003</v>
      </c>
      <c r="M18" s="7">
        <v>7</v>
      </c>
    </row>
    <row r="19" spans="1:13" ht="15.75" thickBot="1" x14ac:dyDescent="0.3">
      <c r="A19" s="22" t="s">
        <v>32</v>
      </c>
      <c r="B19" s="5"/>
      <c r="C19" s="17" t="s">
        <v>51</v>
      </c>
      <c r="D19" s="13">
        <v>1</v>
      </c>
      <c r="E19" s="7">
        <f t="shared" si="1"/>
        <v>3.3</v>
      </c>
      <c r="F19" s="6" t="s">
        <v>52</v>
      </c>
      <c r="G19" s="7">
        <v>0.7</v>
      </c>
      <c r="H19" s="7">
        <v>7</v>
      </c>
      <c r="I19" s="7">
        <f>ROUND(D19/D34*100,1)</f>
        <v>3.5</v>
      </c>
      <c r="J19" s="7">
        <f t="shared" si="2"/>
        <v>11.7</v>
      </c>
      <c r="K19" s="10">
        <v>1</v>
      </c>
      <c r="L19" s="7">
        <f t="shared" si="0"/>
        <v>4.82</v>
      </c>
      <c r="M19" s="10">
        <v>7</v>
      </c>
    </row>
    <row r="20" spans="1:13" ht="15.75" thickBot="1" x14ac:dyDescent="0.3">
      <c r="A20" s="23"/>
      <c r="B20" s="5"/>
      <c r="C20" s="17" t="s">
        <v>39</v>
      </c>
      <c r="D20" s="13">
        <v>1</v>
      </c>
      <c r="E20" s="7">
        <f t="shared" si="1"/>
        <v>4.3</v>
      </c>
      <c r="F20" s="6"/>
      <c r="G20" s="7"/>
      <c r="H20" s="7">
        <v>7</v>
      </c>
      <c r="I20" s="7">
        <f>ROUND(D20/D34*100,1)</f>
        <v>3.5</v>
      </c>
      <c r="J20" s="7">
        <f t="shared" si="2"/>
        <v>15.2</v>
      </c>
      <c r="K20" s="10">
        <v>1</v>
      </c>
      <c r="L20" s="7">
        <f t="shared" si="0"/>
        <v>5.82</v>
      </c>
      <c r="M20" s="10">
        <v>7</v>
      </c>
    </row>
    <row r="21" spans="1:13" ht="26.25" thickBot="1" x14ac:dyDescent="0.3">
      <c r="A21" s="23"/>
      <c r="B21" s="5"/>
      <c r="C21" s="17" t="s">
        <v>40</v>
      </c>
      <c r="D21" s="13">
        <v>2</v>
      </c>
      <c r="E21" s="7">
        <f t="shared" si="1"/>
        <v>6.3</v>
      </c>
      <c r="F21" s="6" t="s">
        <v>26</v>
      </c>
      <c r="G21" s="7">
        <v>20</v>
      </c>
      <c r="H21" s="7">
        <v>7</v>
      </c>
      <c r="I21" s="7">
        <f>ROUND(D21/D34*100,1)</f>
        <v>7.1</v>
      </c>
      <c r="J21" s="7">
        <f t="shared" si="2"/>
        <v>22.299999999999997</v>
      </c>
      <c r="K21" s="7">
        <v>2.5</v>
      </c>
      <c r="L21" s="7">
        <f t="shared" si="0"/>
        <v>8.32</v>
      </c>
      <c r="M21" s="10">
        <v>7</v>
      </c>
    </row>
    <row r="22" spans="1:13" ht="15.75" thickBot="1" x14ac:dyDescent="0.3">
      <c r="A22" s="24"/>
      <c r="B22" s="5"/>
      <c r="C22" s="17" t="s">
        <v>44</v>
      </c>
      <c r="D22" s="13">
        <v>1</v>
      </c>
      <c r="E22" s="7">
        <f t="shared" si="1"/>
        <v>7.3</v>
      </c>
      <c r="F22" s="6" t="s">
        <v>26</v>
      </c>
      <c r="G22" s="7">
        <v>1</v>
      </c>
      <c r="H22" s="7">
        <v>7</v>
      </c>
      <c r="I22" s="7">
        <f>ROUND(D22/D34*100,1)</f>
        <v>3.5</v>
      </c>
      <c r="J22" s="7">
        <f t="shared" si="2"/>
        <v>25.799999999999997</v>
      </c>
      <c r="K22" s="7">
        <v>1.5</v>
      </c>
      <c r="L22" s="7">
        <f t="shared" si="0"/>
        <v>9.82</v>
      </c>
      <c r="M22" s="10">
        <v>7</v>
      </c>
    </row>
    <row r="23" spans="1:13" ht="15.75" thickBot="1" x14ac:dyDescent="0.3">
      <c r="A23" s="22" t="s">
        <v>33</v>
      </c>
      <c r="B23" s="5"/>
      <c r="C23" s="18" t="s">
        <v>41</v>
      </c>
      <c r="D23" s="14">
        <v>1</v>
      </c>
      <c r="E23" s="7">
        <f t="shared" si="1"/>
        <v>8.3000000000000007</v>
      </c>
      <c r="F23" s="6" t="s">
        <v>26</v>
      </c>
      <c r="G23" s="7">
        <v>3</v>
      </c>
      <c r="H23" s="7">
        <v>8</v>
      </c>
      <c r="I23" s="7">
        <f>ROUND(D23/D34*100,1)</f>
        <v>3.5</v>
      </c>
      <c r="J23" s="7">
        <f t="shared" si="2"/>
        <v>29.299999999999997</v>
      </c>
      <c r="K23" s="10">
        <v>0.5</v>
      </c>
      <c r="L23" s="7">
        <f t="shared" si="0"/>
        <v>10.32</v>
      </c>
      <c r="M23" s="10">
        <v>8</v>
      </c>
    </row>
    <row r="24" spans="1:13" ht="15.75" thickBot="1" x14ac:dyDescent="0.3">
      <c r="A24" s="23"/>
      <c r="B24" s="5"/>
      <c r="C24" s="18" t="s">
        <v>24</v>
      </c>
      <c r="D24" s="14">
        <v>9</v>
      </c>
      <c r="E24" s="7">
        <f t="shared" si="1"/>
        <v>17.3</v>
      </c>
      <c r="F24" s="6" t="s">
        <v>27</v>
      </c>
      <c r="G24" s="7">
        <v>336</v>
      </c>
      <c r="H24" s="7">
        <v>8</v>
      </c>
      <c r="I24" s="7">
        <f>ROUND(D24/D34*100,1)</f>
        <v>31.8</v>
      </c>
      <c r="J24" s="7">
        <f t="shared" si="2"/>
        <v>61.099999999999994</v>
      </c>
      <c r="K24" s="10">
        <v>11</v>
      </c>
      <c r="L24" s="7">
        <f t="shared" si="0"/>
        <v>21.32</v>
      </c>
      <c r="M24" s="10">
        <v>8</v>
      </c>
    </row>
    <row r="25" spans="1:13" ht="15.75" thickBot="1" x14ac:dyDescent="0.3">
      <c r="A25" s="22" t="s">
        <v>34</v>
      </c>
      <c r="B25" s="5"/>
      <c r="C25" s="18" t="s">
        <v>42</v>
      </c>
      <c r="D25" s="14">
        <v>1</v>
      </c>
      <c r="E25" s="7">
        <f t="shared" si="1"/>
        <v>18.3</v>
      </c>
      <c r="F25" s="6" t="s">
        <v>26</v>
      </c>
      <c r="G25" s="7">
        <v>2</v>
      </c>
      <c r="H25" s="7">
        <v>8</v>
      </c>
      <c r="I25" s="7">
        <f>ROUND(D25/D34*100,1)</f>
        <v>3.5</v>
      </c>
      <c r="J25" s="7">
        <f t="shared" si="2"/>
        <v>64.599999999999994</v>
      </c>
      <c r="K25" s="10">
        <v>1.5</v>
      </c>
      <c r="L25" s="7">
        <f t="shared" si="0"/>
        <v>22.82</v>
      </c>
      <c r="M25" s="10">
        <v>8</v>
      </c>
    </row>
    <row r="26" spans="1:13" ht="15.75" thickBot="1" x14ac:dyDescent="0.3">
      <c r="A26" s="23"/>
      <c r="B26" s="5"/>
      <c r="C26" s="18" t="s">
        <v>43</v>
      </c>
      <c r="D26" s="14">
        <v>1</v>
      </c>
      <c r="E26" s="7">
        <f t="shared" si="1"/>
        <v>19.3</v>
      </c>
      <c r="F26" s="6" t="s">
        <v>26</v>
      </c>
      <c r="G26" s="7">
        <v>1</v>
      </c>
      <c r="H26" s="7">
        <v>8</v>
      </c>
      <c r="I26" s="7">
        <f>ROUND(D26/D34*100,1)</f>
        <v>3.5</v>
      </c>
      <c r="J26" s="7">
        <f t="shared" si="2"/>
        <v>68.099999999999994</v>
      </c>
      <c r="K26" s="10">
        <v>1</v>
      </c>
      <c r="L26" s="7">
        <f t="shared" si="0"/>
        <v>23.82</v>
      </c>
      <c r="M26" s="10">
        <v>8</v>
      </c>
    </row>
    <row r="27" spans="1:13" ht="26.25" thickBot="1" x14ac:dyDescent="0.3">
      <c r="A27" s="23"/>
      <c r="B27" s="5"/>
      <c r="C27" s="18" t="s">
        <v>40</v>
      </c>
      <c r="D27" s="14">
        <v>2</v>
      </c>
      <c r="E27" s="7">
        <f t="shared" si="1"/>
        <v>21.3</v>
      </c>
      <c r="F27" s="6" t="s">
        <v>26</v>
      </c>
      <c r="G27" s="7">
        <v>20</v>
      </c>
      <c r="H27" s="7">
        <v>8</v>
      </c>
      <c r="I27" s="7">
        <f>ROUND(D27/D34*100,1)</f>
        <v>7.1</v>
      </c>
      <c r="J27" s="7">
        <f t="shared" si="2"/>
        <v>75.199999999999989</v>
      </c>
      <c r="K27" s="10">
        <v>2.5</v>
      </c>
      <c r="L27" s="7">
        <f t="shared" si="0"/>
        <v>26.32</v>
      </c>
      <c r="M27" s="10">
        <v>8</v>
      </c>
    </row>
    <row r="28" spans="1:13" ht="15.75" thickBot="1" x14ac:dyDescent="0.3">
      <c r="A28" s="22" t="s">
        <v>35</v>
      </c>
      <c r="B28" s="5"/>
      <c r="C28" s="19" t="s">
        <v>45</v>
      </c>
      <c r="D28" s="15">
        <v>0.5</v>
      </c>
      <c r="E28" s="7">
        <f t="shared" si="1"/>
        <v>21.8</v>
      </c>
      <c r="F28" s="6" t="s">
        <v>26</v>
      </c>
      <c r="G28" s="7">
        <v>2</v>
      </c>
      <c r="H28" s="7">
        <v>9</v>
      </c>
      <c r="I28" s="7">
        <f>ROUND(D28/D34*100,1)</f>
        <v>1.8</v>
      </c>
      <c r="J28" s="7">
        <f t="shared" si="2"/>
        <v>76.999999999999986</v>
      </c>
      <c r="K28" s="7"/>
      <c r="L28" s="7"/>
      <c r="M28" s="7"/>
    </row>
    <row r="29" spans="1:13" ht="15.75" thickBot="1" x14ac:dyDescent="0.3">
      <c r="A29" s="23"/>
      <c r="B29" s="9"/>
      <c r="C29" s="19" t="s">
        <v>46</v>
      </c>
      <c r="D29" s="15">
        <v>0.5</v>
      </c>
      <c r="E29" s="7">
        <f t="shared" si="1"/>
        <v>22.3</v>
      </c>
      <c r="F29" s="6" t="s">
        <v>26</v>
      </c>
      <c r="G29" s="7">
        <v>5</v>
      </c>
      <c r="H29" s="7">
        <v>9</v>
      </c>
      <c r="I29" s="7">
        <f>ROUND(D29/D34*100,1)</f>
        <v>1.8</v>
      </c>
      <c r="J29" s="7">
        <f t="shared" si="2"/>
        <v>78.799999999999983</v>
      </c>
      <c r="K29" s="7"/>
      <c r="L29" s="7"/>
      <c r="M29" s="7"/>
    </row>
    <row r="30" spans="1:13" ht="15.75" thickBot="1" x14ac:dyDescent="0.3">
      <c r="A30" s="23"/>
      <c r="B30" s="9"/>
      <c r="C30" s="19" t="s">
        <v>53</v>
      </c>
      <c r="D30" s="15">
        <v>2</v>
      </c>
      <c r="E30" s="7">
        <f t="shared" si="1"/>
        <v>24.3</v>
      </c>
      <c r="F30" s="6" t="s">
        <v>26</v>
      </c>
      <c r="G30" s="7">
        <v>4</v>
      </c>
      <c r="H30" s="7">
        <v>9</v>
      </c>
      <c r="I30" s="7">
        <f>ROUND(D30/D34*100,1)</f>
        <v>7.1</v>
      </c>
      <c r="J30" s="7">
        <f t="shared" si="2"/>
        <v>85.899999999999977</v>
      </c>
      <c r="K30" s="7"/>
      <c r="L30" s="7"/>
      <c r="M30" s="7"/>
    </row>
    <row r="31" spans="1:13" ht="15.75" thickBot="1" x14ac:dyDescent="0.3">
      <c r="A31" s="23"/>
      <c r="B31" s="9"/>
      <c r="C31" s="19" t="s">
        <v>25</v>
      </c>
      <c r="D31" s="15">
        <v>1</v>
      </c>
      <c r="E31" s="7">
        <f t="shared" si="1"/>
        <v>25.3</v>
      </c>
      <c r="F31" s="6" t="s">
        <v>26</v>
      </c>
      <c r="G31" s="7">
        <v>5</v>
      </c>
      <c r="H31" s="7">
        <v>9</v>
      </c>
      <c r="I31" s="7">
        <f>ROUND(D31/D34*100,1)</f>
        <v>3.5</v>
      </c>
      <c r="J31" s="7">
        <f t="shared" si="2"/>
        <v>89.399999999999977</v>
      </c>
      <c r="K31" s="7"/>
      <c r="L31" s="7"/>
      <c r="M31" s="7"/>
    </row>
    <row r="32" spans="1:13" ht="26.25" thickBot="1" x14ac:dyDescent="0.3">
      <c r="A32" s="23"/>
      <c r="B32" s="9"/>
      <c r="C32" s="19" t="s">
        <v>40</v>
      </c>
      <c r="D32" s="15">
        <v>2</v>
      </c>
      <c r="E32" s="7">
        <f t="shared" si="1"/>
        <v>27.3</v>
      </c>
      <c r="F32" s="6" t="s">
        <v>26</v>
      </c>
      <c r="G32" s="7">
        <v>20</v>
      </c>
      <c r="H32" s="7">
        <v>9</v>
      </c>
      <c r="I32" s="7">
        <f>ROUND(D32/D34*100,1)</f>
        <v>7.1</v>
      </c>
      <c r="J32" s="7">
        <f t="shared" si="2"/>
        <v>96.499999999999972</v>
      </c>
      <c r="K32" s="7"/>
      <c r="L32" s="7"/>
      <c r="M32" s="7"/>
    </row>
    <row r="33" spans="1:13" ht="15.75" thickBot="1" x14ac:dyDescent="0.3">
      <c r="A33" s="24"/>
      <c r="B33" s="9"/>
      <c r="C33" s="19" t="s">
        <v>47</v>
      </c>
      <c r="D33" s="15">
        <v>1</v>
      </c>
      <c r="E33" s="7">
        <f t="shared" si="1"/>
        <v>28.3</v>
      </c>
      <c r="F33" s="6"/>
      <c r="G33" s="7"/>
      <c r="H33" s="7">
        <v>9</v>
      </c>
      <c r="I33" s="7">
        <f>ROUND(D33/D34*100,1)</f>
        <v>3.5</v>
      </c>
      <c r="J33" s="7">
        <f t="shared" si="2"/>
        <v>99.999999999999972</v>
      </c>
      <c r="K33" s="7"/>
      <c r="L33" s="7"/>
      <c r="M33" s="7"/>
    </row>
    <row r="34" spans="1:13" ht="15.75" thickBot="1" x14ac:dyDescent="0.3">
      <c r="D34" s="6">
        <f>SUM(D14:D33)</f>
        <v>28.3</v>
      </c>
      <c r="I34" s="20">
        <f>SUM(I14:I33)</f>
        <v>99.999999999999972</v>
      </c>
    </row>
  </sheetData>
  <mergeCells count="29"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23:A24"/>
    <mergeCell ref="A1:D1"/>
    <mergeCell ref="B3:C3"/>
    <mergeCell ref="B4:C4"/>
    <mergeCell ref="B5:C5"/>
    <mergeCell ref="E3:G3"/>
    <mergeCell ref="A28:A33"/>
    <mergeCell ref="F7:J7"/>
    <mergeCell ref="J8:J13"/>
    <mergeCell ref="H8:H13"/>
    <mergeCell ref="I8:I13"/>
    <mergeCell ref="A7:C7"/>
    <mergeCell ref="D7:E7"/>
    <mergeCell ref="A16:A17"/>
    <mergeCell ref="A25:A27"/>
    <mergeCell ref="A19:A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Fabián Eduardo Becerra Pérez</cp:lastModifiedBy>
  <dcterms:created xsi:type="dcterms:W3CDTF">2014-03-28T17:12:08Z</dcterms:created>
  <dcterms:modified xsi:type="dcterms:W3CDTF">2014-04-30T06:24:40Z</dcterms:modified>
</cp:coreProperties>
</file>