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J30" i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14" i="1"/>
  <c r="J15" i="1"/>
  <c r="J16" i="1"/>
  <c r="J17" i="1"/>
  <c r="J18" i="1"/>
  <c r="J20" i="1"/>
  <c r="J21" i="1"/>
  <c r="J23" i="1"/>
  <c r="J26" i="1"/>
  <c r="J27" i="1"/>
  <c r="J28" i="1"/>
  <c r="J32" i="1"/>
  <c r="J34" i="1"/>
  <c r="J36" i="1"/>
  <c r="J39" i="1"/>
  <c r="J41" i="1"/>
  <c r="J42" i="1"/>
  <c r="J44" i="1"/>
  <c r="J45" i="1"/>
  <c r="J46" i="1"/>
  <c r="J47" i="1"/>
  <c r="J4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<sst xmlns="http://schemas.openxmlformats.org/spreadsheetml/2006/main" count="107" uniqueCount="76">
  <si>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</si>
  <si>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</si>
  <si>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</si>
  <si>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</si>
  <si>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</si>
  <si>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</si>
  <si>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</si>
  <si>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</si>
  <si>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</si>
  <si>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</si>
  <si>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</si>
  <si>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</si>
  <si>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</si>
  <si>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</si>
  <si>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</si>
  <si>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</si>
  <si>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</si>
  <si>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</si>
  <si>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</si>
  <si>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</si>
  <si>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</si>
  <si>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</si>
  <si>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</si>
  <si>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</si>
  <si>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</si>
  <si>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</si>
  <si>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</si>
  <si>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</si>
  <si>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</si>
  <si>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</si>
  <si>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</si>
  <si>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</si>
  <si>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</si>
  <si>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</si>
  <si>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</si>
  <si>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</si>
  <si>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</si>
  <si>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</si>
  <si>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</si>
  <si>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</si>
  <si>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</si>
  <si>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</si>
  <si>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</si>
  <si>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</si>
  <si>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</si>
  <si>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</si>
  <si>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</si>
  <si>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</si>
  <si>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</si>
  <si>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</si>
  <si>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</si>
  <si>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</si>
  <si>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</si>
  <si>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</si>
  <si>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</si>
  <si>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</si>
  <si>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</si>
  <si>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</si>
  <si>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</si>
  <si>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</si>
  <si>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</si>
  <si>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</si>
  <si>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</si>
  <si>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</si>
  <si>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</si>
  <si>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</si>
  <si>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</si>
  <si>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</si>
  <si>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</si>
  <si>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</si>
  <si>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</si>
  <si>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</si>
  <si>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</si>
  <si>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</si>
  <si>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</si>
  <si>
    <t>Generar listado de tareas del 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</si>
</sst>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B15" workbookViewId="0">
      <selection activeCell="Q26" sqref="Q2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3" t="s">
        <v>0</v>
      </c>
      <c r="B1" s="33"/>
      <c r="C1" s="33"/>
      <c r="D1" s="33"/>
      <c r="E1" s="33"/>
      <c r="F1" s="33"/>
      <c r="G1" s="33"/>
      <c r="H1" s="33"/>
    </row>
    <row r="2" spans="1:19" x14ac:dyDescent="0.25">
      <c r="A2" s="2"/>
    </row>
    <row r="3" spans="1:19" ht="16.5" thickBot="1" x14ac:dyDescent="0.3">
      <c r="A3" s="3" t="s">
        <v>1</v>
      </c>
      <c r="B3" s="34"/>
      <c r="C3" s="34"/>
      <c r="D3" s="34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5" t="s">
        <v>27</v>
      </c>
      <c r="C4" s="35"/>
      <c r="D4" s="35"/>
      <c r="E4" s="3" t="s">
        <v>4</v>
      </c>
      <c r="F4" s="35" t="s">
        <v>28</v>
      </c>
      <c r="G4" s="35"/>
      <c r="H4" s="35"/>
    </row>
    <row r="5" spans="1:19" ht="16.5" thickBot="1" x14ac:dyDescent="0.3">
      <c r="A5" s="3" t="s">
        <v>5</v>
      </c>
      <c r="B5" s="34"/>
      <c r="C5" s="34"/>
      <c r="D5" s="34"/>
      <c r="E5" s="3" t="s">
        <v>6</v>
      </c>
      <c r="F5" s="35">
        <v>1</v>
      </c>
      <c r="G5" s="35"/>
      <c r="H5" s="35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27" t="s">
        <v>11</v>
      </c>
      <c r="B8" s="27" t="s">
        <v>12</v>
      </c>
      <c r="C8" s="30" t="s">
        <v>13</v>
      </c>
      <c r="D8" s="27" t="s">
        <v>14</v>
      </c>
      <c r="E8" s="27" t="s">
        <v>15</v>
      </c>
      <c r="F8" s="27" t="s">
        <v>16</v>
      </c>
      <c r="G8" s="27" t="s">
        <v>17</v>
      </c>
      <c r="H8" s="27" t="s">
        <v>18</v>
      </c>
      <c r="I8" s="27" t="s">
        <v>19</v>
      </c>
      <c r="J8" s="27" t="s">
        <v>20</v>
      </c>
      <c r="K8" s="27" t="s">
        <v>29</v>
      </c>
      <c r="L8" s="30" t="s">
        <v>22</v>
      </c>
      <c r="M8" s="27" t="s">
        <v>23</v>
      </c>
      <c r="N8" s="27" t="s">
        <v>24</v>
      </c>
      <c r="O8" s="27" t="s">
        <v>25</v>
      </c>
      <c r="P8" s="27" t="s">
        <v>30</v>
      </c>
      <c r="Q8" s="27" t="s">
        <v>21</v>
      </c>
      <c r="R8" s="27" t="s">
        <v>26</v>
      </c>
      <c r="S8" s="27" t="s">
        <v>24</v>
      </c>
    </row>
    <row r="9" spans="1:19" x14ac:dyDescent="0.25">
      <c r="A9" s="28"/>
      <c r="B9" s="28"/>
      <c r="C9" s="31"/>
      <c r="D9" s="28"/>
      <c r="E9" s="28"/>
      <c r="F9" s="28"/>
      <c r="G9" s="28"/>
      <c r="H9" s="28"/>
      <c r="I9" s="28"/>
      <c r="J9" s="28"/>
      <c r="K9" s="28"/>
      <c r="L9" s="31"/>
      <c r="M9" s="28"/>
      <c r="N9" s="28"/>
      <c r="O9" s="28"/>
      <c r="P9" s="28"/>
      <c r="Q9" s="28"/>
      <c r="R9" s="28"/>
      <c r="S9" s="28"/>
    </row>
    <row r="10" spans="1:19" x14ac:dyDescent="0.25">
      <c r="A10" s="28"/>
      <c r="B10" s="28"/>
      <c r="C10" s="31"/>
      <c r="D10" s="28"/>
      <c r="E10" s="28"/>
      <c r="F10" s="28"/>
      <c r="G10" s="28"/>
      <c r="H10" s="28"/>
      <c r="I10" s="28"/>
      <c r="J10" s="28"/>
      <c r="K10" s="28"/>
      <c r="L10" s="31"/>
      <c r="M10" s="28"/>
      <c r="N10" s="28"/>
      <c r="O10" s="28"/>
      <c r="P10" s="28"/>
      <c r="Q10" s="28"/>
      <c r="R10" s="28"/>
      <c r="S10" s="28"/>
    </row>
    <row r="11" spans="1:19" x14ac:dyDescent="0.25">
      <c r="A11" s="28"/>
      <c r="B11" s="28"/>
      <c r="C11" s="31"/>
      <c r="D11" s="28"/>
      <c r="E11" s="28"/>
      <c r="F11" s="28"/>
      <c r="G11" s="28"/>
      <c r="H11" s="28"/>
      <c r="I11" s="28"/>
      <c r="J11" s="28"/>
      <c r="K11" s="28"/>
      <c r="L11" s="31"/>
      <c r="M11" s="28"/>
      <c r="N11" s="28"/>
      <c r="O11" s="28"/>
      <c r="P11" s="28"/>
      <c r="Q11" s="28"/>
      <c r="R11" s="28"/>
      <c r="S11" s="28"/>
    </row>
    <row r="12" spans="1:19" x14ac:dyDescent="0.25">
      <c r="A12" s="28"/>
      <c r="B12" s="28"/>
      <c r="C12" s="31"/>
      <c r="D12" s="28"/>
      <c r="E12" s="28"/>
      <c r="F12" s="28"/>
      <c r="G12" s="28"/>
      <c r="H12" s="28"/>
      <c r="I12" s="28"/>
      <c r="J12" s="28"/>
      <c r="K12" s="28"/>
      <c r="L12" s="31"/>
      <c r="M12" s="28"/>
      <c r="N12" s="28"/>
      <c r="O12" s="28"/>
      <c r="P12" s="28"/>
      <c r="Q12" s="28"/>
      <c r="R12" s="28"/>
      <c r="S12" s="28"/>
    </row>
    <row r="13" spans="1:19" ht="19.5" customHeight="1" thickBot="1" x14ac:dyDescent="0.3">
      <c r="A13" s="29"/>
      <c r="B13" s="29"/>
      <c r="C13" s="32"/>
      <c r="D13" s="29"/>
      <c r="E13" s="29"/>
      <c r="F13" s="29"/>
      <c r="G13" s="29"/>
      <c r="H13" s="29"/>
      <c r="I13" s="29"/>
      <c r="J13" s="29"/>
      <c r="K13" s="28"/>
      <c r="L13" s="32"/>
      <c r="M13" s="29"/>
      <c r="N13" s="29"/>
      <c r="O13" s="29"/>
      <c r="P13" s="28"/>
      <c r="Q13" s="29"/>
      <c r="R13" s="29"/>
      <c r="S13" s="29"/>
    </row>
    <row r="14" spans="1:19" ht="15.75" thickBot="1" x14ac:dyDescent="0.3">
      <c r="A14" s="38" t="s">
        <v>72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70</v>
      </c>
      <c r="M14" s="21">
        <v>2</v>
      </c>
      <c r="N14" s="21">
        <v>1</v>
      </c>
      <c r="O14" s="21">
        <f>ROUND(J14/J49*100,1)</f>
        <v>6.6</v>
      </c>
      <c r="P14" s="17">
        <f>O14</f>
        <v>6.6</v>
      </c>
      <c r="Q14" s="21">
        <v>10</v>
      </c>
      <c r="R14" s="21">
        <f>Q14</f>
        <v>10</v>
      </c>
      <c r="S14" s="21">
        <v>1</v>
      </c>
    </row>
    <row r="15" spans="1:19" ht="15.75" thickBot="1" x14ac:dyDescent="0.3">
      <c r="A15" s="40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70</v>
      </c>
      <c r="M15" s="21">
        <v>5</v>
      </c>
      <c r="N15" s="21">
        <v>1</v>
      </c>
      <c r="O15" s="21">
        <f>ROUND(J15/J49*100,1)</f>
        <v>3.3</v>
      </c>
      <c r="P15" s="21">
        <f>SUM(O15+P14)</f>
        <v>9.8999999999999986</v>
      </c>
      <c r="Q15" s="21">
        <v>5</v>
      </c>
      <c r="R15" s="21">
        <f>Q15+R14</f>
        <v>15</v>
      </c>
      <c r="S15" s="21">
        <v>1</v>
      </c>
    </row>
    <row r="16" spans="1:19" ht="15.75" thickBot="1" x14ac:dyDescent="0.3">
      <c r="A16" s="3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70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11.599999999999998</v>
      </c>
      <c r="Q16" s="21">
        <v>2.5</v>
      </c>
      <c r="R16" s="21">
        <f t="shared" ref="R16:R26" si="1">Q16+R15</f>
        <v>17.5</v>
      </c>
      <c r="S16" s="21">
        <v>1</v>
      </c>
    </row>
    <row r="17" spans="1:19" ht="15.75" thickBot="1" x14ac:dyDescent="0.3">
      <c r="A17" s="38" t="s">
        <v>63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70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14.899999999999999</v>
      </c>
      <c r="Q17" s="21">
        <v>7</v>
      </c>
      <c r="R17" s="21">
        <f t="shared" si="1"/>
        <v>24.5</v>
      </c>
      <c r="S17" s="21">
        <v>3</v>
      </c>
    </row>
    <row r="18" spans="1:19" ht="15.75" thickBot="1" x14ac:dyDescent="0.3">
      <c r="A18" s="40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70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18.599999999999998</v>
      </c>
      <c r="Q18" s="21">
        <v>4</v>
      </c>
      <c r="R18" s="21">
        <f t="shared" si="1"/>
        <v>28.5</v>
      </c>
      <c r="S18" s="21">
        <v>3</v>
      </c>
    </row>
    <row r="19" spans="1:19" ht="26.25" thickBot="1" x14ac:dyDescent="0.3">
      <c r="A19" s="39"/>
      <c r="B19" s="9"/>
      <c r="C19" s="5" t="s">
        <v>73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70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19.099999999999998</v>
      </c>
      <c r="Q19" s="21">
        <v>1</v>
      </c>
      <c r="R19" s="21">
        <f t="shared" si="1"/>
        <v>29.5</v>
      </c>
      <c r="S19" s="21">
        <v>3</v>
      </c>
    </row>
    <row r="20" spans="1:19" ht="15.75" thickBot="1" x14ac:dyDescent="0.3">
      <c r="A20" s="38" t="s">
        <v>64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70</v>
      </c>
      <c r="M20" s="21">
        <v>1</v>
      </c>
      <c r="N20" s="21">
        <v>3</v>
      </c>
      <c r="O20" s="21">
        <f>ROUND(J20/J49*100,1)</f>
        <v>2</v>
      </c>
      <c r="P20" s="21">
        <f>SUM(O20+P19)</f>
        <v>21.099999999999998</v>
      </c>
      <c r="Q20" s="21">
        <v>2</v>
      </c>
      <c r="R20" s="21">
        <f t="shared" si="1"/>
        <v>31.5</v>
      </c>
      <c r="S20" s="21">
        <v>3</v>
      </c>
    </row>
    <row r="21" spans="1:19" ht="31.5" customHeight="1" thickBot="1" x14ac:dyDescent="0.3">
      <c r="A21" s="40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70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22.099999999999998</v>
      </c>
      <c r="Q21" s="21">
        <v>2</v>
      </c>
      <c r="R21" s="21">
        <f t="shared" si="1"/>
        <v>33.5</v>
      </c>
      <c r="S21" s="21">
        <v>3</v>
      </c>
    </row>
    <row r="22" spans="1:19" ht="26.25" thickBot="1" x14ac:dyDescent="0.3">
      <c r="A22" s="40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70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23.599999999999998</v>
      </c>
      <c r="Q22" s="21">
        <v>2</v>
      </c>
      <c r="R22" s="21">
        <f t="shared" si="1"/>
        <v>35.5</v>
      </c>
      <c r="S22" s="21">
        <v>3</v>
      </c>
    </row>
    <row r="23" spans="1:19" ht="15.75" thickBot="1" x14ac:dyDescent="0.3">
      <c r="A23" s="40"/>
      <c r="B23" s="9"/>
      <c r="C23" s="5" t="s">
        <v>75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70</v>
      </c>
      <c r="M23" s="21">
        <v>1</v>
      </c>
      <c r="N23" s="21">
        <v>3</v>
      </c>
      <c r="O23" s="21">
        <f>ROUND(J23/J49*100,1)</f>
        <v>2</v>
      </c>
      <c r="P23" s="21">
        <f>SUM(O23+P22)</f>
        <v>25.599999999999998</v>
      </c>
      <c r="Q23" s="21">
        <v>3</v>
      </c>
      <c r="R23" s="21">
        <f t="shared" si="1"/>
        <v>38.5</v>
      </c>
      <c r="S23" s="21">
        <v>3</v>
      </c>
    </row>
    <row r="24" spans="1:19" ht="26.25" thickBot="1" x14ac:dyDescent="0.3">
      <c r="A24" s="40"/>
      <c r="B24" s="9"/>
      <c r="C24" s="5" t="s">
        <v>39</v>
      </c>
      <c r="D24" s="19">
        <v>5</v>
      </c>
      <c r="E24" s="19">
        <v>0.3</v>
      </c>
      <c r="F24" s="19">
        <v>0.3</v>
      </c>
      <c r="G24" s="19">
        <v>0.3</v>
      </c>
      <c r="H24" s="19">
        <v>1</v>
      </c>
      <c r="I24" s="18">
        <v>0.3</v>
      </c>
      <c r="J24" s="21">
        <f t="shared" si="0"/>
        <v>2.1999999999999997</v>
      </c>
      <c r="K24" s="21">
        <f t="shared" si="2"/>
        <v>40.700000000000003</v>
      </c>
      <c r="L24" s="21" t="s">
        <v>70</v>
      </c>
      <c r="M24" s="21">
        <v>3</v>
      </c>
      <c r="N24" s="21">
        <v>3</v>
      </c>
      <c r="O24" s="21">
        <f>ROUND(J24/J49*100,1)</f>
        <v>1.5</v>
      </c>
      <c r="P24" s="21">
        <f t="shared" si="3"/>
        <v>27.099999999999998</v>
      </c>
      <c r="Q24" s="21">
        <v>3</v>
      </c>
      <c r="R24" s="21">
        <f t="shared" si="1"/>
        <v>41.5</v>
      </c>
      <c r="S24" s="21">
        <v>3</v>
      </c>
    </row>
    <row r="25" spans="1:19" ht="15.75" thickBot="1" x14ac:dyDescent="0.3">
      <c r="A25" s="40"/>
      <c r="B25" s="9"/>
      <c r="C25" s="5" t="s">
        <v>40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43.5</v>
      </c>
      <c r="L25" s="21" t="s">
        <v>70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28.999999999999996</v>
      </c>
      <c r="Q25" s="21">
        <v>2</v>
      </c>
      <c r="R25" s="21">
        <f t="shared" si="1"/>
        <v>43.5</v>
      </c>
      <c r="S25" s="21">
        <v>3</v>
      </c>
    </row>
    <row r="26" spans="1:19" ht="26.25" thickBot="1" x14ac:dyDescent="0.3">
      <c r="A26" s="39"/>
      <c r="B26" s="9"/>
      <c r="C26" s="5" t="s">
        <v>41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58.5</v>
      </c>
      <c r="L26" s="21" t="s">
        <v>70</v>
      </c>
      <c r="M26" s="21">
        <v>5</v>
      </c>
      <c r="N26" s="21">
        <v>3</v>
      </c>
      <c r="O26" s="21">
        <f>ROUND(J26/J49*100,1)</f>
        <v>10</v>
      </c>
      <c r="P26" s="21">
        <f t="shared" si="3"/>
        <v>39</v>
      </c>
      <c r="Q26" s="21">
        <v>12</v>
      </c>
      <c r="R26" s="21">
        <f t="shared" si="1"/>
        <v>55.5</v>
      </c>
      <c r="S26" s="21">
        <v>3</v>
      </c>
    </row>
    <row r="27" spans="1:19" ht="15.75" thickBot="1" x14ac:dyDescent="0.3">
      <c r="A27" s="40" t="s">
        <v>65</v>
      </c>
      <c r="B27" s="9"/>
      <c r="C27" s="5" t="s">
        <v>42</v>
      </c>
      <c r="D27" s="19">
        <v>3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64.5</v>
      </c>
      <c r="L27" s="21" t="s">
        <v>70</v>
      </c>
      <c r="M27" s="21">
        <v>1</v>
      </c>
      <c r="N27" s="8"/>
      <c r="O27" s="21">
        <f>ROUND(J27/J49*100,1)</f>
        <v>4</v>
      </c>
      <c r="P27" s="21">
        <f>SUM(O27+P26)</f>
        <v>43</v>
      </c>
      <c r="Q27" s="21"/>
      <c r="R27" s="8"/>
      <c r="S27" s="8"/>
    </row>
    <row r="28" spans="1:19" ht="15.75" thickBot="1" x14ac:dyDescent="0.3">
      <c r="A28" s="40"/>
      <c r="B28" s="9"/>
      <c r="C28" s="5" t="s">
        <v>43</v>
      </c>
      <c r="D28" s="19">
        <v>3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67.5</v>
      </c>
      <c r="L28" s="21" t="s">
        <v>70</v>
      </c>
      <c r="M28" s="21">
        <v>2</v>
      </c>
      <c r="N28" s="8"/>
      <c r="O28" s="21">
        <f>ROUND(J28/J49*100,1)</f>
        <v>2</v>
      </c>
      <c r="P28" s="21">
        <f t="shared" si="3"/>
        <v>45</v>
      </c>
      <c r="Q28" s="8"/>
      <c r="R28" s="8"/>
      <c r="S28" s="8"/>
    </row>
    <row r="29" spans="1:19" ht="15.75" thickBot="1" x14ac:dyDescent="0.3">
      <c r="A29" s="40"/>
      <c r="B29" s="9"/>
      <c r="C29" s="5" t="s">
        <v>44</v>
      </c>
      <c r="D29" s="19">
        <v>2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70.5</v>
      </c>
      <c r="L29" s="21" t="s">
        <v>70</v>
      </c>
      <c r="M29" s="21">
        <v>1</v>
      </c>
      <c r="N29" s="8"/>
      <c r="O29" s="21">
        <f>ROUND(J29/J49*100,1)</f>
        <v>2</v>
      </c>
      <c r="P29" s="21">
        <f>SUM(O29+P28)</f>
        <v>47</v>
      </c>
      <c r="Q29" s="8"/>
      <c r="R29" s="8"/>
      <c r="S29" s="8"/>
    </row>
    <row r="30" spans="1:19" ht="15.75" thickBot="1" x14ac:dyDescent="0.3">
      <c r="A30" s="40"/>
      <c r="B30" s="9"/>
      <c r="C30" s="5" t="s">
        <v>45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72.5</v>
      </c>
      <c r="L30" s="21" t="s">
        <v>70</v>
      </c>
      <c r="M30" s="21">
        <v>1</v>
      </c>
      <c r="N30" s="8"/>
      <c r="O30" s="21">
        <f>ROUND(J30/J49*100,1)</f>
        <v>1.3</v>
      </c>
      <c r="P30" s="21">
        <f t="shared" si="3"/>
        <v>48.3</v>
      </c>
      <c r="Q30" s="8"/>
      <c r="R30" s="8"/>
      <c r="S30" s="8"/>
    </row>
    <row r="31" spans="1:19" ht="15.75" thickBot="1" x14ac:dyDescent="0.3">
      <c r="A31" s="38" t="s">
        <v>66</v>
      </c>
      <c r="B31" s="9"/>
      <c r="C31" s="5" t="s">
        <v>46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74.5</v>
      </c>
      <c r="L31" s="21" t="s">
        <v>70</v>
      </c>
      <c r="M31" s="21">
        <v>3</v>
      </c>
      <c r="N31" s="8"/>
      <c r="O31" s="21">
        <f>ROUND(J31/J49*100,1)</f>
        <v>1.3</v>
      </c>
      <c r="P31" s="21">
        <f>SUM(O31+P30)</f>
        <v>49.599999999999994</v>
      </c>
      <c r="Q31" s="8"/>
      <c r="R31" s="8"/>
      <c r="S31" s="8"/>
    </row>
    <row r="32" spans="1:19" ht="15.75" thickBot="1" x14ac:dyDescent="0.3">
      <c r="A32" s="40"/>
      <c r="B32" s="9"/>
      <c r="C32" s="5" t="s">
        <v>47</v>
      </c>
      <c r="D32" s="19">
        <v>2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77.5</v>
      </c>
      <c r="L32" s="21" t="s">
        <v>70</v>
      </c>
      <c r="M32" s="21">
        <v>2</v>
      </c>
      <c r="N32" s="8"/>
      <c r="O32" s="21">
        <f>ROUND(J32/J49*100,1)</f>
        <v>2</v>
      </c>
      <c r="P32" s="21">
        <f t="shared" si="3"/>
        <v>51.599999999999994</v>
      </c>
      <c r="Q32" s="8"/>
      <c r="R32" s="8"/>
      <c r="S32" s="8"/>
    </row>
    <row r="33" spans="1:19" ht="15.75" thickBot="1" x14ac:dyDescent="0.3">
      <c r="A33" s="40"/>
      <c r="B33" s="9"/>
      <c r="C33" s="5" t="s">
        <v>48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79</v>
      </c>
      <c r="L33" s="21" t="s">
        <v>70</v>
      </c>
      <c r="M33" s="21">
        <v>1</v>
      </c>
      <c r="N33" s="8"/>
      <c r="O33" s="21">
        <f>ROUND(J33/J49*100,1)</f>
        <v>1</v>
      </c>
      <c r="P33" s="21">
        <f t="shared" si="3"/>
        <v>52.599999999999994</v>
      </c>
      <c r="Q33" s="8"/>
      <c r="R33" s="8"/>
      <c r="S33" s="8"/>
    </row>
    <row r="34" spans="1:19" ht="15.75" thickBot="1" x14ac:dyDescent="0.3">
      <c r="A34" s="40"/>
      <c r="B34" s="9"/>
      <c r="C34" s="5" t="s">
        <v>49</v>
      </c>
      <c r="D34" s="19">
        <v>2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82</v>
      </c>
      <c r="L34" s="21" t="s">
        <v>70</v>
      </c>
      <c r="M34" s="21">
        <v>0.7</v>
      </c>
      <c r="N34" s="8"/>
      <c r="O34" s="21">
        <f>ROUND(J34/J49*100,1)</f>
        <v>2</v>
      </c>
      <c r="P34" s="21">
        <f t="shared" si="3"/>
        <v>54.599999999999994</v>
      </c>
      <c r="Q34" s="8"/>
      <c r="R34" s="8"/>
      <c r="S34" s="8"/>
    </row>
    <row r="35" spans="1:19" ht="15.75" thickBot="1" x14ac:dyDescent="0.3">
      <c r="A35" s="39"/>
      <c r="B35" s="9"/>
      <c r="C35" s="5" t="s">
        <v>50</v>
      </c>
      <c r="D35" s="19">
        <v>5</v>
      </c>
      <c r="E35" s="19">
        <v>1</v>
      </c>
      <c r="F35" s="19">
        <v>0.5</v>
      </c>
      <c r="G35" s="19">
        <v>0.5</v>
      </c>
      <c r="H35" s="19">
        <v>0.5</v>
      </c>
      <c r="I35" s="18">
        <v>0.5</v>
      </c>
      <c r="J35" s="21">
        <f t="shared" si="0"/>
        <v>3</v>
      </c>
      <c r="K35" s="21">
        <f t="shared" si="2"/>
        <v>85</v>
      </c>
      <c r="L35" s="21" t="s">
        <v>70</v>
      </c>
      <c r="M35" s="21">
        <v>0.7</v>
      </c>
      <c r="N35" s="8"/>
      <c r="O35" s="21">
        <f>ROUND(J35/J49*100,1)</f>
        <v>2</v>
      </c>
      <c r="P35" s="21">
        <f t="shared" si="3"/>
        <v>56.599999999999994</v>
      </c>
      <c r="Q35" s="8"/>
      <c r="R35" s="8"/>
      <c r="S35" s="8"/>
    </row>
    <row r="36" spans="1:19" ht="15.75" thickBot="1" x14ac:dyDescent="0.3">
      <c r="A36" s="38" t="s">
        <v>67</v>
      </c>
      <c r="B36" s="9"/>
      <c r="C36" s="5" t="s">
        <v>51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88</v>
      </c>
      <c r="L36" s="21" t="s">
        <v>70</v>
      </c>
      <c r="M36" s="21">
        <v>1</v>
      </c>
      <c r="N36" s="8"/>
      <c r="O36" s="21">
        <f>ROUND(J36/J49*100,1)</f>
        <v>2</v>
      </c>
      <c r="P36" s="21">
        <f t="shared" si="3"/>
        <v>58.599999999999994</v>
      </c>
      <c r="Q36" s="8"/>
      <c r="R36" s="8"/>
      <c r="S36" s="8"/>
    </row>
    <row r="37" spans="1:19" ht="15.75" thickBot="1" x14ac:dyDescent="0.3">
      <c r="A37" s="40"/>
      <c r="B37" s="9"/>
      <c r="C37" s="5" t="s">
        <v>52</v>
      </c>
      <c r="D37" s="19">
        <v>1</v>
      </c>
      <c r="E37" s="19">
        <v>0</v>
      </c>
      <c r="F37" s="19">
        <v>0</v>
      </c>
      <c r="G37" s="19">
        <v>3.5</v>
      </c>
      <c r="H37" s="19">
        <v>0</v>
      </c>
      <c r="I37" s="18">
        <v>0</v>
      </c>
      <c r="J37" s="21">
        <f t="shared" si="0"/>
        <v>3.5</v>
      </c>
      <c r="K37" s="21">
        <f t="shared" si="2"/>
        <v>91.5</v>
      </c>
      <c r="L37" s="21" t="s">
        <v>70</v>
      </c>
      <c r="M37" s="21">
        <v>3</v>
      </c>
      <c r="N37" s="8"/>
      <c r="O37" s="21">
        <f>ROUND(J37/J49*100,1)</f>
        <v>2.2999999999999998</v>
      </c>
      <c r="P37" s="21">
        <f t="shared" si="3"/>
        <v>60.899999999999991</v>
      </c>
      <c r="Q37" s="8"/>
      <c r="R37" s="8"/>
      <c r="S37" s="8"/>
    </row>
    <row r="38" spans="1:19" ht="15.75" thickBot="1" x14ac:dyDescent="0.3">
      <c r="A38" s="40"/>
      <c r="B38" s="9"/>
      <c r="C38" s="5" t="s">
        <v>53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2</v>
      </c>
      <c r="K38" s="21">
        <f t="shared" si="2"/>
        <v>93.5</v>
      </c>
      <c r="L38" s="21"/>
      <c r="M38" s="21"/>
      <c r="N38" s="8"/>
      <c r="O38" s="21">
        <f>ROUND(J38/J49*100,1)</f>
        <v>1.3</v>
      </c>
      <c r="P38" s="21">
        <f t="shared" si="3"/>
        <v>62.199999999999989</v>
      </c>
      <c r="Q38" s="8"/>
      <c r="R38" s="8"/>
      <c r="S38" s="8"/>
    </row>
    <row r="39" spans="1:19" ht="15.75" thickBot="1" x14ac:dyDescent="0.3">
      <c r="A39" s="40"/>
      <c r="B39" s="9"/>
      <c r="C39" s="5" t="s">
        <v>54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95.5</v>
      </c>
      <c r="L39" s="21" t="s">
        <v>70</v>
      </c>
      <c r="M39" s="21"/>
      <c r="N39" s="8"/>
      <c r="O39" s="21">
        <f>ROUND(J39/J49*100,1)</f>
        <v>1.3</v>
      </c>
      <c r="P39" s="21">
        <f t="shared" si="3"/>
        <v>63.499999999999986</v>
      </c>
      <c r="Q39" s="8"/>
      <c r="R39" s="8"/>
      <c r="S39" s="8"/>
    </row>
    <row r="40" spans="1:19" ht="15.75" thickBot="1" x14ac:dyDescent="0.3">
      <c r="A40" s="40"/>
      <c r="B40" s="9"/>
      <c r="C40" s="5" t="s">
        <v>74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97</v>
      </c>
      <c r="L40" s="21" t="s">
        <v>70</v>
      </c>
      <c r="M40" s="21">
        <v>0.7</v>
      </c>
      <c r="N40" s="8"/>
      <c r="O40" s="21">
        <f>ROUND(J40/J49*100,1)</f>
        <v>1</v>
      </c>
      <c r="P40" s="21">
        <f t="shared" si="3"/>
        <v>64.499999999999986</v>
      </c>
      <c r="Q40" s="8"/>
      <c r="R40" s="8"/>
      <c r="S40" s="8"/>
    </row>
    <row r="41" spans="1:19" ht="15.75" thickBot="1" x14ac:dyDescent="0.3">
      <c r="A41" s="40"/>
      <c r="B41" s="9"/>
      <c r="C41" s="5" t="s">
        <v>55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122</v>
      </c>
      <c r="L41" s="21" t="s">
        <v>71</v>
      </c>
      <c r="M41" s="21">
        <v>646</v>
      </c>
      <c r="N41" s="8"/>
      <c r="O41" s="21">
        <f>ROUND(J41/J49*100,1)</f>
        <v>16.600000000000001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40"/>
      <c r="B42" s="9"/>
      <c r="C42" s="5" t="s">
        <v>56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124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39"/>
      <c r="B43" s="9"/>
      <c r="C43" s="5" t="s">
        <v>57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125</v>
      </c>
      <c r="L43" s="21" t="s">
        <v>70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38" t="s">
        <v>68</v>
      </c>
      <c r="B44" s="9"/>
      <c r="C44" s="5" t="s">
        <v>58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130</v>
      </c>
      <c r="L44" s="21" t="s">
        <v>70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40"/>
      <c r="B45" s="9"/>
      <c r="C45" s="5" t="s">
        <v>59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133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39"/>
      <c r="B46" s="9"/>
      <c r="C46" s="5" t="s">
        <v>60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138</v>
      </c>
      <c r="L46" s="21" t="s">
        <v>70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38" t="s">
        <v>69</v>
      </c>
      <c r="B47" s="9"/>
      <c r="C47" s="5" t="s">
        <v>61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143</v>
      </c>
      <c r="L47" s="21" t="s">
        <v>70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39"/>
      <c r="B48" s="10"/>
      <c r="C48" s="11" t="s">
        <v>62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150.5</v>
      </c>
      <c r="L48" s="22" t="s">
        <v>70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21">
        <f>SUM(J14:J48)</f>
        <v>150.5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  <mergeCell ref="A47:A48"/>
    <mergeCell ref="F4:H4"/>
    <mergeCell ref="F5:H5"/>
    <mergeCell ref="K8:K13"/>
    <mergeCell ref="A44:A46"/>
    <mergeCell ref="A1:H1"/>
    <mergeCell ref="B3:D3"/>
    <mergeCell ref="B4:D4"/>
    <mergeCell ref="B5:D5"/>
    <mergeCell ref="F3:H3"/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2014-03-28T17:12:08Z</dcterms:created>
  <dcterms:modified xsi:type="dcterms:W3CDTF">2014-03-30T04:20:16Z</dcterms:modified>
</cp:coreProperties>
</file>