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summary\"/>
    </mc:Choice>
  </mc:AlternateContent>
  <bookViews>
    <workbookView xWindow="0" yWindow="0" windowWidth="8760" windowHeight="61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Q115" i="1" l="1"/>
  <c r="R60" i="1" l="1"/>
  <c r="J60" i="1"/>
  <c r="J84" i="1" l="1"/>
  <c r="J113" i="1"/>
  <c r="R61" i="1" l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l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I115" i="1"/>
  <c r="H115" i="1"/>
  <c r="G115" i="1"/>
  <c r="F115" i="1"/>
  <c r="E115" i="1"/>
  <c r="J114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Q49" i="1"/>
  <c r="I49" i="1"/>
  <c r="H49" i="1"/>
  <c r="G49" i="1"/>
  <c r="F49" i="1"/>
  <c r="E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J14" i="1"/>
  <c r="R114" i="1" l="1"/>
  <c r="R113" i="1"/>
  <c r="J49" i="1"/>
  <c r="O15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J115" i="1"/>
  <c r="O84" i="1" s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5" i="1" l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84" i="1"/>
  <c r="O63" i="1"/>
  <c r="O113" i="1"/>
  <c r="O114" i="1"/>
  <c r="O98" i="1"/>
  <c r="O90" i="1"/>
  <c r="O106" i="1"/>
  <c r="O73" i="1"/>
  <c r="O111" i="1"/>
  <c r="O83" i="1"/>
  <c r="O110" i="1"/>
  <c r="O102" i="1"/>
  <c r="O94" i="1"/>
  <c r="O81" i="1"/>
  <c r="O65" i="1"/>
  <c r="O103" i="1"/>
  <c r="O18" i="1"/>
  <c r="O45" i="1"/>
  <c r="O41" i="1"/>
  <c r="O37" i="1"/>
  <c r="O33" i="1"/>
  <c r="O29" i="1"/>
  <c r="O25" i="1"/>
  <c r="O21" i="1"/>
  <c r="O75" i="1"/>
  <c r="O105" i="1"/>
  <c r="O97" i="1"/>
  <c r="O89" i="1"/>
  <c r="O80" i="1"/>
  <c r="O72" i="1"/>
  <c r="O64" i="1"/>
  <c r="O77" i="1"/>
  <c r="O61" i="1"/>
  <c r="O99" i="1"/>
  <c r="O87" i="1"/>
  <c r="O78" i="1"/>
  <c r="O70" i="1"/>
  <c r="O62" i="1"/>
  <c r="O48" i="1"/>
  <c r="O40" i="1"/>
  <c r="O32" i="1"/>
  <c r="O24" i="1"/>
  <c r="O100" i="1"/>
  <c r="O14" i="1"/>
  <c r="O104" i="1"/>
  <c r="O88" i="1"/>
  <c r="O71" i="1"/>
  <c r="O95" i="1"/>
  <c r="O46" i="1"/>
  <c r="O42" i="1"/>
  <c r="O38" i="1"/>
  <c r="O34" i="1"/>
  <c r="O30" i="1"/>
  <c r="O26" i="1"/>
  <c r="O22" i="1"/>
  <c r="O17" i="1"/>
  <c r="O16" i="1"/>
  <c r="O67" i="1"/>
  <c r="O109" i="1"/>
  <c r="O101" i="1"/>
  <c r="O93" i="1"/>
  <c r="O85" i="1"/>
  <c r="O76" i="1"/>
  <c r="O68" i="1"/>
  <c r="O86" i="1"/>
  <c r="O69" i="1"/>
  <c r="O107" i="1"/>
  <c r="O91" i="1"/>
  <c r="O82" i="1"/>
  <c r="O74" i="1"/>
  <c r="O66" i="1"/>
  <c r="O60" i="1"/>
  <c r="O44" i="1"/>
  <c r="O36" i="1"/>
  <c r="O28" i="1"/>
  <c r="O20" i="1"/>
  <c r="O108" i="1"/>
  <c r="O92" i="1"/>
  <c r="O47" i="1"/>
  <c r="O43" i="1"/>
  <c r="O39" i="1"/>
  <c r="O35" i="1"/>
  <c r="O31" i="1"/>
  <c r="O27" i="1"/>
  <c r="O23" i="1"/>
  <c r="O19" i="1"/>
  <c r="O112" i="1"/>
  <c r="O96" i="1"/>
  <c r="O79" i="1"/>
  <c r="O115" i="1" l="1"/>
  <c r="P60" i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O49" i="1"/>
  <c r="P84" i="1" l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</calcChain>
</file>

<file path=xl/sharedStrings.xml><?xml version="1.0" encoding="utf-8"?>
<sst xmlns="http://schemas.openxmlformats.org/spreadsheetml/2006/main" count="249" uniqueCount="117">
  <si>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</si>
  <si>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</si>
  <si>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</si>
  <si>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</si>
  <si>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</si>
  <si>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</si>
  <si>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</si>
  <si>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</si>
  <si>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</si>
  <si>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</si>
  <si>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</si>
  <si>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</si>
  <si>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</si>
  <si>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</si>
  <si>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</si>
  <si>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</si>
  <si>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</si>
  <si>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</si>
  <si>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</si>
  <si>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</si>
  <si>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</si>
  <si>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</si>
  <si>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</si>
  <si>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</si>
  <si>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</si>
  <si>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</si>
  <si>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</si>
  <si>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</si>
  <si>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</si>
  <si>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</si>
  <si>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</si>
  <si>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</si>
  <si>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</si>
  <si>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</si>
  <si>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</si>
  <si>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</si>
  <si>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</si>
  <si>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</si>
  <si>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</si>
  <si>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Generar acta de reunión de documentación de estrategia y criterios</t>
  </si>
  <si>
    <t>PLAN1</t>
  </si>
  <si>
    <t>Realizar plan de desarrollo</t>
  </si>
  <si>
    <t>Realizar estimaciones preliminares de tamaño y tiempo para la estrategia</t>
  </si>
  <si>
    <t>Definir la configuracion control process</t>
  </si>
  <si>
    <t>Generar listado de tareas del ciclo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</si>
  <si>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</si>
  <si>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</si>
  <si>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</si>
  <si>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</si>
  <si>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</si>
  <si>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Interfaz de usuario</t>
  </si>
  <si>
    <t>Requerimientos de calidad</t>
  </si>
  <si>
    <t>Restricciones</t>
  </si>
  <si>
    <t>DES1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</si>
  <si>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</si>
  <si>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</si>
  <si>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</si>
  <si>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</si>
  <si>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</si>
  <si>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IMP1</t>
  </si>
  <si>
    <t>Planeación de implementación</t>
  </si>
  <si>
    <t>Diseño detallado</t>
  </si>
  <si>
    <t>Revisión de diseño detallado</t>
  </si>
  <si>
    <t>Desarrollo de pruebas</t>
  </si>
  <si>
    <t>Inspección detallada de pruebas</t>
  </si>
  <si>
    <t>Código</t>
  </si>
  <si>
    <t>LOC</t>
  </si>
  <si>
    <t>Revisión de código</t>
  </si>
  <si>
    <t>Inspección de código</t>
  </si>
  <si>
    <t>TEST1</t>
  </si>
  <si>
    <t>Pruebas unitarias</t>
  </si>
  <si>
    <t>Construir e integrar el sistema</t>
  </si>
  <si>
    <t>Pruebas del sistema</t>
  </si>
  <si>
    <t>PM1</t>
  </si>
  <si>
    <t>Documentación</t>
  </si>
  <si>
    <t>Postmortem</t>
  </si>
  <si>
    <t>CICLO 2</t>
  </si>
  <si>
    <t>LAU2</t>
  </si>
  <si>
    <t>Lanzamiento ciclo2</t>
  </si>
  <si>
    <t>STRAT2</t>
  </si>
  <si>
    <t>Verificar Estrategia</t>
  </si>
  <si>
    <t>PLAN2</t>
  </si>
  <si>
    <t>Actualizar estimaciones preliminares de tamaño y tiempo para la estrategia</t>
  </si>
  <si>
    <t>0,5</t>
  </si>
  <si>
    <t>Diligenciar  SUMS - Planeado</t>
  </si>
  <si>
    <t>Diligenciar SUMP</t>
  </si>
  <si>
    <t>Generar los riesgos del proyecto (ITL)</t>
  </si>
  <si>
    <t>REQ2</t>
  </si>
  <si>
    <t>DES2</t>
  </si>
  <si>
    <t>0,7</t>
  </si>
  <si>
    <t>Reunion semana 7</t>
  </si>
  <si>
    <t>Acta de reunión semana 7</t>
  </si>
  <si>
    <t>Diligenciamiento de week, task, schedule, logT personales</t>
  </si>
  <si>
    <t>Diligenciamiento de task de equipo</t>
  </si>
  <si>
    <t>page</t>
  </si>
  <si>
    <t>Diligenciamiento de schedule de equipo</t>
  </si>
  <si>
    <t>Diligenciamiento de  week de equipo</t>
  </si>
  <si>
    <t>IMP2</t>
  </si>
  <si>
    <t>Inspección de diseño detallado</t>
  </si>
  <si>
    <t>Documentación de pruebas unitarias</t>
  </si>
  <si>
    <t>TEST2</t>
  </si>
  <si>
    <t>Desarrollo de pruebas unitarias JUNIT</t>
  </si>
  <si>
    <t>Ejecución Pruebas unitarias JUNIT y actualización errores</t>
  </si>
  <si>
    <t>Reunion semana 8</t>
  </si>
  <si>
    <t>Acta de reunión semana 8</t>
  </si>
  <si>
    <t>PM2</t>
  </si>
  <si>
    <t>Documentación-Actualizar SUMQ</t>
  </si>
  <si>
    <t>Diligenciar SUMS - Actual</t>
  </si>
  <si>
    <t>Documentación-Actualizar SUMP</t>
  </si>
  <si>
    <t>Diligenciar PIP</t>
  </si>
  <si>
    <t>Diligenciar peer</t>
  </si>
  <si>
    <t>Manual de usuario</t>
  </si>
  <si>
    <t>Manual de Instalación</t>
  </si>
  <si>
    <t>Acta de reunión semana 9</t>
  </si>
  <si>
    <t>Actualizar plan de calidad-Diligenciar SUMQ</t>
  </si>
  <si>
    <t>Management and Miscellaneous</t>
  </si>
  <si>
    <t>Planeación de Implementación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</si>
</sst>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3" x14ac:knownFonts="1">
    <font>
      <sz val="10"/>
      <color rgb="FF000000"/>
      <name val="Arial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D9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 applyAlignment="1">
      <alignment wrapText="1"/>
    </xf>
    <xf numFmtId="0" fontId="4" fillId="0" borderId="2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0" fontId="14" fillId="0" borderId="7" xfId="0" applyFont="1" applyBorder="1" applyAlignment="1">
      <alignment vertical="center"/>
    </xf>
    <xf numFmtId="0" fontId="16" fillId="0" borderId="8" xfId="0" applyFont="1" applyBorder="1" applyAlignment="1">
      <alignment horizontal="right" vertical="center" wrapText="1"/>
    </xf>
    <xf numFmtId="0" fontId="21" fillId="0" borderId="11" xfId="0" applyFont="1" applyBorder="1"/>
    <xf numFmtId="0" fontId="22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31" fillId="0" borderId="15" xfId="0" applyFont="1" applyBorder="1" applyAlignment="1">
      <alignment horizontal="right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3" fillId="6" borderId="17" xfId="0" applyFont="1" applyFill="1" applyBorder="1" applyAlignment="1">
      <alignment horizontal="center" vertical="center" wrapText="1"/>
    </xf>
    <xf numFmtId="0" fontId="35" fillId="0" borderId="0" xfId="0" applyFont="1"/>
    <xf numFmtId="0" fontId="39" fillId="7" borderId="20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/>
    <xf numFmtId="0" fontId="54" fillId="0" borderId="27" xfId="0" applyFont="1" applyBorder="1" applyAlignment="1">
      <alignment vertical="center" wrapText="1"/>
    </xf>
    <xf numFmtId="0" fontId="55" fillId="0" borderId="28" xfId="0" applyFont="1" applyBorder="1"/>
    <xf numFmtId="0" fontId="57" fillId="0" borderId="29" xfId="0" applyFont="1" applyBorder="1" applyAlignment="1">
      <alignment horizontal="center" vertical="center" wrapText="1"/>
    </xf>
    <xf numFmtId="0" fontId="58" fillId="10" borderId="30" xfId="0" applyFont="1" applyFill="1" applyBorder="1" applyAlignment="1">
      <alignment horizontal="center" vertical="center" wrapText="1"/>
    </xf>
    <xf numFmtId="0" fontId="59" fillId="11" borderId="31" xfId="0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 wrapText="1"/>
    </xf>
    <xf numFmtId="0" fontId="64" fillId="0" borderId="34" xfId="0" applyFont="1" applyBorder="1"/>
    <xf numFmtId="0" fontId="65" fillId="0" borderId="35" xfId="0" applyFont="1" applyBorder="1" applyAlignment="1">
      <alignment vertical="center" wrapText="1"/>
    </xf>
    <xf numFmtId="0" fontId="66" fillId="0" borderId="36" xfId="0" applyFont="1" applyBorder="1" applyAlignment="1">
      <alignment horizontal="center" vertical="center"/>
    </xf>
    <xf numFmtId="0" fontId="67" fillId="0" borderId="37" xfId="0" applyFont="1" applyBorder="1"/>
    <xf numFmtId="0" fontId="72" fillId="0" borderId="40" xfId="0" applyFont="1" applyBorder="1" applyAlignment="1">
      <alignment horizontal="right" vertical="center" wrapText="1"/>
    </xf>
    <xf numFmtId="0" fontId="74" fillId="0" borderId="0" xfId="0" applyFont="1" applyAlignment="1">
      <alignment vertical="center"/>
    </xf>
    <xf numFmtId="0" fontId="75" fillId="12" borderId="42" xfId="0" applyFont="1" applyFill="1" applyBorder="1" applyAlignment="1">
      <alignment horizontal="center" vertical="center" wrapText="1"/>
    </xf>
    <xf numFmtId="0" fontId="79" fillId="0" borderId="45" xfId="0" applyFont="1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65" fillId="0" borderId="22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54" fillId="0" borderId="22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78" fillId="0" borderId="0" xfId="0" applyFont="1" applyBorder="1" applyAlignment="1">
      <alignment vertical="center" wrapText="1"/>
    </xf>
    <xf numFmtId="0" fontId="50" fillId="0" borderId="4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57" fillId="0" borderId="22" xfId="0" applyFont="1" applyBorder="1" applyAlignment="1">
      <alignment horizontal="center" vertical="center" wrapText="1"/>
    </xf>
    <xf numFmtId="0" fontId="68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 wrapText="1"/>
    </xf>
    <xf numFmtId="0" fontId="27" fillId="0" borderId="19" xfId="0" applyFont="1" applyBorder="1" applyAlignment="1">
      <alignment horizontal="right" vertical="center" wrapText="1"/>
    </xf>
    <xf numFmtId="0" fontId="51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56" fillId="0" borderId="43" xfId="0" applyFont="1" applyBorder="1" applyAlignment="1">
      <alignment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33" fillId="6" borderId="33" xfId="0" applyFont="1" applyFill="1" applyBorder="1" applyAlignment="1">
      <alignment horizontal="center" vertical="center" wrapText="1"/>
    </xf>
    <xf numFmtId="0" fontId="72" fillId="0" borderId="31" xfId="0" applyFont="1" applyBorder="1" applyAlignment="1">
      <alignment horizontal="right" vertical="center" wrapText="1"/>
    </xf>
    <xf numFmtId="0" fontId="53" fillId="9" borderId="42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43" fillId="8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12" fillId="0" borderId="43" xfId="0" applyFont="1" applyBorder="1" applyAlignment="1">
      <alignment vertical="center" wrapText="1"/>
    </xf>
    <xf numFmtId="0" fontId="58" fillId="10" borderId="42" xfId="0" applyFont="1" applyFill="1" applyBorder="1" applyAlignment="1">
      <alignment horizontal="center" vertical="center" wrapText="1"/>
    </xf>
    <xf numFmtId="0" fontId="80" fillId="0" borderId="27" xfId="0" applyFont="1" applyBorder="1" applyAlignment="1">
      <alignment vertical="center" wrapText="1"/>
    </xf>
    <xf numFmtId="0" fontId="82" fillId="0" borderId="26" xfId="0" applyFont="1" applyBorder="1" applyAlignment="1">
      <alignment horizontal="center"/>
    </xf>
    <xf numFmtId="0" fontId="81" fillId="0" borderId="42" xfId="0" applyFont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64" fontId="42" fillId="0" borderId="21" xfId="0" applyNumberFormat="1" applyFont="1" applyBorder="1" applyAlignment="1">
      <alignment horizontal="left" vertical="center" wrapText="1"/>
    </xf>
    <xf numFmtId="0" fontId="61" fillId="0" borderId="32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69" fillId="0" borderId="3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70" fillId="0" borderId="39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63" fillId="0" borderId="33" xfId="0" applyFont="1" applyBorder="1" applyAlignment="1">
      <alignment horizontal="center" vertical="center" textRotation="90" wrapText="1"/>
    </xf>
    <xf numFmtId="0" fontId="77" fillId="0" borderId="44" xfId="0" applyFont="1" applyBorder="1" applyAlignment="1">
      <alignment horizontal="center" vertical="center" textRotation="90" wrapText="1"/>
    </xf>
    <xf numFmtId="0" fontId="47" fillId="0" borderId="23" xfId="0" applyFont="1" applyBorder="1" applyAlignment="1">
      <alignment horizontal="center" vertical="center" textRotation="90" wrapText="1"/>
    </xf>
    <xf numFmtId="0" fontId="48" fillId="0" borderId="24" xfId="0" applyFont="1" applyBorder="1" applyAlignment="1">
      <alignment horizontal="center" vertical="center" wrapText="1"/>
    </xf>
    <xf numFmtId="0" fontId="73" fillId="0" borderId="4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47" fillId="0" borderId="31" xfId="0" applyFont="1" applyBorder="1" applyAlignment="1">
      <alignment horizontal="center" vertical="center" textRotation="90" wrapText="1"/>
    </xf>
    <xf numFmtId="0" fontId="30" fillId="0" borderId="42" xfId="0" applyFont="1" applyBorder="1" applyAlignment="1">
      <alignment horizontal="center" vertical="center" wrapText="1"/>
    </xf>
    <xf numFmtId="0" fontId="71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8" fillId="0" borderId="42" xfId="0" applyFont="1" applyBorder="1" applyAlignment="1">
      <alignment vertical="center" wrapText="1"/>
    </xf>
    <xf numFmtId="0" fontId="17" fillId="0" borderId="42" xfId="0" applyFont="1" applyBorder="1" applyAlignment="1">
      <alignment vertical="center" wrapText="1"/>
    </xf>
    <xf numFmtId="0" fontId="9" fillId="0" borderId="4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49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B82" zoomScale="90" zoomScaleNormal="90" workbookViewId="0">
      <selection activeCell="R116" sqref="R116"/>
    </sheetView>
  </sheetViews>
  <sheetFormatPr baseColWidth="10" defaultColWidth="12.140625" defaultRowHeight="15" customHeight="1" x14ac:dyDescent="0.25"/>
  <cols>
    <col min="1" max="1" width="12.5703125" style="13" customWidth="1"/>
    <col min="2" max="2" width="7.85546875" style="13" customWidth="1"/>
    <col min="3" max="3" width="37.5703125" style="13" customWidth="1"/>
    <col min="4" max="4" width="8.85546875" style="13" customWidth="1"/>
    <col min="5" max="5" width="11.7109375" style="13" customWidth="1"/>
    <col min="6" max="9" width="11.42578125" style="13"/>
    <col min="10" max="10" width="10.5703125" style="13" customWidth="1"/>
    <col min="11" max="12" width="10.42578125" style="13" customWidth="1"/>
    <col min="13" max="13" width="8.42578125" style="13" customWidth="1"/>
    <col min="14" max="14" width="8.7109375" style="13" customWidth="1"/>
    <col min="15" max="16" width="9.42578125" style="13" customWidth="1"/>
    <col min="17" max="17" width="8.85546875" style="13" customWidth="1"/>
    <col min="18" max="18" width="9.140625" style="13" customWidth="1"/>
    <col min="19" max="19" width="8.42578125" style="13" customWidth="1"/>
  </cols>
  <sheetData>
    <row r="1" spans="1:19" ht="18.7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</row>
    <row r="2" spans="1:19" x14ac:dyDescent="0.25">
      <c r="A2" s="29"/>
      <c r="C2" s="17"/>
    </row>
    <row r="3" spans="1:19" ht="16.5" customHeight="1" x14ac:dyDescent="0.25">
      <c r="A3" s="15" t="s">
        <v>1</v>
      </c>
      <c r="B3" s="70"/>
      <c r="C3" s="71"/>
      <c r="D3" s="70"/>
      <c r="E3" s="15" t="s">
        <v>2</v>
      </c>
      <c r="F3" s="72">
        <v>41719</v>
      </c>
      <c r="G3" s="73"/>
      <c r="H3" s="73"/>
    </row>
    <row r="4" spans="1:19" ht="16.5" customHeight="1" x14ac:dyDescent="0.25">
      <c r="A4" s="15" t="s">
        <v>3</v>
      </c>
      <c r="B4" s="74" t="s">
        <v>4</v>
      </c>
      <c r="C4" s="75"/>
      <c r="D4" s="74"/>
      <c r="E4" s="15" t="s">
        <v>5</v>
      </c>
      <c r="F4" s="74" t="s">
        <v>6</v>
      </c>
      <c r="G4" s="74"/>
      <c r="H4" s="74"/>
    </row>
    <row r="5" spans="1:19" ht="16.5" customHeight="1" x14ac:dyDescent="0.25">
      <c r="A5" s="15" t="s">
        <v>7</v>
      </c>
      <c r="B5" s="76"/>
      <c r="C5" s="77"/>
      <c r="D5" s="76"/>
      <c r="E5" s="15" t="s">
        <v>8</v>
      </c>
      <c r="F5" s="74">
        <v>1</v>
      </c>
      <c r="G5" s="74"/>
      <c r="H5" s="74"/>
    </row>
    <row r="6" spans="1:19" ht="15.75" customHeight="1" x14ac:dyDescent="0.25">
      <c r="A6" s="4"/>
      <c r="B6" s="27"/>
      <c r="C6" s="19"/>
      <c r="D6" s="27"/>
      <c r="E6" s="24"/>
      <c r="F6" s="27"/>
      <c r="G6" s="27"/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ht="16.5" customHeight="1" x14ac:dyDescent="0.2">
      <c r="A7" s="78" t="s">
        <v>9</v>
      </c>
      <c r="B7" s="77"/>
      <c r="C7" s="77"/>
      <c r="D7" s="79"/>
      <c r="E7" s="78" t="s">
        <v>10</v>
      </c>
      <c r="F7" s="77"/>
      <c r="G7" s="77"/>
      <c r="H7" s="77"/>
      <c r="I7" s="77"/>
      <c r="J7" s="77"/>
      <c r="K7" s="79"/>
      <c r="L7" s="78" t="s">
        <v>11</v>
      </c>
      <c r="M7" s="77"/>
      <c r="N7" s="77"/>
      <c r="O7" s="77"/>
      <c r="P7" s="79"/>
      <c r="Q7" s="78" t="s">
        <v>12</v>
      </c>
      <c r="R7" s="77"/>
      <c r="S7" s="79"/>
    </row>
    <row r="8" spans="1:19" ht="30" customHeight="1" x14ac:dyDescent="0.2">
      <c r="A8" s="80" t="s">
        <v>13</v>
      </c>
      <c r="B8" s="80" t="s">
        <v>14</v>
      </c>
      <c r="C8" s="83" t="s">
        <v>15</v>
      </c>
      <c r="D8" s="80" t="s">
        <v>16</v>
      </c>
      <c r="E8" s="80" t="s">
        <v>17</v>
      </c>
      <c r="F8" s="80" t="s">
        <v>18</v>
      </c>
      <c r="G8" s="80" t="s">
        <v>19</v>
      </c>
      <c r="H8" s="80" t="s">
        <v>20</v>
      </c>
      <c r="I8" s="80" t="s">
        <v>21</v>
      </c>
      <c r="J8" s="80" t="s">
        <v>22</v>
      </c>
      <c r="K8" s="80" t="s">
        <v>23</v>
      </c>
      <c r="L8" s="83" t="s">
        <v>24</v>
      </c>
      <c r="M8" s="80" t="s">
        <v>25</v>
      </c>
      <c r="N8" s="80" t="s">
        <v>26</v>
      </c>
      <c r="O8" s="80" t="s">
        <v>27</v>
      </c>
      <c r="P8" s="80" t="s">
        <v>28</v>
      </c>
      <c r="Q8" s="80" t="s">
        <v>29</v>
      </c>
      <c r="R8" s="80" t="s">
        <v>30</v>
      </c>
      <c r="S8" s="80" t="s">
        <v>26</v>
      </c>
    </row>
    <row r="9" spans="1:19" ht="12.75" x14ac:dyDescent="0.2">
      <c r="A9" s="81"/>
      <c r="B9" s="81"/>
      <c r="C9" s="84"/>
      <c r="D9" s="81"/>
      <c r="E9" s="81"/>
      <c r="F9" s="81"/>
      <c r="G9" s="81"/>
      <c r="H9" s="81"/>
      <c r="I9" s="81"/>
      <c r="J9" s="81"/>
      <c r="K9" s="81"/>
      <c r="L9" s="84"/>
      <c r="M9" s="81"/>
      <c r="N9" s="81"/>
      <c r="O9" s="81"/>
      <c r="P9" s="81"/>
      <c r="Q9" s="81"/>
      <c r="R9" s="81"/>
      <c r="S9" s="81"/>
    </row>
    <row r="10" spans="1:19" ht="12.75" x14ac:dyDescent="0.2">
      <c r="A10" s="81"/>
      <c r="B10" s="81"/>
      <c r="C10" s="84"/>
      <c r="D10" s="81"/>
      <c r="E10" s="81"/>
      <c r="F10" s="81"/>
      <c r="G10" s="81"/>
      <c r="H10" s="81"/>
      <c r="I10" s="81"/>
      <c r="J10" s="81"/>
      <c r="K10" s="81"/>
      <c r="L10" s="84"/>
      <c r="M10" s="81"/>
      <c r="N10" s="81"/>
      <c r="O10" s="81"/>
      <c r="P10" s="81"/>
      <c r="Q10" s="81"/>
      <c r="R10" s="81"/>
      <c r="S10" s="81"/>
    </row>
    <row r="11" spans="1:19" ht="12.75" x14ac:dyDescent="0.2">
      <c r="A11" s="81"/>
      <c r="B11" s="81"/>
      <c r="C11" s="84"/>
      <c r="D11" s="81"/>
      <c r="E11" s="81"/>
      <c r="F11" s="81"/>
      <c r="G11" s="81"/>
      <c r="H11" s="81"/>
      <c r="I11" s="81"/>
      <c r="J11" s="81"/>
      <c r="K11" s="81"/>
      <c r="L11" s="84"/>
      <c r="M11" s="81"/>
      <c r="N11" s="81"/>
      <c r="O11" s="81"/>
      <c r="P11" s="81"/>
      <c r="Q11" s="81"/>
      <c r="R11" s="81"/>
      <c r="S11" s="81"/>
    </row>
    <row r="12" spans="1:19" ht="12.75" x14ac:dyDescent="0.2">
      <c r="A12" s="81"/>
      <c r="B12" s="81"/>
      <c r="C12" s="84"/>
      <c r="D12" s="81"/>
      <c r="E12" s="81"/>
      <c r="F12" s="81"/>
      <c r="G12" s="81"/>
      <c r="H12" s="81"/>
      <c r="I12" s="81"/>
      <c r="J12" s="81"/>
      <c r="K12" s="81"/>
      <c r="L12" s="84"/>
      <c r="M12" s="81"/>
      <c r="N12" s="81"/>
      <c r="O12" s="81"/>
      <c r="P12" s="81"/>
      <c r="Q12" s="81"/>
      <c r="R12" s="81"/>
      <c r="S12" s="81"/>
    </row>
    <row r="13" spans="1:19" ht="19.5" customHeight="1" x14ac:dyDescent="0.2">
      <c r="A13" s="82"/>
      <c r="B13" s="82"/>
      <c r="C13" s="85"/>
      <c r="D13" s="82"/>
      <c r="E13" s="82"/>
      <c r="F13" s="82"/>
      <c r="G13" s="82"/>
      <c r="H13" s="82"/>
      <c r="I13" s="82"/>
      <c r="J13" s="82"/>
      <c r="K13" s="81"/>
      <c r="L13" s="85"/>
      <c r="M13" s="82"/>
      <c r="N13" s="82"/>
      <c r="O13" s="82"/>
      <c r="P13" s="81"/>
      <c r="Q13" s="82"/>
      <c r="R13" s="82"/>
      <c r="S13" s="82"/>
    </row>
    <row r="14" spans="1:19" ht="15.75" customHeight="1" x14ac:dyDescent="0.2">
      <c r="A14" s="86" t="s">
        <v>31</v>
      </c>
      <c r="B14" s="25"/>
      <c r="C14" s="18" t="s">
        <v>32</v>
      </c>
      <c r="D14" s="20">
        <v>5</v>
      </c>
      <c r="E14" s="20">
        <v>2</v>
      </c>
      <c r="F14" s="20">
        <v>2</v>
      </c>
      <c r="G14" s="20">
        <v>2</v>
      </c>
      <c r="H14" s="20">
        <v>2</v>
      </c>
      <c r="I14" s="20">
        <v>2</v>
      </c>
      <c r="J14" s="20">
        <f t="shared" ref="J14:J48" si="0">SUM(E14:I14)</f>
        <v>10</v>
      </c>
      <c r="K14" s="20">
        <f>J14</f>
        <v>10</v>
      </c>
      <c r="L14" s="20" t="s">
        <v>33</v>
      </c>
      <c r="M14" s="20">
        <v>2</v>
      </c>
      <c r="N14" s="20">
        <v>1</v>
      </c>
      <c r="O14" s="20">
        <f>ROUND(((J14/J49)*100),1)</f>
        <v>6.6</v>
      </c>
      <c r="P14" s="20">
        <f>O14</f>
        <v>6.6</v>
      </c>
      <c r="Q14" s="20">
        <v>10</v>
      </c>
      <c r="R14" s="20">
        <f>Q14</f>
        <v>10</v>
      </c>
      <c r="S14" s="20">
        <v>1</v>
      </c>
    </row>
    <row r="15" spans="1:19" ht="15.75" customHeight="1" x14ac:dyDescent="0.2">
      <c r="A15" s="87"/>
      <c r="B15" s="25"/>
      <c r="C15" s="18" t="s">
        <v>34</v>
      </c>
      <c r="D15" s="20">
        <v>5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f t="shared" si="0"/>
        <v>5</v>
      </c>
      <c r="K15" s="20">
        <f t="shared" ref="K15:K48" si="1">J15+K14</f>
        <v>15</v>
      </c>
      <c r="L15" s="20" t="s">
        <v>33</v>
      </c>
      <c r="M15" s="20">
        <v>5</v>
      </c>
      <c r="N15" s="20">
        <v>1</v>
      </c>
      <c r="O15" s="20">
        <f>ROUND(((J15/J49)*100),1)</f>
        <v>3.3</v>
      </c>
      <c r="P15" s="20">
        <f t="shared" ref="P15:P48" si="2">SUM((O15+P14))</f>
        <v>9.8999999999999986</v>
      </c>
      <c r="Q15" s="20">
        <v>5</v>
      </c>
      <c r="R15" s="20">
        <f t="shared" ref="R15:R48" si="3">Q15+R14</f>
        <v>15</v>
      </c>
      <c r="S15" s="20">
        <v>1</v>
      </c>
    </row>
    <row r="16" spans="1:19" ht="15.75" customHeight="1" x14ac:dyDescent="0.2">
      <c r="A16" s="88"/>
      <c r="B16" s="25"/>
      <c r="C16" s="18" t="s">
        <v>35</v>
      </c>
      <c r="D16" s="20">
        <v>5</v>
      </c>
      <c r="E16" s="20">
        <v>0.5</v>
      </c>
      <c r="F16" s="20">
        <v>0.5</v>
      </c>
      <c r="G16" s="20">
        <v>0.5</v>
      </c>
      <c r="H16" s="20">
        <v>0.5</v>
      </c>
      <c r="I16" s="20">
        <v>0.5</v>
      </c>
      <c r="J16" s="20">
        <f t="shared" si="0"/>
        <v>2.5</v>
      </c>
      <c r="K16" s="20">
        <f t="shared" si="1"/>
        <v>17.5</v>
      </c>
      <c r="L16" s="20" t="s">
        <v>33</v>
      </c>
      <c r="M16" s="20">
        <v>1</v>
      </c>
      <c r="N16" s="20">
        <v>1</v>
      </c>
      <c r="O16" s="20">
        <f>ROUND(((J16/J49)*100),1)</f>
        <v>1.7</v>
      </c>
      <c r="P16" s="20">
        <f t="shared" si="2"/>
        <v>11.599999999999998</v>
      </c>
      <c r="Q16" s="20">
        <v>2.5</v>
      </c>
      <c r="R16" s="20">
        <f t="shared" si="3"/>
        <v>17.5</v>
      </c>
      <c r="S16" s="20">
        <v>1</v>
      </c>
    </row>
    <row r="17" spans="1:19" ht="15.75" customHeight="1" x14ac:dyDescent="0.2">
      <c r="A17" s="86" t="s">
        <v>36</v>
      </c>
      <c r="B17" s="25"/>
      <c r="C17" s="18" t="s">
        <v>37</v>
      </c>
      <c r="D17" s="20">
        <v>5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f t="shared" si="0"/>
        <v>5</v>
      </c>
      <c r="K17" s="20">
        <f t="shared" si="1"/>
        <v>22.5</v>
      </c>
      <c r="L17" s="20" t="s">
        <v>33</v>
      </c>
      <c r="M17" s="20">
        <v>1</v>
      </c>
      <c r="N17" s="20">
        <v>3</v>
      </c>
      <c r="O17" s="20">
        <f>ROUND(((J17/J49)*100),1)</f>
        <v>3.3</v>
      </c>
      <c r="P17" s="20">
        <f t="shared" si="2"/>
        <v>14.899999999999999</v>
      </c>
      <c r="Q17" s="20">
        <v>7</v>
      </c>
      <c r="R17" s="20">
        <f t="shared" si="3"/>
        <v>24.5</v>
      </c>
      <c r="S17" s="20">
        <v>3</v>
      </c>
    </row>
    <row r="18" spans="1:19" ht="15.75" customHeight="1" x14ac:dyDescent="0.2">
      <c r="A18" s="87"/>
      <c r="B18" s="25"/>
      <c r="C18" s="18" t="s">
        <v>38</v>
      </c>
      <c r="D18" s="20">
        <v>5</v>
      </c>
      <c r="E18" s="20">
        <v>0.5</v>
      </c>
      <c r="F18" s="20">
        <v>2</v>
      </c>
      <c r="G18" s="20">
        <v>2</v>
      </c>
      <c r="H18" s="20">
        <v>0.5</v>
      </c>
      <c r="I18" s="20">
        <v>0.5</v>
      </c>
      <c r="J18" s="20">
        <f t="shared" si="0"/>
        <v>5.5</v>
      </c>
      <c r="K18" s="20">
        <f t="shared" si="1"/>
        <v>28</v>
      </c>
      <c r="L18" s="20" t="s">
        <v>33</v>
      </c>
      <c r="M18" s="20">
        <v>1</v>
      </c>
      <c r="N18" s="20">
        <v>3</v>
      </c>
      <c r="O18" s="20">
        <f>ROUND(((J18/J49)*100),1)</f>
        <v>3.7</v>
      </c>
      <c r="P18" s="20">
        <f t="shared" si="2"/>
        <v>18.599999999999998</v>
      </c>
      <c r="Q18" s="20">
        <v>4</v>
      </c>
      <c r="R18" s="20">
        <f t="shared" si="3"/>
        <v>28.5</v>
      </c>
      <c r="S18" s="20">
        <v>3</v>
      </c>
    </row>
    <row r="19" spans="1:19" ht="26.25" customHeight="1" x14ac:dyDescent="0.2">
      <c r="A19" s="88"/>
      <c r="B19" s="25"/>
      <c r="C19" s="18" t="s">
        <v>39</v>
      </c>
      <c r="D19" s="20">
        <v>1</v>
      </c>
      <c r="E19" s="20">
        <v>0</v>
      </c>
      <c r="F19" s="20">
        <v>0</v>
      </c>
      <c r="G19" s="20">
        <v>0</v>
      </c>
      <c r="H19" s="20">
        <v>0.7</v>
      </c>
      <c r="I19" s="20">
        <v>0</v>
      </c>
      <c r="J19" s="20">
        <f t="shared" si="0"/>
        <v>0.7</v>
      </c>
      <c r="K19" s="20">
        <f t="shared" si="1"/>
        <v>28.7</v>
      </c>
      <c r="L19" s="20" t="s">
        <v>33</v>
      </c>
      <c r="M19" s="20">
        <v>2</v>
      </c>
      <c r="N19" s="20">
        <v>3</v>
      </c>
      <c r="O19" s="20">
        <f>ROUND(((J19/J49)*100),1)</f>
        <v>0.5</v>
      </c>
      <c r="P19" s="20">
        <f t="shared" si="2"/>
        <v>19.099999999999998</v>
      </c>
      <c r="Q19" s="20">
        <v>1</v>
      </c>
      <c r="R19" s="20">
        <f t="shared" si="3"/>
        <v>29.5</v>
      </c>
      <c r="S19" s="20">
        <v>3</v>
      </c>
    </row>
    <row r="20" spans="1:19" ht="15.75" customHeight="1" x14ac:dyDescent="0.2">
      <c r="A20" s="86" t="s">
        <v>40</v>
      </c>
      <c r="B20" s="25"/>
      <c r="C20" s="18" t="s">
        <v>41</v>
      </c>
      <c r="D20" s="20">
        <v>5</v>
      </c>
      <c r="E20" s="20">
        <v>0.5</v>
      </c>
      <c r="F20" s="20">
        <v>1</v>
      </c>
      <c r="G20" s="20">
        <v>0.5</v>
      </c>
      <c r="H20" s="20">
        <v>0.5</v>
      </c>
      <c r="I20" s="20">
        <v>0.5</v>
      </c>
      <c r="J20" s="20">
        <f t="shared" si="0"/>
        <v>3</v>
      </c>
      <c r="K20" s="20">
        <f t="shared" si="1"/>
        <v>31.7</v>
      </c>
      <c r="L20" s="20" t="s">
        <v>33</v>
      </c>
      <c r="M20" s="20">
        <v>1</v>
      </c>
      <c r="N20" s="20">
        <v>3</v>
      </c>
      <c r="O20" s="20">
        <f>ROUND(((J20/J49)*100),1)</f>
        <v>2</v>
      </c>
      <c r="P20" s="20">
        <f t="shared" si="2"/>
        <v>21.099999999999998</v>
      </c>
      <c r="Q20" s="20">
        <v>2</v>
      </c>
      <c r="R20" s="20">
        <f t="shared" si="3"/>
        <v>31.5</v>
      </c>
      <c r="S20" s="20">
        <v>3</v>
      </c>
    </row>
    <row r="21" spans="1:19" ht="31.5" customHeight="1" x14ac:dyDescent="0.2">
      <c r="A21" s="87"/>
      <c r="B21" s="25"/>
      <c r="C21" s="18" t="s">
        <v>42</v>
      </c>
      <c r="D21" s="20">
        <v>2</v>
      </c>
      <c r="E21" s="20">
        <v>0</v>
      </c>
      <c r="F21" s="20">
        <v>0.5</v>
      </c>
      <c r="G21" s="20">
        <v>1</v>
      </c>
      <c r="H21" s="20">
        <v>0</v>
      </c>
      <c r="I21" s="20">
        <v>0</v>
      </c>
      <c r="J21" s="20">
        <f t="shared" si="0"/>
        <v>1.5</v>
      </c>
      <c r="K21" s="20">
        <f t="shared" si="1"/>
        <v>33.200000000000003</v>
      </c>
      <c r="L21" s="20" t="s">
        <v>33</v>
      </c>
      <c r="M21" s="20">
        <v>0.5</v>
      </c>
      <c r="N21" s="20">
        <v>3</v>
      </c>
      <c r="O21" s="20">
        <f>ROUND(((J21/J49)*100),1)</f>
        <v>1</v>
      </c>
      <c r="P21" s="20">
        <f t="shared" si="2"/>
        <v>22.099999999999998</v>
      </c>
      <c r="Q21" s="20">
        <v>2</v>
      </c>
      <c r="R21" s="20">
        <f t="shared" si="3"/>
        <v>33.5</v>
      </c>
      <c r="S21" s="20">
        <v>3</v>
      </c>
    </row>
    <row r="22" spans="1:19" ht="26.25" customHeight="1" x14ac:dyDescent="0.2">
      <c r="A22" s="87"/>
      <c r="B22" s="25"/>
      <c r="C22" s="18" t="s">
        <v>43</v>
      </c>
      <c r="D22" s="20">
        <v>5</v>
      </c>
      <c r="E22" s="20">
        <v>0.2</v>
      </c>
      <c r="F22" s="20">
        <v>0.2</v>
      </c>
      <c r="G22" s="20">
        <v>0.2</v>
      </c>
      <c r="H22" s="20">
        <v>0.2</v>
      </c>
      <c r="I22" s="20">
        <v>1.5</v>
      </c>
      <c r="J22" s="20">
        <f t="shared" si="0"/>
        <v>2.2999999999999998</v>
      </c>
      <c r="K22" s="20">
        <f t="shared" si="1"/>
        <v>35.5</v>
      </c>
      <c r="L22" s="20" t="s">
        <v>33</v>
      </c>
      <c r="M22" s="20">
        <v>1</v>
      </c>
      <c r="N22" s="20">
        <v>3</v>
      </c>
      <c r="O22" s="20">
        <f>ROUND(((J22/J49)*100),1)</f>
        <v>1.5</v>
      </c>
      <c r="P22" s="20">
        <f t="shared" si="2"/>
        <v>23.599999999999998</v>
      </c>
      <c r="Q22" s="20">
        <v>2</v>
      </c>
      <c r="R22" s="20">
        <f t="shared" si="3"/>
        <v>35.5</v>
      </c>
      <c r="S22" s="20">
        <v>3</v>
      </c>
    </row>
    <row r="23" spans="1:19" ht="15.75" customHeight="1" x14ac:dyDescent="0.2">
      <c r="A23" s="87"/>
      <c r="B23" s="25"/>
      <c r="C23" s="18" t="s">
        <v>44</v>
      </c>
      <c r="D23" s="20">
        <v>5</v>
      </c>
      <c r="E23" s="20">
        <v>0.5</v>
      </c>
      <c r="F23" s="20">
        <v>0.5</v>
      </c>
      <c r="G23" s="20">
        <v>1</v>
      </c>
      <c r="H23" s="20">
        <v>0.5</v>
      </c>
      <c r="I23" s="20">
        <v>0.5</v>
      </c>
      <c r="J23" s="20">
        <f t="shared" si="0"/>
        <v>3</v>
      </c>
      <c r="K23" s="20">
        <f t="shared" si="1"/>
        <v>38.5</v>
      </c>
      <c r="L23" s="20" t="s">
        <v>33</v>
      </c>
      <c r="M23" s="20">
        <v>1</v>
      </c>
      <c r="N23" s="20">
        <v>3</v>
      </c>
      <c r="O23" s="20">
        <f>ROUND(((J23/J49)*100),1)</f>
        <v>2</v>
      </c>
      <c r="P23" s="20">
        <f t="shared" si="2"/>
        <v>25.599999999999998</v>
      </c>
      <c r="Q23" s="20">
        <v>3</v>
      </c>
      <c r="R23" s="20">
        <f t="shared" si="3"/>
        <v>38.5</v>
      </c>
      <c r="S23" s="20">
        <v>3</v>
      </c>
    </row>
    <row r="24" spans="1:19" ht="26.25" customHeight="1" x14ac:dyDescent="0.2">
      <c r="A24" s="87"/>
      <c r="B24" s="25"/>
      <c r="C24" s="18" t="s">
        <v>45</v>
      </c>
      <c r="D24" s="20">
        <v>5</v>
      </c>
      <c r="E24" s="20">
        <v>0.3</v>
      </c>
      <c r="F24" s="20">
        <v>0.3</v>
      </c>
      <c r="G24" s="20">
        <v>0.3</v>
      </c>
      <c r="H24" s="20">
        <v>1</v>
      </c>
      <c r="I24" s="20">
        <v>0.3</v>
      </c>
      <c r="J24" s="20">
        <f t="shared" si="0"/>
        <v>2.1999999999999997</v>
      </c>
      <c r="K24" s="20">
        <f t="shared" si="1"/>
        <v>40.700000000000003</v>
      </c>
      <c r="L24" s="20" t="s">
        <v>33</v>
      </c>
      <c r="M24" s="20">
        <v>3</v>
      </c>
      <c r="N24" s="20">
        <v>3</v>
      </c>
      <c r="O24" s="20">
        <f>ROUND(((J24/J49)*100),1)</f>
        <v>1.5</v>
      </c>
      <c r="P24" s="20">
        <f t="shared" si="2"/>
        <v>27.099999999999998</v>
      </c>
      <c r="Q24" s="20">
        <v>3</v>
      </c>
      <c r="R24" s="20">
        <f t="shared" si="3"/>
        <v>41.5</v>
      </c>
      <c r="S24" s="20">
        <v>3</v>
      </c>
    </row>
    <row r="25" spans="1:19" ht="15.75" customHeight="1" x14ac:dyDescent="0.2">
      <c r="A25" s="87"/>
      <c r="B25" s="25"/>
      <c r="C25" s="18" t="s">
        <v>46</v>
      </c>
      <c r="D25" s="20">
        <v>1</v>
      </c>
      <c r="E25" s="20">
        <v>2</v>
      </c>
      <c r="F25" s="20">
        <v>0.2</v>
      </c>
      <c r="G25" s="20">
        <v>0.2</v>
      </c>
      <c r="H25" s="20">
        <v>0.2</v>
      </c>
      <c r="I25" s="20">
        <v>0.2</v>
      </c>
      <c r="J25" s="20">
        <f t="shared" si="0"/>
        <v>2.8000000000000007</v>
      </c>
      <c r="K25" s="20">
        <f t="shared" si="1"/>
        <v>43.5</v>
      </c>
      <c r="L25" s="20" t="s">
        <v>33</v>
      </c>
      <c r="M25" s="20">
        <v>2</v>
      </c>
      <c r="N25" s="20">
        <v>3</v>
      </c>
      <c r="O25" s="20">
        <f>ROUND(((J25/J49)*100),1)</f>
        <v>1.9</v>
      </c>
      <c r="P25" s="20">
        <f t="shared" si="2"/>
        <v>28.999999999999996</v>
      </c>
      <c r="Q25" s="20">
        <v>2</v>
      </c>
      <c r="R25" s="20">
        <f t="shared" si="3"/>
        <v>43.5</v>
      </c>
      <c r="S25" s="20">
        <v>3</v>
      </c>
    </row>
    <row r="26" spans="1:19" ht="26.25" customHeight="1" x14ac:dyDescent="0.2">
      <c r="A26" s="88"/>
      <c r="B26" s="25"/>
      <c r="C26" s="18" t="s">
        <v>47</v>
      </c>
      <c r="D26" s="20">
        <v>5</v>
      </c>
      <c r="E26" s="20">
        <v>3</v>
      </c>
      <c r="F26" s="20">
        <v>3</v>
      </c>
      <c r="G26" s="20">
        <v>3</v>
      </c>
      <c r="H26" s="20">
        <v>3</v>
      </c>
      <c r="I26" s="20">
        <v>3</v>
      </c>
      <c r="J26" s="20">
        <f t="shared" si="0"/>
        <v>15</v>
      </c>
      <c r="K26" s="20">
        <f t="shared" si="1"/>
        <v>58.5</v>
      </c>
      <c r="L26" s="20" t="s">
        <v>33</v>
      </c>
      <c r="M26" s="20">
        <v>5</v>
      </c>
      <c r="N26" s="20">
        <v>3</v>
      </c>
      <c r="O26" s="20">
        <f>ROUND(((J26/J49)*100),1)</f>
        <v>10</v>
      </c>
      <c r="P26" s="20">
        <f t="shared" si="2"/>
        <v>39</v>
      </c>
      <c r="Q26" s="20">
        <v>12</v>
      </c>
      <c r="R26" s="20">
        <f t="shared" si="3"/>
        <v>55.5</v>
      </c>
      <c r="S26" s="20">
        <v>3</v>
      </c>
    </row>
    <row r="27" spans="1:19" ht="15.75" customHeight="1" x14ac:dyDescent="0.2">
      <c r="A27" s="86" t="s">
        <v>48</v>
      </c>
      <c r="B27" s="25"/>
      <c r="C27" s="18" t="s">
        <v>49</v>
      </c>
      <c r="D27" s="20">
        <v>3</v>
      </c>
      <c r="E27" s="20">
        <v>2</v>
      </c>
      <c r="F27" s="20">
        <v>2</v>
      </c>
      <c r="G27" s="20">
        <v>2</v>
      </c>
      <c r="H27" s="20">
        <v>0</v>
      </c>
      <c r="I27" s="20">
        <v>0</v>
      </c>
      <c r="J27" s="20">
        <f t="shared" si="0"/>
        <v>6</v>
      </c>
      <c r="K27" s="20">
        <f t="shared" si="1"/>
        <v>64.5</v>
      </c>
      <c r="L27" s="20" t="s">
        <v>33</v>
      </c>
      <c r="M27" s="20">
        <v>1</v>
      </c>
      <c r="N27" s="20">
        <v>4</v>
      </c>
      <c r="O27" s="20">
        <f>ROUND(((J27/J49)*100),1)</f>
        <v>4</v>
      </c>
      <c r="P27" s="20">
        <f t="shared" si="2"/>
        <v>43</v>
      </c>
      <c r="Q27" s="20">
        <v>6.9</v>
      </c>
      <c r="R27" s="20">
        <f t="shared" si="3"/>
        <v>62.4</v>
      </c>
      <c r="S27" s="20">
        <v>4</v>
      </c>
    </row>
    <row r="28" spans="1:19" ht="15.75" customHeight="1" x14ac:dyDescent="0.2">
      <c r="A28" s="87"/>
      <c r="B28" s="25"/>
      <c r="C28" s="18" t="s">
        <v>50</v>
      </c>
      <c r="D28" s="20">
        <v>3</v>
      </c>
      <c r="E28" s="20">
        <v>1</v>
      </c>
      <c r="F28" s="20">
        <v>1</v>
      </c>
      <c r="G28" s="20">
        <v>0</v>
      </c>
      <c r="H28" s="20">
        <v>0</v>
      </c>
      <c r="I28" s="20">
        <v>1</v>
      </c>
      <c r="J28" s="20">
        <f t="shared" si="0"/>
        <v>3</v>
      </c>
      <c r="K28" s="20">
        <f t="shared" si="1"/>
        <v>67.5</v>
      </c>
      <c r="L28" s="20" t="s">
        <v>33</v>
      </c>
      <c r="M28" s="20">
        <v>2</v>
      </c>
      <c r="N28" s="20">
        <v>4</v>
      </c>
      <c r="O28" s="20">
        <f>ROUND(((J28/J49)*100),1)</f>
        <v>2</v>
      </c>
      <c r="P28" s="20">
        <f t="shared" si="2"/>
        <v>45</v>
      </c>
      <c r="Q28" s="20">
        <v>8.6</v>
      </c>
      <c r="R28" s="20">
        <f t="shared" si="3"/>
        <v>71</v>
      </c>
      <c r="S28" s="20">
        <v>4</v>
      </c>
    </row>
    <row r="29" spans="1:19" ht="15.75" customHeight="1" x14ac:dyDescent="0.2">
      <c r="A29" s="87"/>
      <c r="B29" s="25"/>
      <c r="C29" s="18" t="s">
        <v>51</v>
      </c>
      <c r="D29" s="20">
        <v>2</v>
      </c>
      <c r="E29" s="20">
        <v>0</v>
      </c>
      <c r="F29" s="20">
        <v>0</v>
      </c>
      <c r="G29" s="20">
        <v>0</v>
      </c>
      <c r="H29" s="20">
        <v>2</v>
      </c>
      <c r="I29" s="20">
        <v>1</v>
      </c>
      <c r="J29" s="20">
        <f t="shared" si="0"/>
        <v>3</v>
      </c>
      <c r="K29" s="20">
        <f t="shared" si="1"/>
        <v>70.5</v>
      </c>
      <c r="L29" s="20" t="s">
        <v>33</v>
      </c>
      <c r="M29" s="20">
        <v>1</v>
      </c>
      <c r="N29" s="20">
        <v>4</v>
      </c>
      <c r="O29" s="20">
        <f>ROUND(((J29/J49)*100),1)</f>
        <v>2</v>
      </c>
      <c r="P29" s="20">
        <f t="shared" si="2"/>
        <v>47</v>
      </c>
      <c r="Q29" s="20">
        <v>1</v>
      </c>
      <c r="R29" s="20">
        <f t="shared" si="3"/>
        <v>72</v>
      </c>
      <c r="S29" s="20">
        <v>4</v>
      </c>
    </row>
    <row r="30" spans="1:19" ht="15.75" customHeight="1" x14ac:dyDescent="0.2">
      <c r="A30" s="87"/>
      <c r="B30" s="25"/>
      <c r="C30" s="18" t="s">
        <v>52</v>
      </c>
      <c r="D30" s="20">
        <v>2</v>
      </c>
      <c r="E30" s="20">
        <v>0</v>
      </c>
      <c r="F30" s="20">
        <v>0</v>
      </c>
      <c r="G30" s="20">
        <v>0</v>
      </c>
      <c r="H30" s="20">
        <v>0.5</v>
      </c>
      <c r="I30" s="20">
        <v>1.5</v>
      </c>
      <c r="J30" s="20">
        <f t="shared" si="0"/>
        <v>2</v>
      </c>
      <c r="K30" s="20">
        <f t="shared" si="1"/>
        <v>72.5</v>
      </c>
      <c r="L30" s="20" t="s">
        <v>33</v>
      </c>
      <c r="M30" s="20">
        <v>1</v>
      </c>
      <c r="N30" s="20">
        <v>4</v>
      </c>
      <c r="O30" s="20">
        <f>ROUND(((J30/J49)*100),1)</f>
        <v>1.3</v>
      </c>
      <c r="P30" s="20">
        <f t="shared" si="2"/>
        <v>48.3</v>
      </c>
      <c r="Q30" s="20">
        <v>2.4</v>
      </c>
      <c r="R30" s="20">
        <f t="shared" si="3"/>
        <v>74.400000000000006</v>
      </c>
      <c r="S30" s="20">
        <v>4</v>
      </c>
    </row>
    <row r="31" spans="1:19" ht="15.75" customHeight="1" x14ac:dyDescent="0.2">
      <c r="A31" s="86" t="s">
        <v>53</v>
      </c>
      <c r="B31" s="25"/>
      <c r="C31" s="18" t="s">
        <v>54</v>
      </c>
      <c r="D31" s="20">
        <v>2</v>
      </c>
      <c r="E31" s="20">
        <v>1</v>
      </c>
      <c r="F31" s="20">
        <v>0</v>
      </c>
      <c r="G31" s="20">
        <v>0</v>
      </c>
      <c r="H31" s="20">
        <v>1</v>
      </c>
      <c r="I31" s="20">
        <v>0</v>
      </c>
      <c r="J31" s="20">
        <f t="shared" si="0"/>
        <v>2</v>
      </c>
      <c r="K31" s="20">
        <f t="shared" si="1"/>
        <v>74.5</v>
      </c>
      <c r="L31" s="20" t="s">
        <v>33</v>
      </c>
      <c r="M31" s="20">
        <v>3</v>
      </c>
      <c r="N31" s="20">
        <v>4</v>
      </c>
      <c r="O31" s="20">
        <f>ROUND(((J31/J49)*100),1)</f>
        <v>1.3</v>
      </c>
      <c r="P31" s="20">
        <f t="shared" si="2"/>
        <v>49.599999999999994</v>
      </c>
      <c r="Q31" s="20">
        <v>5.8</v>
      </c>
      <c r="R31" s="20">
        <f t="shared" si="3"/>
        <v>80.2</v>
      </c>
      <c r="S31" s="20">
        <v>4</v>
      </c>
    </row>
    <row r="32" spans="1:19" ht="15.75" customHeight="1" x14ac:dyDescent="0.2">
      <c r="A32" s="87"/>
      <c r="B32" s="25"/>
      <c r="C32" s="18" t="s">
        <v>55</v>
      </c>
      <c r="D32" s="20">
        <v>2</v>
      </c>
      <c r="E32" s="20">
        <v>0</v>
      </c>
      <c r="F32" s="20">
        <v>2</v>
      </c>
      <c r="G32" s="20">
        <v>1</v>
      </c>
      <c r="H32" s="20">
        <v>0</v>
      </c>
      <c r="I32" s="20">
        <v>0</v>
      </c>
      <c r="J32" s="20">
        <f t="shared" si="0"/>
        <v>3</v>
      </c>
      <c r="K32" s="20">
        <f t="shared" si="1"/>
        <v>77.5</v>
      </c>
      <c r="L32" s="20" t="s">
        <v>33</v>
      </c>
      <c r="M32" s="20">
        <v>2</v>
      </c>
      <c r="N32" s="20">
        <v>4</v>
      </c>
      <c r="O32" s="20">
        <f>ROUND(((J32/J49)*100),1)</f>
        <v>2</v>
      </c>
      <c r="P32" s="20">
        <f t="shared" si="2"/>
        <v>51.599999999999994</v>
      </c>
      <c r="Q32" s="20">
        <v>3.4</v>
      </c>
      <c r="R32" s="20">
        <f t="shared" si="3"/>
        <v>83.600000000000009</v>
      </c>
      <c r="S32" s="20">
        <v>4</v>
      </c>
    </row>
    <row r="33" spans="1:19" ht="15.75" customHeight="1" x14ac:dyDescent="0.2">
      <c r="A33" s="87"/>
      <c r="B33" s="25"/>
      <c r="C33" s="18" t="s">
        <v>56</v>
      </c>
      <c r="D33" s="20">
        <v>2</v>
      </c>
      <c r="E33" s="20">
        <v>1</v>
      </c>
      <c r="F33" s="20">
        <v>0</v>
      </c>
      <c r="G33" s="20">
        <v>0.5</v>
      </c>
      <c r="H33" s="20">
        <v>0</v>
      </c>
      <c r="I33" s="20">
        <v>0</v>
      </c>
      <c r="J33" s="20">
        <f t="shared" si="0"/>
        <v>1.5</v>
      </c>
      <c r="K33" s="20">
        <f t="shared" si="1"/>
        <v>79</v>
      </c>
      <c r="L33" s="20" t="s">
        <v>33</v>
      </c>
      <c r="M33" s="20">
        <v>1</v>
      </c>
      <c r="N33" s="20">
        <v>4</v>
      </c>
      <c r="O33" s="20">
        <f>ROUND(((J33/J49)*100),1)</f>
        <v>1</v>
      </c>
      <c r="P33" s="20">
        <f t="shared" si="2"/>
        <v>52.599999999999994</v>
      </c>
      <c r="Q33" s="20">
        <v>1.9</v>
      </c>
      <c r="R33" s="20">
        <f t="shared" si="3"/>
        <v>85.500000000000014</v>
      </c>
      <c r="S33" s="20">
        <v>5</v>
      </c>
    </row>
    <row r="34" spans="1:19" ht="15.75" customHeight="1" x14ac:dyDescent="0.2">
      <c r="A34" s="87"/>
      <c r="B34" s="25"/>
      <c r="C34" s="18" t="s">
        <v>57</v>
      </c>
      <c r="D34" s="20">
        <v>2</v>
      </c>
      <c r="E34" s="20">
        <v>2</v>
      </c>
      <c r="F34" s="20">
        <v>0</v>
      </c>
      <c r="G34" s="20">
        <v>0</v>
      </c>
      <c r="H34" s="20">
        <v>1</v>
      </c>
      <c r="I34" s="20">
        <v>0</v>
      </c>
      <c r="J34" s="20">
        <f t="shared" si="0"/>
        <v>3</v>
      </c>
      <c r="K34" s="20">
        <f t="shared" si="1"/>
        <v>82</v>
      </c>
      <c r="L34" s="20" t="s">
        <v>33</v>
      </c>
      <c r="M34" s="20">
        <v>0.7</v>
      </c>
      <c r="N34" s="20">
        <v>4</v>
      </c>
      <c r="O34" s="20">
        <f>ROUND(((J34/J49)*100),1)</f>
        <v>2</v>
      </c>
      <c r="P34" s="20">
        <f t="shared" si="2"/>
        <v>54.599999999999994</v>
      </c>
      <c r="Q34" s="20">
        <v>3.3</v>
      </c>
      <c r="R34" s="20">
        <f t="shared" si="3"/>
        <v>88.800000000000011</v>
      </c>
      <c r="S34" s="20">
        <v>5</v>
      </c>
    </row>
    <row r="35" spans="1:19" ht="15.75" customHeight="1" x14ac:dyDescent="0.2">
      <c r="A35" s="88"/>
      <c r="B35" s="25"/>
      <c r="C35" s="18" t="s">
        <v>58</v>
      </c>
      <c r="D35" s="20">
        <v>5</v>
      </c>
      <c r="E35" s="20">
        <v>1</v>
      </c>
      <c r="F35" s="20">
        <v>0.5</v>
      </c>
      <c r="G35" s="20">
        <v>0.5</v>
      </c>
      <c r="H35" s="20">
        <v>0.5</v>
      </c>
      <c r="I35" s="20">
        <v>0.5</v>
      </c>
      <c r="J35" s="20">
        <f t="shared" si="0"/>
        <v>3</v>
      </c>
      <c r="K35" s="20">
        <f t="shared" si="1"/>
        <v>85</v>
      </c>
      <c r="L35" s="20" t="s">
        <v>33</v>
      </c>
      <c r="M35" s="20">
        <v>0.7</v>
      </c>
      <c r="N35" s="20">
        <v>4</v>
      </c>
      <c r="O35" s="20">
        <f>ROUND(((J35/J49)*100),1)</f>
        <v>2</v>
      </c>
      <c r="P35" s="20">
        <f t="shared" si="2"/>
        <v>56.599999999999994</v>
      </c>
      <c r="Q35" s="20">
        <v>3.3</v>
      </c>
      <c r="R35" s="20">
        <f t="shared" si="3"/>
        <v>92.100000000000009</v>
      </c>
      <c r="S35" s="20">
        <v>4</v>
      </c>
    </row>
    <row r="36" spans="1:19" ht="15.75" customHeight="1" x14ac:dyDescent="0.2">
      <c r="A36" s="86" t="s">
        <v>59</v>
      </c>
      <c r="B36" s="25"/>
      <c r="C36" s="18" t="s">
        <v>60</v>
      </c>
      <c r="D36" s="20">
        <v>2</v>
      </c>
      <c r="E36" s="20">
        <v>1</v>
      </c>
      <c r="F36" s="20">
        <v>1</v>
      </c>
      <c r="G36" s="20">
        <v>0</v>
      </c>
      <c r="H36" s="20">
        <v>0</v>
      </c>
      <c r="I36" s="20">
        <v>1</v>
      </c>
      <c r="J36" s="20">
        <f t="shared" si="0"/>
        <v>3</v>
      </c>
      <c r="K36" s="20">
        <f t="shared" si="1"/>
        <v>88</v>
      </c>
      <c r="L36" s="20" t="s">
        <v>33</v>
      </c>
      <c r="M36" s="20">
        <v>1</v>
      </c>
      <c r="N36" s="20">
        <v>5</v>
      </c>
      <c r="O36" s="20">
        <f>ROUND(((J36/J49)*100),1)</f>
        <v>2</v>
      </c>
      <c r="P36" s="20">
        <f t="shared" si="2"/>
        <v>58.599999999999994</v>
      </c>
      <c r="Q36" s="20">
        <v>5.8</v>
      </c>
      <c r="R36" s="20">
        <f t="shared" si="3"/>
        <v>97.9</v>
      </c>
      <c r="S36" s="20">
        <v>5</v>
      </c>
    </row>
    <row r="37" spans="1:19" ht="15.75" customHeight="1" x14ac:dyDescent="0.2">
      <c r="A37" s="87"/>
      <c r="B37" s="25"/>
      <c r="C37" s="18" t="s">
        <v>61</v>
      </c>
      <c r="D37" s="20">
        <v>1</v>
      </c>
      <c r="E37" s="20">
        <v>0</v>
      </c>
      <c r="F37" s="20">
        <v>0</v>
      </c>
      <c r="G37" s="20">
        <v>3.5</v>
      </c>
      <c r="H37" s="20">
        <v>0</v>
      </c>
      <c r="I37" s="20">
        <v>0</v>
      </c>
      <c r="J37" s="20">
        <f t="shared" si="0"/>
        <v>3.5</v>
      </c>
      <c r="K37" s="20">
        <f t="shared" si="1"/>
        <v>91.5</v>
      </c>
      <c r="L37" s="20" t="s">
        <v>33</v>
      </c>
      <c r="M37" s="20">
        <v>3</v>
      </c>
      <c r="N37" s="20">
        <v>5</v>
      </c>
      <c r="O37" s="20">
        <f>ROUND(((J37/J49)*100),1)</f>
        <v>2.2999999999999998</v>
      </c>
      <c r="P37" s="20">
        <f t="shared" si="2"/>
        <v>60.899999999999991</v>
      </c>
      <c r="Q37" s="20">
        <v>4.5</v>
      </c>
      <c r="R37" s="20">
        <f t="shared" si="3"/>
        <v>102.4</v>
      </c>
      <c r="S37" s="20">
        <v>5</v>
      </c>
    </row>
    <row r="38" spans="1:19" ht="15.75" customHeight="1" x14ac:dyDescent="0.2">
      <c r="A38" s="87"/>
      <c r="B38" s="25"/>
      <c r="C38" s="18" t="s">
        <v>62</v>
      </c>
      <c r="D38" s="20">
        <v>1</v>
      </c>
      <c r="E38" s="20">
        <v>1</v>
      </c>
      <c r="F38" s="20">
        <v>0</v>
      </c>
      <c r="G38" s="20">
        <v>1</v>
      </c>
      <c r="H38" s="20">
        <v>0</v>
      </c>
      <c r="I38" s="20">
        <v>0</v>
      </c>
      <c r="J38" s="20">
        <f t="shared" si="0"/>
        <v>2</v>
      </c>
      <c r="K38" s="20">
        <f t="shared" si="1"/>
        <v>93.5</v>
      </c>
      <c r="L38" s="20"/>
      <c r="M38" s="20"/>
      <c r="N38" s="20">
        <v>5</v>
      </c>
      <c r="O38" s="20">
        <f>ROUND(((J38/J49)*100),1)</f>
        <v>1.3</v>
      </c>
      <c r="P38" s="20">
        <f t="shared" si="2"/>
        <v>62.199999999999989</v>
      </c>
      <c r="Q38" s="20">
        <v>2.7</v>
      </c>
      <c r="R38" s="20">
        <f t="shared" si="3"/>
        <v>105.10000000000001</v>
      </c>
      <c r="S38" s="20">
        <v>5</v>
      </c>
    </row>
    <row r="39" spans="1:19" ht="15.75" customHeight="1" x14ac:dyDescent="0.2">
      <c r="A39" s="87"/>
      <c r="B39" s="25"/>
      <c r="C39" s="18" t="s">
        <v>63</v>
      </c>
      <c r="D39" s="20">
        <v>1</v>
      </c>
      <c r="E39" s="20">
        <v>0</v>
      </c>
      <c r="F39" s="20">
        <v>0</v>
      </c>
      <c r="G39" s="20">
        <v>0</v>
      </c>
      <c r="H39" s="20">
        <v>1</v>
      </c>
      <c r="I39" s="20">
        <v>1</v>
      </c>
      <c r="J39" s="20">
        <f t="shared" si="0"/>
        <v>2</v>
      </c>
      <c r="K39" s="20">
        <f t="shared" si="1"/>
        <v>95.5</v>
      </c>
      <c r="L39" s="20" t="s">
        <v>33</v>
      </c>
      <c r="M39" s="20"/>
      <c r="N39" s="20">
        <v>5</v>
      </c>
      <c r="O39" s="20">
        <f>ROUND(((J39/J49)*100),1)</f>
        <v>1.3</v>
      </c>
      <c r="P39" s="20">
        <f t="shared" si="2"/>
        <v>63.499999999999986</v>
      </c>
      <c r="Q39" s="20">
        <v>4</v>
      </c>
      <c r="R39" s="20">
        <f t="shared" si="3"/>
        <v>109.10000000000001</v>
      </c>
      <c r="S39" s="20">
        <v>5</v>
      </c>
    </row>
    <row r="40" spans="1:19" ht="15.75" customHeight="1" x14ac:dyDescent="0.2">
      <c r="A40" s="87"/>
      <c r="B40" s="25"/>
      <c r="C40" s="18" t="s">
        <v>64</v>
      </c>
      <c r="D40" s="20">
        <v>2</v>
      </c>
      <c r="E40" s="20">
        <v>0</v>
      </c>
      <c r="F40" s="20">
        <v>0</v>
      </c>
      <c r="G40" s="20">
        <v>0.5</v>
      </c>
      <c r="H40" s="20">
        <v>0</v>
      </c>
      <c r="I40" s="20">
        <v>1</v>
      </c>
      <c r="J40" s="20">
        <f t="shared" si="0"/>
        <v>1.5</v>
      </c>
      <c r="K40" s="20">
        <f t="shared" si="1"/>
        <v>97</v>
      </c>
      <c r="L40" s="20" t="s">
        <v>33</v>
      </c>
      <c r="M40" s="20">
        <v>0.7</v>
      </c>
      <c r="N40" s="20">
        <v>5</v>
      </c>
      <c r="O40" s="20">
        <f>ROUND(((J40/J49)*100),1)</f>
        <v>1</v>
      </c>
      <c r="P40" s="20">
        <f t="shared" si="2"/>
        <v>64.499999999999986</v>
      </c>
      <c r="Q40" s="20">
        <v>1</v>
      </c>
      <c r="R40" s="20">
        <f t="shared" si="3"/>
        <v>110.10000000000001</v>
      </c>
      <c r="S40" s="20">
        <v>5</v>
      </c>
    </row>
    <row r="41" spans="1:19" ht="15.75" customHeight="1" x14ac:dyDescent="0.2">
      <c r="A41" s="87"/>
      <c r="B41" s="25"/>
      <c r="C41" s="18" t="s">
        <v>65</v>
      </c>
      <c r="D41" s="20">
        <v>5</v>
      </c>
      <c r="E41" s="20">
        <v>5</v>
      </c>
      <c r="F41" s="20">
        <v>5</v>
      </c>
      <c r="G41" s="20">
        <v>5</v>
      </c>
      <c r="H41" s="20">
        <v>5</v>
      </c>
      <c r="I41" s="20">
        <v>5</v>
      </c>
      <c r="J41" s="20">
        <f t="shared" si="0"/>
        <v>25</v>
      </c>
      <c r="K41" s="20">
        <f t="shared" si="1"/>
        <v>122</v>
      </c>
      <c r="L41" s="20" t="s">
        <v>66</v>
      </c>
      <c r="M41" s="20">
        <v>310</v>
      </c>
      <c r="N41" s="20">
        <v>5</v>
      </c>
      <c r="O41" s="20">
        <f>ROUND(((J41/J49)*100),1)</f>
        <v>16.600000000000001</v>
      </c>
      <c r="P41" s="20">
        <f t="shared" si="2"/>
        <v>81.099999999999994</v>
      </c>
      <c r="Q41" s="20">
        <v>27.6</v>
      </c>
      <c r="R41" s="20">
        <f t="shared" si="3"/>
        <v>137.70000000000002</v>
      </c>
      <c r="S41" s="20">
        <v>5</v>
      </c>
    </row>
    <row r="42" spans="1:19" ht="15.75" customHeight="1" x14ac:dyDescent="0.2">
      <c r="A42" s="87"/>
      <c r="B42" s="25"/>
      <c r="C42" s="18" t="s">
        <v>67</v>
      </c>
      <c r="D42" s="20">
        <v>5</v>
      </c>
      <c r="E42" s="20">
        <v>0</v>
      </c>
      <c r="F42" s="20">
        <v>1</v>
      </c>
      <c r="G42" s="20">
        <v>0</v>
      </c>
      <c r="H42" s="20">
        <v>1</v>
      </c>
      <c r="I42" s="20">
        <v>0</v>
      </c>
      <c r="J42" s="20">
        <f t="shared" si="0"/>
        <v>2</v>
      </c>
      <c r="K42" s="20">
        <f t="shared" si="1"/>
        <v>124</v>
      </c>
      <c r="L42" s="20"/>
      <c r="M42" s="20"/>
      <c r="N42" s="20">
        <v>5</v>
      </c>
      <c r="O42" s="20">
        <f>ROUND(((J42/J49)*100),1)</f>
        <v>1.3</v>
      </c>
      <c r="P42" s="20">
        <f t="shared" si="2"/>
        <v>82.399999999999991</v>
      </c>
      <c r="Q42" s="20">
        <v>4.9000000000000004</v>
      </c>
      <c r="R42" s="20">
        <f t="shared" si="3"/>
        <v>142.60000000000002</v>
      </c>
      <c r="S42" s="20">
        <v>5</v>
      </c>
    </row>
    <row r="43" spans="1:19" ht="15.75" customHeight="1" x14ac:dyDescent="0.2">
      <c r="A43" s="88"/>
      <c r="B43" s="25"/>
      <c r="C43" s="18" t="s">
        <v>68</v>
      </c>
      <c r="D43" s="20">
        <v>1</v>
      </c>
      <c r="E43" s="20">
        <v>0</v>
      </c>
      <c r="F43" s="20">
        <v>0</v>
      </c>
      <c r="G43" s="20">
        <v>0</v>
      </c>
      <c r="H43" s="20">
        <v>0.5</v>
      </c>
      <c r="I43" s="20">
        <v>0.5</v>
      </c>
      <c r="J43" s="20">
        <f t="shared" si="0"/>
        <v>1</v>
      </c>
      <c r="K43" s="20">
        <f t="shared" si="1"/>
        <v>125</v>
      </c>
      <c r="L43" s="20" t="s">
        <v>33</v>
      </c>
      <c r="M43" s="20">
        <v>0.7</v>
      </c>
      <c r="N43" s="20">
        <v>5</v>
      </c>
      <c r="O43" s="20">
        <f>ROUND(((J43/J49)*100),1)</f>
        <v>0.7</v>
      </c>
      <c r="P43" s="20">
        <f t="shared" si="2"/>
        <v>83.1</v>
      </c>
      <c r="Q43" s="20">
        <v>4</v>
      </c>
      <c r="R43" s="20">
        <f t="shared" si="3"/>
        <v>146.60000000000002</v>
      </c>
      <c r="S43" s="20">
        <v>5</v>
      </c>
    </row>
    <row r="44" spans="1:19" ht="15.75" customHeight="1" x14ac:dyDescent="0.2">
      <c r="A44" s="86" t="s">
        <v>69</v>
      </c>
      <c r="B44" s="25"/>
      <c r="C44" s="18" t="s">
        <v>70</v>
      </c>
      <c r="D44" s="20">
        <v>1</v>
      </c>
      <c r="E44" s="20">
        <v>1</v>
      </c>
      <c r="F44" s="20">
        <v>1</v>
      </c>
      <c r="G44" s="20">
        <v>1</v>
      </c>
      <c r="H44" s="20">
        <v>1</v>
      </c>
      <c r="I44" s="20">
        <v>1</v>
      </c>
      <c r="J44" s="20">
        <f t="shared" si="0"/>
        <v>5</v>
      </c>
      <c r="K44" s="20">
        <f t="shared" si="1"/>
        <v>130</v>
      </c>
      <c r="L44" s="20" t="s">
        <v>33</v>
      </c>
      <c r="M44" s="20">
        <v>6</v>
      </c>
      <c r="N44" s="20">
        <v>5</v>
      </c>
      <c r="O44" s="20">
        <f>ROUND(((J44/J49)*100),1)</f>
        <v>3.3</v>
      </c>
      <c r="P44" s="20">
        <f t="shared" si="2"/>
        <v>86.399999999999991</v>
      </c>
      <c r="Q44" s="20">
        <v>6.9</v>
      </c>
      <c r="R44" s="20">
        <f t="shared" si="3"/>
        <v>153.50000000000003</v>
      </c>
      <c r="S44" s="20">
        <v>6</v>
      </c>
    </row>
    <row r="45" spans="1:19" ht="15.75" customHeight="1" x14ac:dyDescent="0.2">
      <c r="A45" s="87"/>
      <c r="B45" s="25"/>
      <c r="C45" s="18" t="s">
        <v>71</v>
      </c>
      <c r="D45" s="20">
        <v>5</v>
      </c>
      <c r="E45" s="20">
        <v>0</v>
      </c>
      <c r="F45" s="20">
        <v>1</v>
      </c>
      <c r="G45" s="20">
        <v>0</v>
      </c>
      <c r="H45" s="20">
        <v>1</v>
      </c>
      <c r="I45" s="20">
        <v>1</v>
      </c>
      <c r="J45" s="20">
        <f t="shared" si="0"/>
        <v>3</v>
      </c>
      <c r="K45" s="20">
        <f t="shared" si="1"/>
        <v>133</v>
      </c>
      <c r="L45" s="20"/>
      <c r="M45" s="20"/>
      <c r="N45" s="20">
        <v>5</v>
      </c>
      <c r="O45" s="20">
        <f>ROUND(((J45/J49)*100),1)</f>
        <v>2</v>
      </c>
      <c r="P45" s="20">
        <f t="shared" si="2"/>
        <v>88.399999999999991</v>
      </c>
      <c r="Q45" s="20">
        <v>4.7</v>
      </c>
      <c r="R45" s="20">
        <f t="shared" si="3"/>
        <v>158.20000000000002</v>
      </c>
      <c r="S45" s="20">
        <v>6</v>
      </c>
    </row>
    <row r="46" spans="1:19" ht="15.75" customHeight="1" x14ac:dyDescent="0.2">
      <c r="A46" s="88"/>
      <c r="B46" s="25"/>
      <c r="C46" s="18" t="s">
        <v>72</v>
      </c>
      <c r="D46" s="20">
        <v>2</v>
      </c>
      <c r="E46" s="20">
        <v>0</v>
      </c>
      <c r="F46" s="20">
        <v>1</v>
      </c>
      <c r="G46" s="20">
        <v>0</v>
      </c>
      <c r="H46" s="20">
        <v>2</v>
      </c>
      <c r="I46" s="20">
        <v>2</v>
      </c>
      <c r="J46" s="20">
        <f t="shared" si="0"/>
        <v>5</v>
      </c>
      <c r="K46" s="20">
        <f t="shared" si="1"/>
        <v>138</v>
      </c>
      <c r="L46" s="20" t="s">
        <v>33</v>
      </c>
      <c r="M46" s="20">
        <v>10</v>
      </c>
      <c r="N46" s="20">
        <v>5</v>
      </c>
      <c r="O46" s="20">
        <f>ROUND(((J46/J49)*100),1)</f>
        <v>3.3</v>
      </c>
      <c r="P46" s="20">
        <f t="shared" si="2"/>
        <v>91.699999999999989</v>
      </c>
      <c r="Q46" s="20">
        <v>7</v>
      </c>
      <c r="R46" s="20">
        <f t="shared" si="3"/>
        <v>165.20000000000002</v>
      </c>
      <c r="S46" s="20">
        <v>6</v>
      </c>
    </row>
    <row r="47" spans="1:19" ht="15.75" customHeight="1" x14ac:dyDescent="0.2">
      <c r="A47" s="86" t="s">
        <v>73</v>
      </c>
      <c r="B47" s="25"/>
      <c r="C47" s="18" t="s">
        <v>74</v>
      </c>
      <c r="D47" s="20">
        <v>5</v>
      </c>
      <c r="E47" s="20">
        <v>1</v>
      </c>
      <c r="F47" s="20">
        <v>1</v>
      </c>
      <c r="G47" s="20">
        <v>1</v>
      </c>
      <c r="H47" s="20">
        <v>1</v>
      </c>
      <c r="I47" s="20">
        <v>1</v>
      </c>
      <c r="J47" s="20">
        <f t="shared" si="0"/>
        <v>5</v>
      </c>
      <c r="K47" s="20">
        <f t="shared" si="1"/>
        <v>143</v>
      </c>
      <c r="L47" s="20" t="s">
        <v>33</v>
      </c>
      <c r="M47" s="20">
        <v>5</v>
      </c>
      <c r="N47" s="20">
        <v>6</v>
      </c>
      <c r="O47" s="20">
        <f>ROUND(((J47/J49)*100),1)</f>
        <v>3.3</v>
      </c>
      <c r="P47" s="20">
        <f t="shared" si="2"/>
        <v>94.999999999999986</v>
      </c>
      <c r="Q47" s="20">
        <v>9.6</v>
      </c>
      <c r="R47" s="20">
        <f t="shared" si="3"/>
        <v>174.8</v>
      </c>
      <c r="S47" s="20">
        <v>6</v>
      </c>
    </row>
    <row r="48" spans="1:19" ht="15.75" customHeight="1" x14ac:dyDescent="0.2">
      <c r="A48" s="88"/>
      <c r="B48" s="25"/>
      <c r="C48" s="18" t="s">
        <v>75</v>
      </c>
      <c r="D48" s="20">
        <v>5</v>
      </c>
      <c r="E48" s="20">
        <v>1.5</v>
      </c>
      <c r="F48" s="20">
        <v>1.5</v>
      </c>
      <c r="G48" s="20">
        <v>1.5</v>
      </c>
      <c r="H48" s="20">
        <v>1.5</v>
      </c>
      <c r="I48" s="20">
        <v>1.5</v>
      </c>
      <c r="J48" s="20">
        <f t="shared" si="0"/>
        <v>7.5</v>
      </c>
      <c r="K48" s="20">
        <f t="shared" si="1"/>
        <v>150.5</v>
      </c>
      <c r="L48" s="20" t="s">
        <v>33</v>
      </c>
      <c r="M48" s="20">
        <v>5</v>
      </c>
      <c r="N48" s="20">
        <v>6</v>
      </c>
      <c r="O48" s="20">
        <f>ROUND(((J48/J49)*100),1)</f>
        <v>5</v>
      </c>
      <c r="P48" s="20">
        <f t="shared" si="2"/>
        <v>99.999999999999986</v>
      </c>
      <c r="Q48" s="20">
        <v>12.2</v>
      </c>
      <c r="R48" s="20">
        <f t="shared" si="3"/>
        <v>187</v>
      </c>
      <c r="S48" s="20">
        <v>6</v>
      </c>
    </row>
    <row r="49" spans="1:19" ht="15.75" customHeight="1" x14ac:dyDescent="0.2">
      <c r="A49" s="1"/>
      <c r="B49" s="1"/>
      <c r="C49" s="31"/>
      <c r="D49" s="5"/>
      <c r="E49" s="28">
        <f t="shared" ref="E49:J49" si="4">SUM(E14:E48)</f>
        <v>30</v>
      </c>
      <c r="F49" s="28">
        <f t="shared" si="4"/>
        <v>30.2</v>
      </c>
      <c r="G49" s="28">
        <f t="shared" si="4"/>
        <v>30.2</v>
      </c>
      <c r="H49" s="28">
        <f t="shared" si="4"/>
        <v>30.1</v>
      </c>
      <c r="I49" s="28">
        <f t="shared" si="4"/>
        <v>30</v>
      </c>
      <c r="J49" s="20">
        <f t="shared" si="4"/>
        <v>150.5</v>
      </c>
      <c r="K49" s="8"/>
      <c r="L49" s="1"/>
      <c r="M49" s="10"/>
      <c r="N49" s="5"/>
      <c r="O49" s="20">
        <f>SUM(O14:O48)</f>
        <v>99.999999999999986</v>
      </c>
      <c r="P49" s="3"/>
      <c r="Q49" s="20">
        <f>SUM(Q14:Q48)</f>
        <v>187</v>
      </c>
      <c r="R49" s="8"/>
      <c r="S49" s="10"/>
    </row>
    <row r="50" spans="1:19" ht="12.75" x14ac:dyDescent="0.2">
      <c r="A50" s="23"/>
      <c r="B50" s="23"/>
      <c r="C50" s="16"/>
      <c r="D50" s="9"/>
      <c r="E50" s="10"/>
      <c r="F50" s="10"/>
      <c r="G50" s="10"/>
      <c r="H50" s="10"/>
      <c r="I50" s="10"/>
      <c r="J50" s="7"/>
      <c r="K50" s="9"/>
      <c r="L50" s="23"/>
      <c r="M50" s="9"/>
      <c r="N50" s="9"/>
      <c r="O50" s="7"/>
      <c r="P50" s="9"/>
      <c r="Q50" s="7"/>
      <c r="R50" s="9"/>
      <c r="S50" s="9"/>
    </row>
    <row r="51" spans="1:19" ht="12.75" x14ac:dyDescent="0.2">
      <c r="A51" s="89" t="s">
        <v>76</v>
      </c>
      <c r="B51" s="90"/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</row>
    <row r="52" spans="1:19" ht="15.75" customHeight="1" x14ac:dyDescent="0.25">
      <c r="A52" s="26"/>
      <c r="B52" s="24"/>
      <c r="C52" s="6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ht="16.5" customHeight="1" thickBot="1" x14ac:dyDescent="0.25">
      <c r="A53" s="78" t="s">
        <v>9</v>
      </c>
      <c r="B53" s="77"/>
      <c r="C53" s="77"/>
      <c r="D53" s="79"/>
      <c r="E53" s="78" t="s">
        <v>10</v>
      </c>
      <c r="F53" s="77"/>
      <c r="G53" s="77"/>
      <c r="H53" s="77"/>
      <c r="I53" s="77"/>
      <c r="J53" s="77"/>
      <c r="K53" s="79"/>
      <c r="L53" s="78" t="s">
        <v>11</v>
      </c>
      <c r="M53" s="77"/>
      <c r="N53" s="77"/>
      <c r="O53" s="77"/>
      <c r="P53" s="79"/>
      <c r="Q53" s="78" t="s">
        <v>12</v>
      </c>
      <c r="R53" s="77"/>
      <c r="S53" s="79"/>
    </row>
    <row r="54" spans="1:19" ht="12.75" x14ac:dyDescent="0.2">
      <c r="A54" s="80" t="s">
        <v>13</v>
      </c>
      <c r="B54" s="80" t="s">
        <v>14</v>
      </c>
      <c r="C54" s="83" t="s">
        <v>15</v>
      </c>
      <c r="D54" s="80" t="s">
        <v>16</v>
      </c>
      <c r="E54" s="80" t="s">
        <v>17</v>
      </c>
      <c r="F54" s="80" t="s">
        <v>18</v>
      </c>
      <c r="G54" s="80" t="s">
        <v>19</v>
      </c>
      <c r="H54" s="80" t="s">
        <v>20</v>
      </c>
      <c r="I54" s="80" t="s">
        <v>21</v>
      </c>
      <c r="J54" s="80" t="s">
        <v>22</v>
      </c>
      <c r="K54" s="80" t="s">
        <v>23</v>
      </c>
      <c r="L54" s="83" t="s">
        <v>24</v>
      </c>
      <c r="M54" s="80" t="s">
        <v>25</v>
      </c>
      <c r="N54" s="80" t="s">
        <v>26</v>
      </c>
      <c r="O54" s="80" t="s">
        <v>27</v>
      </c>
      <c r="P54" s="80" t="s">
        <v>28</v>
      </c>
      <c r="Q54" s="80" t="s">
        <v>29</v>
      </c>
      <c r="R54" s="80" t="s">
        <v>30</v>
      </c>
      <c r="S54" s="80" t="s">
        <v>26</v>
      </c>
    </row>
    <row r="55" spans="1:19" ht="12.75" x14ac:dyDescent="0.2">
      <c r="A55" s="81"/>
      <c r="B55" s="81"/>
      <c r="C55" s="84"/>
      <c r="D55" s="81"/>
      <c r="E55" s="81"/>
      <c r="F55" s="81"/>
      <c r="G55" s="81"/>
      <c r="H55" s="81"/>
      <c r="I55" s="81"/>
      <c r="J55" s="81"/>
      <c r="K55" s="81"/>
      <c r="L55" s="84"/>
      <c r="M55" s="81"/>
      <c r="N55" s="81"/>
      <c r="O55" s="81"/>
      <c r="P55" s="81"/>
      <c r="Q55" s="81"/>
      <c r="R55" s="81"/>
      <c r="S55" s="81"/>
    </row>
    <row r="56" spans="1:19" ht="12.75" x14ac:dyDescent="0.2">
      <c r="A56" s="81"/>
      <c r="B56" s="81"/>
      <c r="C56" s="84"/>
      <c r="D56" s="81"/>
      <c r="E56" s="81"/>
      <c r="F56" s="81"/>
      <c r="G56" s="81"/>
      <c r="H56" s="81"/>
      <c r="I56" s="81"/>
      <c r="J56" s="81"/>
      <c r="K56" s="81"/>
      <c r="L56" s="84"/>
      <c r="M56" s="81"/>
      <c r="N56" s="81"/>
      <c r="O56" s="81"/>
      <c r="P56" s="81"/>
      <c r="Q56" s="81"/>
      <c r="R56" s="81"/>
      <c r="S56" s="81"/>
    </row>
    <row r="57" spans="1:19" ht="12.75" x14ac:dyDescent="0.2">
      <c r="A57" s="81"/>
      <c r="B57" s="81"/>
      <c r="C57" s="84"/>
      <c r="D57" s="81"/>
      <c r="E57" s="81"/>
      <c r="F57" s="81"/>
      <c r="G57" s="81"/>
      <c r="H57" s="81"/>
      <c r="I57" s="81"/>
      <c r="J57" s="81"/>
      <c r="K57" s="81"/>
      <c r="L57" s="84"/>
      <c r="M57" s="81"/>
      <c r="N57" s="81"/>
      <c r="O57" s="81"/>
      <c r="P57" s="81"/>
      <c r="Q57" s="81"/>
      <c r="R57" s="81"/>
      <c r="S57" s="81"/>
    </row>
    <row r="58" spans="1:19" ht="12.75" x14ac:dyDescent="0.2">
      <c r="A58" s="81"/>
      <c r="B58" s="81"/>
      <c r="C58" s="84"/>
      <c r="D58" s="81"/>
      <c r="E58" s="81"/>
      <c r="F58" s="81"/>
      <c r="G58" s="81"/>
      <c r="H58" s="81"/>
      <c r="I58" s="81"/>
      <c r="J58" s="81"/>
      <c r="K58" s="81"/>
      <c r="L58" s="84"/>
      <c r="M58" s="81"/>
      <c r="N58" s="81"/>
      <c r="O58" s="81"/>
      <c r="P58" s="81"/>
      <c r="Q58" s="81"/>
      <c r="R58" s="81"/>
      <c r="S58" s="81"/>
    </row>
    <row r="59" spans="1:19" ht="15.75" customHeight="1" thickBot="1" x14ac:dyDescent="0.25">
      <c r="A59" s="92"/>
      <c r="B59" s="82"/>
      <c r="C59" s="85"/>
      <c r="D59" s="82"/>
      <c r="E59" s="82"/>
      <c r="F59" s="82"/>
      <c r="G59" s="82"/>
      <c r="H59" s="82"/>
      <c r="I59" s="82"/>
      <c r="J59" s="82"/>
      <c r="K59" s="81"/>
      <c r="L59" s="85"/>
      <c r="M59" s="82"/>
      <c r="N59" s="82"/>
      <c r="O59" s="82"/>
      <c r="P59" s="81"/>
      <c r="Q59" s="82"/>
      <c r="R59" s="82"/>
      <c r="S59" s="82"/>
    </row>
    <row r="60" spans="1:19" ht="15.75" customHeight="1" thickBot="1" x14ac:dyDescent="0.25">
      <c r="A60" s="35" t="s">
        <v>77</v>
      </c>
      <c r="B60" s="33"/>
      <c r="C60" s="18" t="s">
        <v>78</v>
      </c>
      <c r="D60" s="30">
        <v>5</v>
      </c>
      <c r="E60" s="30">
        <v>0.3</v>
      </c>
      <c r="F60" s="30">
        <v>0.3</v>
      </c>
      <c r="G60" s="30">
        <v>0.3</v>
      </c>
      <c r="H60" s="30">
        <v>0.3</v>
      </c>
      <c r="I60" s="30">
        <v>0.3</v>
      </c>
      <c r="J60" s="30">
        <f>SUM(E60:I60)</f>
        <v>1.5</v>
      </c>
      <c r="K60" s="20">
        <v>1.5</v>
      </c>
      <c r="L60" s="20" t="s">
        <v>33</v>
      </c>
      <c r="M60" s="20">
        <v>18</v>
      </c>
      <c r="N60" s="20">
        <v>6</v>
      </c>
      <c r="O60" s="20">
        <f>ROUND(((J60/J115)*100),1)</f>
        <v>1</v>
      </c>
      <c r="P60" s="20">
        <f>O60</f>
        <v>1</v>
      </c>
      <c r="Q60" s="20">
        <v>2.5</v>
      </c>
      <c r="R60" s="20">
        <f>Q60</f>
        <v>2.5</v>
      </c>
      <c r="S60" s="20">
        <v>7</v>
      </c>
    </row>
    <row r="61" spans="1:19" ht="15.75" customHeight="1" thickBot="1" x14ac:dyDescent="0.25">
      <c r="A61" s="91" t="s">
        <v>79</v>
      </c>
      <c r="B61" s="34"/>
      <c r="C61" s="18" t="s">
        <v>80</v>
      </c>
      <c r="D61" s="30">
        <v>5</v>
      </c>
      <c r="E61" s="30">
        <v>0.3</v>
      </c>
      <c r="F61" s="30">
        <v>0.3</v>
      </c>
      <c r="G61" s="30">
        <v>0.3</v>
      </c>
      <c r="H61" s="30">
        <v>0.3</v>
      </c>
      <c r="I61" s="30">
        <v>0.3</v>
      </c>
      <c r="J61" s="30">
        <f t="shared" ref="J61:J93" si="5">SUM(E61:I61)</f>
        <v>1.5</v>
      </c>
      <c r="K61" s="20">
        <f t="shared" ref="K61:K93" si="6">J61+K60</f>
        <v>3</v>
      </c>
      <c r="L61" s="68" t="s">
        <v>33</v>
      </c>
      <c r="M61" s="20">
        <v>1</v>
      </c>
      <c r="N61" s="20">
        <v>6</v>
      </c>
      <c r="O61" s="20">
        <f>ROUND(((J61/J115)*100),1)</f>
        <v>1</v>
      </c>
      <c r="P61" s="20">
        <f t="shared" ref="P61:P93" si="7">O61+P60</f>
        <v>2</v>
      </c>
      <c r="Q61" s="20">
        <v>1</v>
      </c>
      <c r="R61" s="20">
        <f>Q61+R60</f>
        <v>3.5</v>
      </c>
      <c r="S61" s="20">
        <v>7</v>
      </c>
    </row>
    <row r="62" spans="1:19" ht="15.75" customHeight="1" thickBot="1" x14ac:dyDescent="0.25">
      <c r="A62" s="91"/>
      <c r="B62" s="34"/>
      <c r="C62" s="18" t="s">
        <v>38</v>
      </c>
      <c r="D62" s="30">
        <v>1</v>
      </c>
      <c r="E62" s="30">
        <v>0</v>
      </c>
      <c r="F62" s="30">
        <v>0</v>
      </c>
      <c r="G62" s="30">
        <v>1</v>
      </c>
      <c r="H62" s="30">
        <v>0</v>
      </c>
      <c r="I62" s="30">
        <v>0</v>
      </c>
      <c r="J62" s="30">
        <f t="shared" si="5"/>
        <v>1</v>
      </c>
      <c r="K62" s="20">
        <f t="shared" si="6"/>
        <v>4</v>
      </c>
      <c r="L62" s="20" t="s">
        <v>33</v>
      </c>
      <c r="M62" s="20">
        <v>2</v>
      </c>
      <c r="N62" s="20">
        <v>6</v>
      </c>
      <c r="O62" s="20">
        <f>ROUND(((J62/J115)*100),1)</f>
        <v>0.7</v>
      </c>
      <c r="P62" s="20">
        <f t="shared" si="7"/>
        <v>2.7</v>
      </c>
      <c r="Q62" s="20">
        <v>0.5</v>
      </c>
      <c r="R62" s="20">
        <f t="shared" ref="R62:R113" si="8">Q62+R61</f>
        <v>4</v>
      </c>
      <c r="S62" s="20">
        <v>7</v>
      </c>
    </row>
    <row r="63" spans="1:19" ht="26.25" thickBot="1" x14ac:dyDescent="0.25">
      <c r="A63" s="91" t="s">
        <v>81</v>
      </c>
      <c r="B63" s="34"/>
      <c r="C63" s="18" t="s">
        <v>82</v>
      </c>
      <c r="D63" s="30">
        <v>5</v>
      </c>
      <c r="E63" s="30">
        <v>0.2</v>
      </c>
      <c r="F63" s="30">
        <v>0.2</v>
      </c>
      <c r="G63" s="30">
        <v>0.2</v>
      </c>
      <c r="H63" s="30">
        <v>0.2</v>
      </c>
      <c r="I63" s="30">
        <v>0.2</v>
      </c>
      <c r="J63" s="30">
        <f t="shared" si="5"/>
        <v>1</v>
      </c>
      <c r="K63" s="20">
        <f t="shared" si="6"/>
        <v>5</v>
      </c>
      <c r="L63" s="20" t="s">
        <v>33</v>
      </c>
      <c r="M63" s="20" t="s">
        <v>83</v>
      </c>
      <c r="N63" s="20">
        <v>6</v>
      </c>
      <c r="O63" s="20">
        <f>ROUND(((J63/J115)*100),1)</f>
        <v>0.7</v>
      </c>
      <c r="P63" s="20">
        <f t="shared" si="7"/>
        <v>3.4000000000000004</v>
      </c>
      <c r="Q63" s="20">
        <v>1</v>
      </c>
      <c r="R63" s="20">
        <f t="shared" si="8"/>
        <v>5</v>
      </c>
      <c r="S63" s="20">
        <v>7</v>
      </c>
    </row>
    <row r="64" spans="1:19" ht="21" customHeight="1" thickBot="1" x14ac:dyDescent="0.25">
      <c r="A64" s="91"/>
      <c r="B64" s="34"/>
      <c r="C64" s="18" t="s">
        <v>44</v>
      </c>
      <c r="D64" s="30">
        <v>5</v>
      </c>
      <c r="E64" s="30">
        <v>0.5</v>
      </c>
      <c r="F64" s="30">
        <v>0.5</v>
      </c>
      <c r="G64" s="30">
        <v>0.5</v>
      </c>
      <c r="H64" s="30">
        <v>0.5</v>
      </c>
      <c r="I64" s="30">
        <v>0.5</v>
      </c>
      <c r="J64" s="30">
        <f t="shared" si="5"/>
        <v>2.5</v>
      </c>
      <c r="K64" s="20">
        <f t="shared" si="6"/>
        <v>7.5</v>
      </c>
      <c r="L64" s="20" t="s">
        <v>33</v>
      </c>
      <c r="M64" s="20">
        <v>1</v>
      </c>
      <c r="N64" s="20">
        <v>6</v>
      </c>
      <c r="O64" s="20">
        <f>ROUND(((J64/J115)*100),1)</f>
        <v>1.7</v>
      </c>
      <c r="P64" s="20">
        <f t="shared" si="7"/>
        <v>5.1000000000000005</v>
      </c>
      <c r="Q64" s="20">
        <v>5</v>
      </c>
      <c r="R64" s="20">
        <f t="shared" si="8"/>
        <v>10</v>
      </c>
      <c r="S64" s="20">
        <v>7</v>
      </c>
    </row>
    <row r="65" spans="1:19" ht="15.75" customHeight="1" thickBot="1" x14ac:dyDescent="0.25">
      <c r="A65" s="91"/>
      <c r="B65" s="34"/>
      <c r="C65" s="32" t="s">
        <v>114</v>
      </c>
      <c r="D65" s="30">
        <v>1</v>
      </c>
      <c r="E65" s="30">
        <v>0</v>
      </c>
      <c r="F65" s="30">
        <v>0</v>
      </c>
      <c r="G65" s="30">
        <v>0</v>
      </c>
      <c r="H65" s="30">
        <v>1.5</v>
      </c>
      <c r="I65" s="30">
        <v>0</v>
      </c>
      <c r="J65" s="30">
        <f t="shared" si="5"/>
        <v>1.5</v>
      </c>
      <c r="K65" s="20">
        <f t="shared" si="6"/>
        <v>9</v>
      </c>
      <c r="L65" s="20" t="s">
        <v>33</v>
      </c>
      <c r="M65" s="20">
        <v>8</v>
      </c>
      <c r="N65" s="20">
        <v>6</v>
      </c>
      <c r="O65" s="20">
        <f>ROUND(((J65/J115)*100),1)</f>
        <v>1</v>
      </c>
      <c r="P65" s="20">
        <f t="shared" si="7"/>
        <v>6.1000000000000005</v>
      </c>
      <c r="Q65" s="20">
        <v>2</v>
      </c>
      <c r="R65" s="20">
        <f t="shared" si="8"/>
        <v>12</v>
      </c>
      <c r="S65" s="20">
        <v>7</v>
      </c>
    </row>
    <row r="66" spans="1:19" ht="16.5" customHeight="1" thickBot="1" x14ac:dyDescent="0.25">
      <c r="A66" s="91"/>
      <c r="B66" s="34"/>
      <c r="C66" s="18" t="s">
        <v>84</v>
      </c>
      <c r="D66" s="30">
        <v>1</v>
      </c>
      <c r="E66" s="30">
        <v>0</v>
      </c>
      <c r="F66" s="30">
        <v>0</v>
      </c>
      <c r="G66" s="30">
        <v>1</v>
      </c>
      <c r="H66" s="30">
        <v>0</v>
      </c>
      <c r="I66" s="30">
        <v>0</v>
      </c>
      <c r="J66" s="30">
        <f t="shared" si="5"/>
        <v>1</v>
      </c>
      <c r="K66" s="20">
        <f t="shared" si="6"/>
        <v>10</v>
      </c>
      <c r="L66" s="20" t="s">
        <v>33</v>
      </c>
      <c r="M66" s="20">
        <v>1</v>
      </c>
      <c r="N66" s="20">
        <v>6</v>
      </c>
      <c r="O66" s="20">
        <f>ROUND(((J66/J115)*100),1)</f>
        <v>0.7</v>
      </c>
      <c r="P66" s="20">
        <f t="shared" si="7"/>
        <v>6.8000000000000007</v>
      </c>
      <c r="Q66" s="20">
        <v>1.5</v>
      </c>
      <c r="R66" s="20">
        <f t="shared" si="8"/>
        <v>13.5</v>
      </c>
      <c r="S66" s="20">
        <v>7</v>
      </c>
    </row>
    <row r="67" spans="1:19" ht="17.25" customHeight="1" thickBot="1" x14ac:dyDescent="0.25">
      <c r="A67" s="91"/>
      <c r="B67" s="34"/>
      <c r="C67" s="18" t="s">
        <v>85</v>
      </c>
      <c r="D67" s="30">
        <v>1</v>
      </c>
      <c r="E67" s="30">
        <v>0</v>
      </c>
      <c r="F67" s="30">
        <v>0</v>
      </c>
      <c r="G67" s="30">
        <v>1</v>
      </c>
      <c r="H67" s="30">
        <v>0</v>
      </c>
      <c r="I67" s="30">
        <v>0</v>
      </c>
      <c r="J67" s="30">
        <f t="shared" si="5"/>
        <v>1</v>
      </c>
      <c r="K67" s="20">
        <f t="shared" si="6"/>
        <v>11</v>
      </c>
      <c r="L67" s="20" t="s">
        <v>33</v>
      </c>
      <c r="M67" s="20">
        <v>2</v>
      </c>
      <c r="N67" s="20">
        <v>6</v>
      </c>
      <c r="O67" s="20">
        <f>ROUND(((J67/J115)*100),1)</f>
        <v>0.7</v>
      </c>
      <c r="P67" s="20">
        <f t="shared" si="7"/>
        <v>7.5000000000000009</v>
      </c>
      <c r="Q67" s="20">
        <v>1.3</v>
      </c>
      <c r="R67" s="20">
        <f t="shared" si="8"/>
        <v>14.8</v>
      </c>
      <c r="S67" s="20">
        <v>7</v>
      </c>
    </row>
    <row r="68" spans="1:19" ht="17.25" customHeight="1" thickBot="1" x14ac:dyDescent="0.25">
      <c r="A68" s="91"/>
      <c r="B68" s="34"/>
      <c r="C68" s="18" t="s">
        <v>86</v>
      </c>
      <c r="D68" s="30">
        <v>1</v>
      </c>
      <c r="E68" s="30">
        <v>0</v>
      </c>
      <c r="F68" s="30">
        <v>0</v>
      </c>
      <c r="G68" s="30">
        <v>0</v>
      </c>
      <c r="H68" s="30">
        <v>0</v>
      </c>
      <c r="I68" s="30">
        <v>1</v>
      </c>
      <c r="J68" s="30">
        <f t="shared" si="5"/>
        <v>1</v>
      </c>
      <c r="K68" s="20">
        <f t="shared" si="6"/>
        <v>12</v>
      </c>
      <c r="L68" s="20" t="s">
        <v>33</v>
      </c>
      <c r="M68" s="20">
        <v>2</v>
      </c>
      <c r="N68" s="20">
        <v>6</v>
      </c>
      <c r="O68" s="20">
        <f>ROUND(((J68/J115)*100),1)</f>
        <v>0.7</v>
      </c>
      <c r="P68" s="20">
        <f t="shared" si="7"/>
        <v>8.2000000000000011</v>
      </c>
      <c r="Q68" s="20">
        <v>1.2</v>
      </c>
      <c r="R68" s="20">
        <f t="shared" si="8"/>
        <v>16</v>
      </c>
      <c r="S68" s="20">
        <v>7</v>
      </c>
    </row>
    <row r="69" spans="1:19" ht="15.75" customHeight="1" thickBot="1" x14ac:dyDescent="0.25">
      <c r="A69" s="91" t="s">
        <v>87</v>
      </c>
      <c r="B69" s="34"/>
      <c r="C69" s="18" t="s">
        <v>49</v>
      </c>
      <c r="D69" s="11">
        <v>1</v>
      </c>
      <c r="E69" s="11">
        <v>0</v>
      </c>
      <c r="F69" s="11">
        <v>0</v>
      </c>
      <c r="G69" s="11">
        <v>0</v>
      </c>
      <c r="H69" s="11">
        <v>0</v>
      </c>
      <c r="I69" s="11">
        <v>2</v>
      </c>
      <c r="J69" s="11">
        <f t="shared" si="5"/>
        <v>2</v>
      </c>
      <c r="K69" s="20">
        <f t="shared" si="6"/>
        <v>14</v>
      </c>
      <c r="L69" s="20" t="s">
        <v>33</v>
      </c>
      <c r="M69" s="20">
        <v>2</v>
      </c>
      <c r="N69" s="20">
        <v>7</v>
      </c>
      <c r="O69" s="20">
        <f>ROUND(((J69/J115)*100),1)</f>
        <v>1.4</v>
      </c>
      <c r="P69" s="20">
        <f t="shared" si="7"/>
        <v>9.6000000000000014</v>
      </c>
      <c r="Q69" s="20">
        <v>1.5</v>
      </c>
      <c r="R69" s="20">
        <f t="shared" si="8"/>
        <v>17.5</v>
      </c>
      <c r="S69" s="20">
        <v>7</v>
      </c>
    </row>
    <row r="70" spans="1:19" ht="18" customHeight="1" thickBot="1" x14ac:dyDescent="0.25">
      <c r="A70" s="91"/>
      <c r="B70" s="34"/>
      <c r="C70" s="18" t="s">
        <v>50</v>
      </c>
      <c r="D70" s="11">
        <v>1</v>
      </c>
      <c r="E70" s="11">
        <v>0</v>
      </c>
      <c r="F70" s="11">
        <v>1</v>
      </c>
      <c r="G70" s="11">
        <v>0</v>
      </c>
      <c r="H70" s="11">
        <v>0</v>
      </c>
      <c r="I70" s="11">
        <v>0</v>
      </c>
      <c r="J70" s="11">
        <f t="shared" si="5"/>
        <v>1</v>
      </c>
      <c r="K70" s="20">
        <f t="shared" si="6"/>
        <v>15</v>
      </c>
      <c r="L70" s="20" t="s">
        <v>33</v>
      </c>
      <c r="M70" s="20">
        <v>1</v>
      </c>
      <c r="N70" s="20">
        <v>7</v>
      </c>
      <c r="O70" s="20">
        <f>ROUND(((J70/J115)*100),1)</f>
        <v>0.7</v>
      </c>
      <c r="P70" s="20">
        <f t="shared" si="7"/>
        <v>10.3</v>
      </c>
      <c r="Q70" s="20">
        <v>2</v>
      </c>
      <c r="R70" s="20">
        <f t="shared" si="8"/>
        <v>19.5</v>
      </c>
      <c r="S70" s="20">
        <v>7</v>
      </c>
    </row>
    <row r="71" spans="1:19" ht="15.75" customHeight="1" thickBot="1" x14ac:dyDescent="0.25">
      <c r="A71" s="91"/>
      <c r="B71" s="34"/>
      <c r="C71" s="18" t="s">
        <v>51</v>
      </c>
      <c r="D71" s="11">
        <v>1</v>
      </c>
      <c r="E71" s="11">
        <v>0</v>
      </c>
      <c r="F71" s="11">
        <v>0</v>
      </c>
      <c r="G71" s="11">
        <v>0</v>
      </c>
      <c r="H71" s="11">
        <v>1</v>
      </c>
      <c r="I71" s="11">
        <v>0</v>
      </c>
      <c r="J71" s="11">
        <f t="shared" si="5"/>
        <v>1</v>
      </c>
      <c r="K71" s="20">
        <f t="shared" si="6"/>
        <v>16</v>
      </c>
      <c r="L71" s="20" t="s">
        <v>33</v>
      </c>
      <c r="M71" s="20">
        <v>1</v>
      </c>
      <c r="N71" s="20">
        <v>7</v>
      </c>
      <c r="O71" s="20">
        <f>ROUND(((J71/J115)*100),1)</f>
        <v>0.7</v>
      </c>
      <c r="P71" s="20">
        <f t="shared" si="7"/>
        <v>11</v>
      </c>
      <c r="Q71" s="20">
        <v>1.5</v>
      </c>
      <c r="R71" s="20">
        <f t="shared" si="8"/>
        <v>21</v>
      </c>
      <c r="S71" s="20">
        <v>7</v>
      </c>
    </row>
    <row r="72" spans="1:19" ht="15.75" customHeight="1" thickBot="1" x14ac:dyDescent="0.25">
      <c r="A72" s="99" t="s">
        <v>88</v>
      </c>
      <c r="B72" s="33"/>
      <c r="C72" s="18" t="s">
        <v>54</v>
      </c>
      <c r="D72" s="11">
        <v>1</v>
      </c>
      <c r="E72" s="11">
        <v>0</v>
      </c>
      <c r="F72" s="11">
        <v>0</v>
      </c>
      <c r="G72" s="11">
        <v>0</v>
      </c>
      <c r="H72" s="11">
        <v>2</v>
      </c>
      <c r="I72" s="11">
        <v>0</v>
      </c>
      <c r="J72" s="11">
        <f t="shared" si="5"/>
        <v>2</v>
      </c>
      <c r="K72" s="20">
        <f t="shared" si="6"/>
        <v>18</v>
      </c>
      <c r="L72" s="20" t="s">
        <v>33</v>
      </c>
      <c r="M72" s="20">
        <v>3</v>
      </c>
      <c r="N72" s="20">
        <v>7</v>
      </c>
      <c r="O72" s="20">
        <f>ROUND(((J72/J115)*100),1)</f>
        <v>1.4</v>
      </c>
      <c r="P72" s="20">
        <f t="shared" si="7"/>
        <v>12.4</v>
      </c>
      <c r="Q72" s="20">
        <v>2.5</v>
      </c>
      <c r="R72" s="20">
        <f t="shared" si="8"/>
        <v>23.5</v>
      </c>
      <c r="S72" s="20">
        <v>7</v>
      </c>
    </row>
    <row r="73" spans="1:19" ht="15.75" customHeight="1" thickBot="1" x14ac:dyDescent="0.25">
      <c r="A73" s="100"/>
      <c r="B73" s="33"/>
      <c r="C73" s="18" t="s">
        <v>55</v>
      </c>
      <c r="D73" s="11">
        <v>1</v>
      </c>
      <c r="E73" s="11">
        <v>2</v>
      </c>
      <c r="F73" s="11">
        <v>0</v>
      </c>
      <c r="G73" s="11">
        <v>0</v>
      </c>
      <c r="H73" s="11">
        <v>0</v>
      </c>
      <c r="I73" s="11">
        <v>0</v>
      </c>
      <c r="J73" s="11">
        <f t="shared" si="5"/>
        <v>2</v>
      </c>
      <c r="K73" s="20">
        <f t="shared" si="6"/>
        <v>20</v>
      </c>
      <c r="L73" s="20" t="s">
        <v>33</v>
      </c>
      <c r="M73" s="20">
        <v>2</v>
      </c>
      <c r="N73" s="20">
        <v>7</v>
      </c>
      <c r="O73" s="20">
        <f>ROUND(((J73/J115)*100),1)</f>
        <v>1.4</v>
      </c>
      <c r="P73" s="20">
        <f t="shared" si="7"/>
        <v>13.8</v>
      </c>
      <c r="Q73" s="20">
        <v>2.1</v>
      </c>
      <c r="R73" s="20">
        <f t="shared" si="8"/>
        <v>25.6</v>
      </c>
      <c r="S73" s="20">
        <v>7</v>
      </c>
    </row>
    <row r="74" spans="1:19" ht="15.75" customHeight="1" thickBot="1" x14ac:dyDescent="0.25">
      <c r="A74" s="100"/>
      <c r="B74" s="33"/>
      <c r="C74" s="18" t="s">
        <v>56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1</v>
      </c>
      <c r="J74" s="11">
        <f t="shared" si="5"/>
        <v>1</v>
      </c>
      <c r="K74" s="20">
        <f t="shared" si="6"/>
        <v>21</v>
      </c>
      <c r="L74" s="20" t="s">
        <v>33</v>
      </c>
      <c r="M74" s="20">
        <v>1</v>
      </c>
      <c r="N74" s="20">
        <v>7</v>
      </c>
      <c r="O74" s="20">
        <f>ROUND(((J74/J115)*100),1)</f>
        <v>0.7</v>
      </c>
      <c r="P74" s="20">
        <f t="shared" si="7"/>
        <v>14.5</v>
      </c>
      <c r="Q74" s="20">
        <v>1.3</v>
      </c>
      <c r="R74" s="20">
        <f t="shared" si="8"/>
        <v>26.900000000000002</v>
      </c>
      <c r="S74" s="20">
        <v>7</v>
      </c>
    </row>
    <row r="75" spans="1:19" ht="15.75" customHeight="1" thickBot="1" x14ac:dyDescent="0.25">
      <c r="A75" s="100"/>
      <c r="B75" s="33"/>
      <c r="C75" s="18" t="s">
        <v>57</v>
      </c>
      <c r="D75" s="11">
        <v>1</v>
      </c>
      <c r="E75" s="11">
        <v>0</v>
      </c>
      <c r="F75" s="11">
        <v>1</v>
      </c>
      <c r="G75" s="11">
        <v>0</v>
      </c>
      <c r="H75" s="11">
        <v>0</v>
      </c>
      <c r="I75" s="11">
        <v>0</v>
      </c>
      <c r="J75" s="11">
        <f t="shared" si="5"/>
        <v>1</v>
      </c>
      <c r="K75" s="20">
        <f t="shared" si="6"/>
        <v>22</v>
      </c>
      <c r="L75" s="20" t="s">
        <v>33</v>
      </c>
      <c r="M75" s="20" t="s">
        <v>89</v>
      </c>
      <c r="N75" s="20">
        <v>7</v>
      </c>
      <c r="O75" s="20">
        <f>ROUND(((J75/J115)*100),1)</f>
        <v>0.7</v>
      </c>
      <c r="P75" s="20">
        <f t="shared" si="7"/>
        <v>15.2</v>
      </c>
      <c r="Q75" s="20">
        <v>1</v>
      </c>
      <c r="R75" s="20">
        <f t="shared" si="8"/>
        <v>27.900000000000002</v>
      </c>
      <c r="S75" s="20">
        <v>7</v>
      </c>
    </row>
    <row r="76" spans="1:19" ht="15.75" customHeight="1" thickBot="1" x14ac:dyDescent="0.25">
      <c r="A76" s="100"/>
      <c r="B76" s="33"/>
      <c r="C76" s="18" t="s">
        <v>58</v>
      </c>
      <c r="D76" s="11">
        <v>1</v>
      </c>
      <c r="E76" s="11">
        <v>1</v>
      </c>
      <c r="F76" s="11">
        <v>0</v>
      </c>
      <c r="G76" s="11">
        <v>0</v>
      </c>
      <c r="H76" s="11">
        <v>0</v>
      </c>
      <c r="I76" s="11">
        <v>0</v>
      </c>
      <c r="J76" s="11">
        <f t="shared" si="5"/>
        <v>1</v>
      </c>
      <c r="K76" s="20">
        <f t="shared" si="6"/>
        <v>23</v>
      </c>
      <c r="L76" s="20" t="s">
        <v>33</v>
      </c>
      <c r="M76" s="20" t="s">
        <v>89</v>
      </c>
      <c r="N76" s="20">
        <v>7</v>
      </c>
      <c r="O76" s="20">
        <f>ROUND(((J76/J115)*100),1)</f>
        <v>0.7</v>
      </c>
      <c r="P76" s="20">
        <f t="shared" si="7"/>
        <v>15.899999999999999</v>
      </c>
      <c r="Q76" s="20">
        <v>1.5</v>
      </c>
      <c r="R76" s="20">
        <f t="shared" si="8"/>
        <v>29.400000000000002</v>
      </c>
      <c r="S76" s="20">
        <v>7</v>
      </c>
    </row>
    <row r="77" spans="1:19" ht="15.75" customHeight="1" thickBot="1" x14ac:dyDescent="0.25">
      <c r="A77" s="100"/>
      <c r="B77" s="33"/>
      <c r="C77" s="18" t="s">
        <v>90</v>
      </c>
      <c r="D77" s="11">
        <v>5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f t="shared" si="5"/>
        <v>5</v>
      </c>
      <c r="K77" s="20">
        <f t="shared" si="6"/>
        <v>28</v>
      </c>
      <c r="L77" s="20"/>
      <c r="M77" s="20"/>
      <c r="N77" s="20">
        <v>7</v>
      </c>
      <c r="O77" s="20">
        <f>ROUND(((J77/J115)*100),1)</f>
        <v>3.4</v>
      </c>
      <c r="P77" s="20">
        <f t="shared" si="7"/>
        <v>19.299999999999997</v>
      </c>
      <c r="Q77" s="20">
        <v>5.9</v>
      </c>
      <c r="R77" s="20">
        <f t="shared" si="8"/>
        <v>35.300000000000004</v>
      </c>
      <c r="S77" s="20">
        <v>7</v>
      </c>
    </row>
    <row r="78" spans="1:19" ht="15.75" customHeight="1" thickBot="1" x14ac:dyDescent="0.25">
      <c r="A78" s="100"/>
      <c r="B78" s="33"/>
      <c r="C78" s="18" t="s">
        <v>91</v>
      </c>
      <c r="D78" s="11">
        <v>1</v>
      </c>
      <c r="E78" s="11">
        <v>0</v>
      </c>
      <c r="F78" s="11">
        <v>0</v>
      </c>
      <c r="G78" s="11">
        <v>0</v>
      </c>
      <c r="H78" s="11">
        <v>1</v>
      </c>
      <c r="I78" s="11">
        <v>0</v>
      </c>
      <c r="J78" s="11">
        <f t="shared" si="5"/>
        <v>1</v>
      </c>
      <c r="K78" s="20">
        <f t="shared" si="6"/>
        <v>29</v>
      </c>
      <c r="L78" s="20" t="s">
        <v>33</v>
      </c>
      <c r="M78" s="20">
        <v>2</v>
      </c>
      <c r="N78" s="66">
        <v>7</v>
      </c>
      <c r="O78" s="20">
        <f>ROUND(((J78/J115)*100),1)</f>
        <v>0.7</v>
      </c>
      <c r="P78" s="20">
        <f t="shared" si="7"/>
        <v>19.999999999999996</v>
      </c>
      <c r="Q78" s="20">
        <v>1</v>
      </c>
      <c r="R78" s="20">
        <f t="shared" si="8"/>
        <v>36.300000000000004</v>
      </c>
      <c r="S78" s="20">
        <v>7</v>
      </c>
    </row>
    <row r="79" spans="1:19" ht="26.25" thickBot="1" x14ac:dyDescent="0.25">
      <c r="A79" s="100"/>
      <c r="B79" s="33"/>
      <c r="C79" s="18" t="s">
        <v>92</v>
      </c>
      <c r="D79" s="11">
        <v>5</v>
      </c>
      <c r="E79" s="11">
        <v>2</v>
      </c>
      <c r="F79" s="11">
        <v>2</v>
      </c>
      <c r="G79" s="11">
        <v>2</v>
      </c>
      <c r="H79" s="11">
        <v>2</v>
      </c>
      <c r="I79" s="11">
        <v>2</v>
      </c>
      <c r="J79" s="11">
        <f t="shared" si="5"/>
        <v>10</v>
      </c>
      <c r="K79" s="20">
        <f t="shared" si="6"/>
        <v>39</v>
      </c>
      <c r="L79" s="20" t="s">
        <v>33</v>
      </c>
      <c r="M79" s="20">
        <v>20</v>
      </c>
      <c r="N79" s="20">
        <v>7</v>
      </c>
      <c r="O79" s="20">
        <f>ROUND(((J79/J115)*100),1)</f>
        <v>6.9</v>
      </c>
      <c r="P79" s="20">
        <f t="shared" si="7"/>
        <v>26.9</v>
      </c>
      <c r="Q79" s="20">
        <v>11.4</v>
      </c>
      <c r="R79" s="20">
        <f t="shared" si="8"/>
        <v>47.7</v>
      </c>
      <c r="S79" s="20">
        <v>7</v>
      </c>
    </row>
    <row r="80" spans="1:19" ht="15.75" customHeight="1" thickBot="1" x14ac:dyDescent="0.25">
      <c r="A80" s="100"/>
      <c r="B80" s="33"/>
      <c r="C80" s="18" t="s">
        <v>93</v>
      </c>
      <c r="D80" s="11">
        <v>1</v>
      </c>
      <c r="E80" s="11">
        <v>0</v>
      </c>
      <c r="F80" s="11">
        <v>1</v>
      </c>
      <c r="G80" s="11">
        <v>0</v>
      </c>
      <c r="H80" s="11">
        <v>0</v>
      </c>
      <c r="I80" s="11">
        <v>0</v>
      </c>
      <c r="J80" s="11">
        <f t="shared" si="5"/>
        <v>1</v>
      </c>
      <c r="K80" s="20">
        <f t="shared" si="6"/>
        <v>40</v>
      </c>
      <c r="L80" s="20" t="s">
        <v>94</v>
      </c>
      <c r="M80" s="20">
        <v>1</v>
      </c>
      <c r="N80" s="20">
        <v>7</v>
      </c>
      <c r="O80" s="20">
        <f>ROUND(((J80/J115)*100),1)</f>
        <v>0.7</v>
      </c>
      <c r="P80" s="20">
        <f t="shared" si="7"/>
        <v>27.599999999999998</v>
      </c>
      <c r="Q80" s="20">
        <v>1.5</v>
      </c>
      <c r="R80" s="20">
        <f t="shared" si="8"/>
        <v>49.2</v>
      </c>
      <c r="S80" s="20">
        <v>7</v>
      </c>
    </row>
    <row r="81" spans="1:19" ht="15.75" customHeight="1" thickBot="1" x14ac:dyDescent="0.25">
      <c r="A81" s="100"/>
      <c r="B81" s="33"/>
      <c r="C81" s="18" t="s">
        <v>95</v>
      </c>
      <c r="D81" s="11">
        <v>1</v>
      </c>
      <c r="E81" s="11">
        <v>1</v>
      </c>
      <c r="F81" s="11">
        <v>0</v>
      </c>
      <c r="G81" s="11">
        <v>0</v>
      </c>
      <c r="H81" s="11">
        <v>0</v>
      </c>
      <c r="I81" s="11">
        <v>0</v>
      </c>
      <c r="J81" s="11">
        <f t="shared" si="5"/>
        <v>1</v>
      </c>
      <c r="K81" s="20">
        <f t="shared" si="6"/>
        <v>41</v>
      </c>
      <c r="L81" s="20" t="s">
        <v>94</v>
      </c>
      <c r="M81" s="20">
        <v>1</v>
      </c>
      <c r="N81" s="20">
        <v>7</v>
      </c>
      <c r="O81" s="20">
        <f>ROUND(((J81/J115)*100),1)</f>
        <v>0.7</v>
      </c>
      <c r="P81" s="20">
        <f t="shared" si="7"/>
        <v>28.299999999999997</v>
      </c>
      <c r="Q81" s="20">
        <v>1.2</v>
      </c>
      <c r="R81" s="20">
        <f t="shared" si="8"/>
        <v>50.400000000000006</v>
      </c>
      <c r="S81" s="20">
        <v>7</v>
      </c>
    </row>
    <row r="82" spans="1:19" ht="15.75" customHeight="1" thickBot="1" x14ac:dyDescent="0.25">
      <c r="A82" s="101"/>
      <c r="B82" s="33"/>
      <c r="C82" s="18" t="s">
        <v>96</v>
      </c>
      <c r="D82" s="11">
        <v>1</v>
      </c>
      <c r="E82" s="11">
        <v>0</v>
      </c>
      <c r="F82" s="11">
        <v>0</v>
      </c>
      <c r="G82" s="11">
        <v>0</v>
      </c>
      <c r="H82" s="11">
        <v>0</v>
      </c>
      <c r="I82" s="11">
        <v>1</v>
      </c>
      <c r="J82" s="11">
        <f t="shared" si="5"/>
        <v>1</v>
      </c>
      <c r="K82" s="20">
        <f t="shared" si="6"/>
        <v>42</v>
      </c>
      <c r="L82" s="20" t="s">
        <v>94</v>
      </c>
      <c r="M82" s="20">
        <v>1</v>
      </c>
      <c r="N82" s="20">
        <v>7</v>
      </c>
      <c r="O82" s="20">
        <f>ROUND(((J82/J115)*100),1)</f>
        <v>0.7</v>
      </c>
      <c r="P82" s="20">
        <f t="shared" si="7"/>
        <v>28.999999999999996</v>
      </c>
      <c r="Q82" s="20">
        <v>0.5</v>
      </c>
      <c r="R82" s="20">
        <f t="shared" si="8"/>
        <v>50.900000000000006</v>
      </c>
      <c r="S82" s="20">
        <v>7</v>
      </c>
    </row>
    <row r="83" spans="1:19" ht="15.75" customHeight="1" thickBot="1" x14ac:dyDescent="0.25">
      <c r="A83" s="91" t="s">
        <v>97</v>
      </c>
      <c r="B83" s="34"/>
      <c r="C83" s="32" t="s">
        <v>116</v>
      </c>
      <c r="D83" s="21">
        <v>5</v>
      </c>
      <c r="E83" s="21">
        <v>1</v>
      </c>
      <c r="F83" s="21">
        <v>1</v>
      </c>
      <c r="G83" s="21">
        <v>1</v>
      </c>
      <c r="H83" s="21">
        <v>1</v>
      </c>
      <c r="I83" s="21">
        <v>1</v>
      </c>
      <c r="J83" s="21">
        <f t="shared" si="5"/>
        <v>5</v>
      </c>
      <c r="K83" s="20">
        <f>J83+K82</f>
        <v>47</v>
      </c>
      <c r="L83" s="20" t="s">
        <v>33</v>
      </c>
      <c r="M83" s="20">
        <v>3</v>
      </c>
      <c r="N83" s="20">
        <v>8</v>
      </c>
      <c r="O83" s="20">
        <f>ROUND(((J83/J115)*100),1)</f>
        <v>3.4</v>
      </c>
      <c r="P83" s="20">
        <f>O83+P82</f>
        <v>32.4</v>
      </c>
      <c r="Q83" s="20">
        <v>1.9</v>
      </c>
      <c r="R83" s="20">
        <f>Q83+R82</f>
        <v>52.800000000000004</v>
      </c>
      <c r="S83" s="20">
        <v>8</v>
      </c>
    </row>
    <row r="84" spans="1:19" ht="15.75" customHeight="1" thickBot="1" x14ac:dyDescent="0.25">
      <c r="A84" s="91"/>
      <c r="B84" s="34"/>
      <c r="C84" s="18" t="s">
        <v>61</v>
      </c>
      <c r="D84" s="64">
        <v>1</v>
      </c>
      <c r="E84" s="64">
        <v>0</v>
      </c>
      <c r="F84" s="64">
        <v>0</v>
      </c>
      <c r="G84" s="64">
        <v>0</v>
      </c>
      <c r="H84" s="64">
        <v>0</v>
      </c>
      <c r="I84" s="64">
        <v>2</v>
      </c>
      <c r="J84" s="64">
        <f t="shared" si="5"/>
        <v>2</v>
      </c>
      <c r="K84" s="20">
        <f>J84+K83</f>
        <v>49</v>
      </c>
      <c r="L84" s="36" t="s">
        <v>33</v>
      </c>
      <c r="M84" s="62">
        <v>3</v>
      </c>
      <c r="N84" s="62">
        <v>8</v>
      </c>
      <c r="O84" s="20">
        <f>ROUND(((J84/J115)*100),1)</f>
        <v>1.4</v>
      </c>
      <c r="P84" s="20">
        <f>O84+P83</f>
        <v>33.799999999999997</v>
      </c>
      <c r="Q84" s="62">
        <v>1</v>
      </c>
      <c r="R84" s="20">
        <f>Q84+R83</f>
        <v>53.800000000000004</v>
      </c>
      <c r="S84" s="62">
        <v>8</v>
      </c>
    </row>
    <row r="85" spans="1:19" ht="15.75" customHeight="1" thickBot="1" x14ac:dyDescent="0.25">
      <c r="A85" s="91"/>
      <c r="B85" s="34"/>
      <c r="C85" s="14" t="s">
        <v>62</v>
      </c>
      <c r="D85" s="21">
        <v>1</v>
      </c>
      <c r="E85" s="21">
        <v>0.5</v>
      </c>
      <c r="F85" s="21">
        <v>0</v>
      </c>
      <c r="G85" s="21">
        <v>0</v>
      </c>
      <c r="H85" s="21">
        <v>0</v>
      </c>
      <c r="I85" s="21">
        <v>0</v>
      </c>
      <c r="J85" s="21">
        <f t="shared" si="5"/>
        <v>0.5</v>
      </c>
      <c r="K85" s="20">
        <f>J85+K83</f>
        <v>47.5</v>
      </c>
      <c r="L85" s="20"/>
      <c r="M85" s="20"/>
      <c r="N85" s="20">
        <v>8</v>
      </c>
      <c r="O85" s="20">
        <f>ROUND(((J85/J115)*100),1)</f>
        <v>0.3</v>
      </c>
      <c r="P85" s="20">
        <f>O85+P84</f>
        <v>34.099999999999994</v>
      </c>
      <c r="Q85" s="20">
        <v>0.6</v>
      </c>
      <c r="R85" s="20">
        <f>Q85+R84</f>
        <v>54.400000000000006</v>
      </c>
      <c r="S85" s="20">
        <v>8</v>
      </c>
    </row>
    <row r="86" spans="1:19" ht="15.75" customHeight="1" thickBot="1" x14ac:dyDescent="0.25">
      <c r="A86" s="91"/>
      <c r="B86" s="34"/>
      <c r="C86" s="18" t="s">
        <v>98</v>
      </c>
      <c r="D86" s="21">
        <v>0</v>
      </c>
      <c r="E86" s="21">
        <v>0</v>
      </c>
      <c r="F86" s="21">
        <v>0</v>
      </c>
      <c r="G86" s="21">
        <v>0</v>
      </c>
      <c r="H86" s="21">
        <v>0.5</v>
      </c>
      <c r="I86" s="21">
        <v>0</v>
      </c>
      <c r="J86" s="21">
        <f t="shared" si="5"/>
        <v>0.5</v>
      </c>
      <c r="K86" s="20">
        <f t="shared" si="6"/>
        <v>48</v>
      </c>
      <c r="L86" s="20" t="s">
        <v>94</v>
      </c>
      <c r="M86" s="20">
        <v>1</v>
      </c>
      <c r="N86" s="20">
        <v>8</v>
      </c>
      <c r="O86" s="20">
        <f>ROUND(((J86/J115)*100),1)</f>
        <v>0.3</v>
      </c>
      <c r="P86" s="20">
        <f t="shared" si="7"/>
        <v>34.399999999999991</v>
      </c>
      <c r="Q86" s="20">
        <v>0.7</v>
      </c>
      <c r="R86" s="20">
        <f t="shared" si="8"/>
        <v>55.100000000000009</v>
      </c>
      <c r="S86" s="20">
        <v>8</v>
      </c>
    </row>
    <row r="87" spans="1:19" ht="15.75" customHeight="1" thickBot="1" x14ac:dyDescent="0.25">
      <c r="A87" s="91"/>
      <c r="B87" s="34"/>
      <c r="C87" s="18" t="s">
        <v>99</v>
      </c>
      <c r="D87" s="21">
        <v>1</v>
      </c>
      <c r="E87" s="21">
        <v>0</v>
      </c>
      <c r="F87" s="21">
        <v>0</v>
      </c>
      <c r="G87" s="21">
        <v>2</v>
      </c>
      <c r="H87" s="21">
        <v>0</v>
      </c>
      <c r="I87" s="21">
        <v>0</v>
      </c>
      <c r="J87" s="21">
        <f t="shared" si="5"/>
        <v>2</v>
      </c>
      <c r="K87" s="20">
        <f t="shared" si="6"/>
        <v>50</v>
      </c>
      <c r="L87" s="20" t="s">
        <v>33</v>
      </c>
      <c r="M87" s="20">
        <v>2</v>
      </c>
      <c r="N87" s="20">
        <v>8</v>
      </c>
      <c r="O87" s="20">
        <f>ROUND(((J87/J115)*100),1)</f>
        <v>1.4</v>
      </c>
      <c r="P87" s="20">
        <f t="shared" si="7"/>
        <v>35.79999999999999</v>
      </c>
      <c r="Q87" s="20">
        <v>2.5</v>
      </c>
      <c r="R87" s="20">
        <f t="shared" si="8"/>
        <v>57.600000000000009</v>
      </c>
      <c r="S87" s="20">
        <v>8</v>
      </c>
    </row>
    <row r="88" spans="1:19" ht="15.75" customHeight="1" thickBot="1" x14ac:dyDescent="0.25">
      <c r="A88" s="91"/>
      <c r="B88" s="34"/>
      <c r="C88" s="18" t="s">
        <v>65</v>
      </c>
      <c r="D88" s="21">
        <v>5</v>
      </c>
      <c r="E88" s="21">
        <v>3</v>
      </c>
      <c r="F88" s="21">
        <v>9</v>
      </c>
      <c r="G88" s="21">
        <v>3</v>
      </c>
      <c r="H88" s="21">
        <v>3</v>
      </c>
      <c r="I88" s="21">
        <v>3</v>
      </c>
      <c r="J88" s="21">
        <f t="shared" si="5"/>
        <v>21</v>
      </c>
      <c r="K88" s="20">
        <f t="shared" si="6"/>
        <v>71</v>
      </c>
      <c r="L88" s="20" t="s">
        <v>66</v>
      </c>
      <c r="M88" s="20">
        <v>336</v>
      </c>
      <c r="N88" s="20">
        <v>8</v>
      </c>
      <c r="O88" s="20">
        <f>ROUND(((J88/J115)*100),1)</f>
        <v>14.5</v>
      </c>
      <c r="P88" s="20">
        <f t="shared" si="7"/>
        <v>50.29999999999999</v>
      </c>
      <c r="Q88" s="20">
        <v>21.2</v>
      </c>
      <c r="R88" s="20">
        <f t="shared" si="8"/>
        <v>78.800000000000011</v>
      </c>
      <c r="S88" s="20">
        <v>8</v>
      </c>
    </row>
    <row r="89" spans="1:19" ht="15.75" customHeight="1" thickBot="1" x14ac:dyDescent="0.25">
      <c r="A89" s="91"/>
      <c r="B89" s="34"/>
      <c r="C89" s="18" t="s">
        <v>67</v>
      </c>
      <c r="D89" s="21">
        <v>1</v>
      </c>
      <c r="E89" s="21">
        <v>0</v>
      </c>
      <c r="F89" s="21">
        <v>0</v>
      </c>
      <c r="G89" s="21">
        <v>0</v>
      </c>
      <c r="H89" s="21">
        <v>0</v>
      </c>
      <c r="I89" s="21">
        <v>3</v>
      </c>
      <c r="J89" s="21">
        <f t="shared" si="5"/>
        <v>3</v>
      </c>
      <c r="K89" s="20">
        <f t="shared" si="6"/>
        <v>74</v>
      </c>
      <c r="L89" s="20"/>
      <c r="M89" s="20"/>
      <c r="N89" s="20">
        <v>8</v>
      </c>
      <c r="O89" s="20">
        <f>ROUND(((J89/J115)*100),1)</f>
        <v>2.1</v>
      </c>
      <c r="P89" s="20">
        <f t="shared" si="7"/>
        <v>52.399999999999991</v>
      </c>
      <c r="Q89" s="20">
        <v>2</v>
      </c>
      <c r="R89" s="20">
        <f t="shared" si="8"/>
        <v>80.800000000000011</v>
      </c>
      <c r="S89" s="20">
        <v>8</v>
      </c>
    </row>
    <row r="90" spans="1:19" ht="15.75" customHeight="1" thickBot="1" x14ac:dyDescent="0.25">
      <c r="A90" s="91"/>
      <c r="B90" s="34"/>
      <c r="C90" s="18" t="s">
        <v>68</v>
      </c>
      <c r="D90" s="21">
        <v>1</v>
      </c>
      <c r="E90" s="21">
        <v>3</v>
      </c>
      <c r="F90" s="21">
        <v>0</v>
      </c>
      <c r="G90" s="21">
        <v>0</v>
      </c>
      <c r="H90" s="21">
        <v>0</v>
      </c>
      <c r="I90" s="21">
        <v>0</v>
      </c>
      <c r="J90" s="21">
        <f t="shared" si="5"/>
        <v>3</v>
      </c>
      <c r="K90" s="20">
        <f t="shared" si="6"/>
        <v>77</v>
      </c>
      <c r="L90" s="20" t="s">
        <v>33</v>
      </c>
      <c r="M90" s="20">
        <v>1</v>
      </c>
      <c r="N90" s="20">
        <v>8</v>
      </c>
      <c r="O90" s="20">
        <f>ROUND(((J90/J115)*100),1)</f>
        <v>2.1</v>
      </c>
      <c r="P90" s="20">
        <f t="shared" si="7"/>
        <v>54.499999999999993</v>
      </c>
      <c r="Q90" s="20">
        <v>4.2</v>
      </c>
      <c r="R90" s="20">
        <f t="shared" si="8"/>
        <v>85.000000000000014</v>
      </c>
      <c r="S90" s="20">
        <v>8</v>
      </c>
    </row>
    <row r="91" spans="1:19" ht="15.75" customHeight="1" thickBot="1" x14ac:dyDescent="0.25">
      <c r="A91" s="91" t="s">
        <v>100</v>
      </c>
      <c r="B91" s="34"/>
      <c r="C91" s="18" t="s">
        <v>101</v>
      </c>
      <c r="D91" s="21">
        <v>1</v>
      </c>
      <c r="E91" s="21">
        <v>0</v>
      </c>
      <c r="F91" s="21">
        <v>0</v>
      </c>
      <c r="G91" s="21">
        <v>2</v>
      </c>
      <c r="H91" s="21">
        <v>0</v>
      </c>
      <c r="I91" s="21">
        <v>0</v>
      </c>
      <c r="J91" s="21">
        <f t="shared" si="5"/>
        <v>2</v>
      </c>
      <c r="K91" s="20">
        <f t="shared" si="6"/>
        <v>79</v>
      </c>
      <c r="L91" s="20" t="s">
        <v>66</v>
      </c>
      <c r="M91" s="20">
        <v>100</v>
      </c>
      <c r="N91" s="20">
        <v>8</v>
      </c>
      <c r="O91" s="20">
        <f>ROUND(((J91/J115)*100),1)</f>
        <v>1.4</v>
      </c>
      <c r="P91" s="20">
        <f t="shared" si="7"/>
        <v>55.899999999999991</v>
      </c>
      <c r="Q91" s="20">
        <v>3</v>
      </c>
      <c r="R91" s="20">
        <f t="shared" si="8"/>
        <v>88.000000000000014</v>
      </c>
      <c r="S91" s="20">
        <v>8</v>
      </c>
    </row>
    <row r="92" spans="1:19" ht="15.75" customHeight="1" thickBot="1" x14ac:dyDescent="0.25">
      <c r="A92" s="91" t="s">
        <v>100</v>
      </c>
      <c r="B92" s="34"/>
      <c r="C92" s="18" t="s">
        <v>71</v>
      </c>
      <c r="D92" s="21">
        <v>5</v>
      </c>
      <c r="E92" s="21">
        <v>1</v>
      </c>
      <c r="F92" s="21">
        <v>1</v>
      </c>
      <c r="G92" s="21">
        <v>1</v>
      </c>
      <c r="H92" s="21">
        <v>1</v>
      </c>
      <c r="I92" s="21">
        <v>1</v>
      </c>
      <c r="J92" s="21">
        <f t="shared" si="5"/>
        <v>5</v>
      </c>
      <c r="K92" s="20">
        <f t="shared" si="6"/>
        <v>84</v>
      </c>
      <c r="L92" s="20" t="s">
        <v>94</v>
      </c>
      <c r="M92" s="20">
        <v>2</v>
      </c>
      <c r="N92" s="20">
        <v>8</v>
      </c>
      <c r="O92" s="20">
        <f>ROUND(((J92/J115)*100),1)</f>
        <v>3.4</v>
      </c>
      <c r="P92" s="20">
        <f t="shared" si="7"/>
        <v>59.29999999999999</v>
      </c>
      <c r="Q92" s="20">
        <v>6.2</v>
      </c>
      <c r="R92" s="20">
        <f t="shared" si="8"/>
        <v>94.200000000000017</v>
      </c>
      <c r="S92" s="20">
        <v>8</v>
      </c>
    </row>
    <row r="93" spans="1:19" ht="15.75" customHeight="1" thickBot="1" x14ac:dyDescent="0.25">
      <c r="A93" s="91"/>
      <c r="B93" s="34"/>
      <c r="C93" s="18" t="s">
        <v>72</v>
      </c>
      <c r="D93" s="21">
        <v>1</v>
      </c>
      <c r="E93" s="21">
        <v>0</v>
      </c>
      <c r="F93" s="21">
        <v>0</v>
      </c>
      <c r="G93" s="21">
        <v>0</v>
      </c>
      <c r="H93" s="21">
        <v>2</v>
      </c>
      <c r="I93" s="21">
        <v>0</v>
      </c>
      <c r="J93" s="21">
        <f t="shared" si="5"/>
        <v>2</v>
      </c>
      <c r="K93" s="20">
        <f t="shared" si="6"/>
        <v>86</v>
      </c>
      <c r="L93" s="20" t="s">
        <v>33</v>
      </c>
      <c r="M93" s="20">
        <v>10</v>
      </c>
      <c r="N93" s="20">
        <v>8</v>
      </c>
      <c r="O93" s="20">
        <f>ROUND(((J93/J115)*100),1)</f>
        <v>1.4</v>
      </c>
      <c r="P93" s="20">
        <f t="shared" si="7"/>
        <v>60.699999999999989</v>
      </c>
      <c r="Q93" s="20">
        <v>3</v>
      </c>
      <c r="R93" s="20">
        <f t="shared" si="8"/>
        <v>97.200000000000017</v>
      </c>
      <c r="S93" s="20">
        <v>8</v>
      </c>
    </row>
    <row r="94" spans="1:19" ht="26.25" thickBot="1" x14ac:dyDescent="0.25">
      <c r="A94" s="91"/>
      <c r="B94" s="34"/>
      <c r="C94" s="18" t="s">
        <v>102</v>
      </c>
      <c r="D94" s="21">
        <v>1</v>
      </c>
      <c r="E94" s="21">
        <v>0</v>
      </c>
      <c r="F94" s="21">
        <v>0</v>
      </c>
      <c r="G94" s="21">
        <v>1.5</v>
      </c>
      <c r="H94" s="21">
        <v>0</v>
      </c>
      <c r="I94" s="21">
        <v>0</v>
      </c>
      <c r="J94" s="21">
        <f t="shared" ref="J94:J114" si="9">SUM(E94:I94)</f>
        <v>1.5</v>
      </c>
      <c r="K94" s="20">
        <f t="shared" ref="K94:K114" si="10">J94+K93</f>
        <v>87.5</v>
      </c>
      <c r="L94" s="20" t="s">
        <v>94</v>
      </c>
      <c r="M94" s="20">
        <v>1</v>
      </c>
      <c r="N94" s="20">
        <v>8</v>
      </c>
      <c r="O94" s="20">
        <f>ROUND(((J94/J115)*100),1)</f>
        <v>1</v>
      </c>
      <c r="P94" s="20">
        <f t="shared" ref="P94:P114" si="11">O94+P93</f>
        <v>61.699999999999989</v>
      </c>
      <c r="Q94" s="20">
        <v>1</v>
      </c>
      <c r="R94" s="20">
        <f t="shared" si="8"/>
        <v>98.200000000000017</v>
      </c>
      <c r="S94" s="20">
        <v>8</v>
      </c>
    </row>
    <row r="95" spans="1:19" ht="15.75" customHeight="1" thickBot="1" x14ac:dyDescent="0.25">
      <c r="A95" s="91"/>
      <c r="B95" s="34"/>
      <c r="C95" s="18" t="s">
        <v>103</v>
      </c>
      <c r="D95" s="21">
        <v>5</v>
      </c>
      <c r="E95" s="21">
        <v>1</v>
      </c>
      <c r="F95" s="21">
        <v>1</v>
      </c>
      <c r="G95" s="21">
        <v>1</v>
      </c>
      <c r="H95" s="21">
        <v>1</v>
      </c>
      <c r="I95" s="21">
        <v>1</v>
      </c>
      <c r="J95" s="21">
        <f t="shared" si="9"/>
        <v>5</v>
      </c>
      <c r="K95" s="20">
        <f t="shared" si="10"/>
        <v>92.5</v>
      </c>
      <c r="L95" s="20" t="s">
        <v>94</v>
      </c>
      <c r="M95" s="20">
        <v>1</v>
      </c>
      <c r="N95" s="20">
        <v>8</v>
      </c>
      <c r="O95" s="20">
        <f>ROUND(((J95/J115)*100),1)</f>
        <v>3.4</v>
      </c>
      <c r="P95" s="20">
        <f t="shared" si="11"/>
        <v>65.099999999999994</v>
      </c>
      <c r="Q95" s="20">
        <v>4.5</v>
      </c>
      <c r="R95" s="20">
        <f t="shared" si="8"/>
        <v>102.70000000000002</v>
      </c>
      <c r="S95" s="20">
        <v>8</v>
      </c>
    </row>
    <row r="96" spans="1:19" ht="15.75" customHeight="1" thickBot="1" x14ac:dyDescent="0.25">
      <c r="A96" s="91"/>
      <c r="B96" s="34"/>
      <c r="C96" s="18" t="s">
        <v>104</v>
      </c>
      <c r="D96" s="21">
        <v>1</v>
      </c>
      <c r="E96" s="21">
        <v>0</v>
      </c>
      <c r="F96" s="21">
        <v>0</v>
      </c>
      <c r="G96" s="21">
        <v>0</v>
      </c>
      <c r="H96" s="21">
        <v>1</v>
      </c>
      <c r="I96" s="21">
        <v>0</v>
      </c>
      <c r="J96" s="21">
        <f t="shared" si="9"/>
        <v>1</v>
      </c>
      <c r="K96" s="20">
        <f t="shared" si="10"/>
        <v>93.5</v>
      </c>
      <c r="L96" s="20" t="s">
        <v>94</v>
      </c>
      <c r="M96" s="20">
        <v>1</v>
      </c>
      <c r="N96" s="20">
        <v>8</v>
      </c>
      <c r="O96" s="20">
        <f>ROUND(((J96/J115)*100),1)</f>
        <v>0.7</v>
      </c>
      <c r="P96" s="20">
        <f t="shared" si="11"/>
        <v>65.8</v>
      </c>
      <c r="Q96" s="20">
        <v>1</v>
      </c>
      <c r="R96" s="20">
        <f t="shared" si="8"/>
        <v>103.70000000000002</v>
      </c>
      <c r="S96" s="20">
        <v>8</v>
      </c>
    </row>
    <row r="97" spans="1:19" ht="26.25" thickBot="1" x14ac:dyDescent="0.25">
      <c r="A97" s="91"/>
      <c r="B97" s="34"/>
      <c r="C97" s="18" t="s">
        <v>92</v>
      </c>
      <c r="D97" s="21">
        <v>5</v>
      </c>
      <c r="E97" s="21">
        <v>2</v>
      </c>
      <c r="F97" s="21">
        <v>2</v>
      </c>
      <c r="G97" s="21">
        <v>2</v>
      </c>
      <c r="H97" s="21">
        <v>2</v>
      </c>
      <c r="I97" s="21">
        <v>2</v>
      </c>
      <c r="J97" s="21">
        <f t="shared" si="9"/>
        <v>10</v>
      </c>
      <c r="K97" s="20">
        <f t="shared" si="10"/>
        <v>103.5</v>
      </c>
      <c r="L97" s="20" t="s">
        <v>94</v>
      </c>
      <c r="M97" s="20">
        <v>20</v>
      </c>
      <c r="N97" s="20">
        <v>8</v>
      </c>
      <c r="O97" s="20">
        <f>ROUND(((J97/J115)*100),1)</f>
        <v>6.9</v>
      </c>
      <c r="P97" s="20">
        <f t="shared" si="11"/>
        <v>72.7</v>
      </c>
      <c r="Q97" s="20">
        <v>9.6</v>
      </c>
      <c r="R97" s="20">
        <f t="shared" si="8"/>
        <v>113.30000000000001</v>
      </c>
      <c r="S97" s="20">
        <v>8</v>
      </c>
    </row>
    <row r="98" spans="1:19" ht="15.75" customHeight="1" thickBot="1" x14ac:dyDescent="0.25">
      <c r="A98" s="91"/>
      <c r="B98" s="34"/>
      <c r="C98" s="65" t="s">
        <v>93</v>
      </c>
      <c r="D98" s="21">
        <v>1</v>
      </c>
      <c r="E98" s="21">
        <v>0</v>
      </c>
      <c r="F98" s="21">
        <v>0</v>
      </c>
      <c r="G98" s="21">
        <v>1</v>
      </c>
      <c r="H98" s="21">
        <v>0</v>
      </c>
      <c r="I98" s="21">
        <v>0</v>
      </c>
      <c r="J98" s="21">
        <f t="shared" si="9"/>
        <v>1</v>
      </c>
      <c r="K98" s="20">
        <f t="shared" si="10"/>
        <v>104.5</v>
      </c>
      <c r="L98" s="20" t="s">
        <v>94</v>
      </c>
      <c r="M98" s="20">
        <v>1</v>
      </c>
      <c r="N98" s="20">
        <v>8</v>
      </c>
      <c r="O98" s="20">
        <f>ROUND(((J98/J115)*100),1)</f>
        <v>0.7</v>
      </c>
      <c r="P98" s="20">
        <f t="shared" si="11"/>
        <v>73.400000000000006</v>
      </c>
      <c r="Q98" s="20">
        <v>1.5</v>
      </c>
      <c r="R98" s="20">
        <f t="shared" si="8"/>
        <v>114.80000000000001</v>
      </c>
      <c r="S98" s="20">
        <v>8</v>
      </c>
    </row>
    <row r="99" spans="1:19" ht="15.75" customHeight="1" thickBot="1" x14ac:dyDescent="0.25">
      <c r="A99" s="91"/>
      <c r="B99" s="34"/>
      <c r="C99" s="18" t="s">
        <v>95</v>
      </c>
      <c r="D99" s="21">
        <v>1</v>
      </c>
      <c r="E99" s="21">
        <v>1</v>
      </c>
      <c r="F99" s="21">
        <v>0</v>
      </c>
      <c r="G99" s="21">
        <v>0</v>
      </c>
      <c r="H99" s="21">
        <v>0</v>
      </c>
      <c r="I99" s="21">
        <v>0</v>
      </c>
      <c r="J99" s="21">
        <f t="shared" si="9"/>
        <v>1</v>
      </c>
      <c r="K99" s="20">
        <f t="shared" si="10"/>
        <v>105.5</v>
      </c>
      <c r="L99" s="20" t="s">
        <v>94</v>
      </c>
      <c r="M99" s="20">
        <v>1</v>
      </c>
      <c r="N99" s="20">
        <v>8</v>
      </c>
      <c r="O99" s="20">
        <f>ROUND(((J99/J115)*100),1)</f>
        <v>0.7</v>
      </c>
      <c r="P99" s="20">
        <f t="shared" si="11"/>
        <v>74.100000000000009</v>
      </c>
      <c r="Q99" s="20">
        <v>1.7</v>
      </c>
      <c r="R99" s="20">
        <f t="shared" si="8"/>
        <v>116.50000000000001</v>
      </c>
      <c r="S99" s="20">
        <v>8</v>
      </c>
    </row>
    <row r="100" spans="1:19" ht="15.75" customHeight="1" thickBot="1" x14ac:dyDescent="0.25">
      <c r="A100" s="91"/>
      <c r="B100" s="34"/>
      <c r="C100" s="18" t="s">
        <v>96</v>
      </c>
      <c r="D100" s="21">
        <v>1</v>
      </c>
      <c r="E100" s="21">
        <v>0</v>
      </c>
      <c r="F100" s="21">
        <v>0</v>
      </c>
      <c r="G100" s="21">
        <v>0</v>
      </c>
      <c r="H100" s="21">
        <v>0</v>
      </c>
      <c r="I100" s="21">
        <v>1</v>
      </c>
      <c r="J100" s="21">
        <f t="shared" si="9"/>
        <v>1</v>
      </c>
      <c r="K100" s="20">
        <f t="shared" si="10"/>
        <v>106.5</v>
      </c>
      <c r="L100" s="20" t="s">
        <v>94</v>
      </c>
      <c r="M100" s="20">
        <v>1</v>
      </c>
      <c r="N100" s="20">
        <v>8</v>
      </c>
      <c r="O100" s="20">
        <f>ROUND(((J100/J115)*100),1)</f>
        <v>0.7</v>
      </c>
      <c r="P100" s="20">
        <f t="shared" si="11"/>
        <v>74.800000000000011</v>
      </c>
      <c r="Q100" s="20">
        <v>0.5</v>
      </c>
      <c r="R100" s="20">
        <f t="shared" si="8"/>
        <v>117.00000000000001</v>
      </c>
      <c r="S100" s="20">
        <v>8</v>
      </c>
    </row>
    <row r="101" spans="1:19" ht="15.75" customHeight="1" thickBot="1" x14ac:dyDescent="0.25">
      <c r="A101" s="93" t="s">
        <v>105</v>
      </c>
      <c r="B101" s="33"/>
      <c r="C101" s="18" t="s">
        <v>106</v>
      </c>
      <c r="D101" s="12">
        <v>1</v>
      </c>
      <c r="E101" s="12">
        <v>0</v>
      </c>
      <c r="F101" s="12">
        <v>0</v>
      </c>
      <c r="G101" s="12">
        <v>0</v>
      </c>
      <c r="H101" s="12">
        <v>2</v>
      </c>
      <c r="I101" s="12">
        <v>0</v>
      </c>
      <c r="J101" s="12">
        <f t="shared" si="9"/>
        <v>2</v>
      </c>
      <c r="K101" s="20">
        <f t="shared" si="10"/>
        <v>108.5</v>
      </c>
      <c r="L101" s="20" t="s">
        <v>33</v>
      </c>
      <c r="M101" s="20">
        <v>5</v>
      </c>
      <c r="N101" s="20">
        <v>9</v>
      </c>
      <c r="O101" s="20">
        <f>ROUND(((J101/J115)*100),1)</f>
        <v>1.4</v>
      </c>
      <c r="P101" s="20">
        <f t="shared" si="11"/>
        <v>76.200000000000017</v>
      </c>
      <c r="Q101" s="20"/>
      <c r="R101" s="20">
        <f t="shared" si="8"/>
        <v>117.00000000000001</v>
      </c>
      <c r="S101" s="20"/>
    </row>
    <row r="102" spans="1:19" ht="15.75" customHeight="1" thickBot="1" x14ac:dyDescent="0.25">
      <c r="A102" s="94"/>
      <c r="B102" s="33"/>
      <c r="C102" s="18" t="s">
        <v>107</v>
      </c>
      <c r="D102" s="12">
        <v>1</v>
      </c>
      <c r="E102" s="12">
        <v>1</v>
      </c>
      <c r="F102" s="12">
        <v>0</v>
      </c>
      <c r="G102" s="12">
        <v>0</v>
      </c>
      <c r="H102" s="12">
        <v>0</v>
      </c>
      <c r="I102" s="12">
        <v>0</v>
      </c>
      <c r="J102" s="12">
        <f t="shared" si="9"/>
        <v>1</v>
      </c>
      <c r="K102" s="20">
        <f t="shared" si="10"/>
        <v>109.5</v>
      </c>
      <c r="L102" s="20" t="s">
        <v>94</v>
      </c>
      <c r="M102" s="20">
        <v>1</v>
      </c>
      <c r="N102" s="20">
        <v>9</v>
      </c>
      <c r="O102" s="20">
        <f>ROUND(((J102/J115)*100),1)</f>
        <v>0.7</v>
      </c>
      <c r="P102" s="20">
        <f t="shared" si="11"/>
        <v>76.90000000000002</v>
      </c>
      <c r="Q102" s="20"/>
      <c r="R102" s="20">
        <f t="shared" si="8"/>
        <v>117.00000000000001</v>
      </c>
      <c r="S102" s="20"/>
    </row>
    <row r="103" spans="1:19" ht="15.75" customHeight="1" thickBot="1" x14ac:dyDescent="0.25">
      <c r="A103" s="95"/>
      <c r="B103" s="33"/>
      <c r="C103" s="18" t="s">
        <v>108</v>
      </c>
      <c r="D103" s="12">
        <v>1</v>
      </c>
      <c r="E103" s="12">
        <v>1.5</v>
      </c>
      <c r="F103" s="12">
        <v>0</v>
      </c>
      <c r="G103" s="12">
        <v>0</v>
      </c>
      <c r="H103" s="12">
        <v>0</v>
      </c>
      <c r="I103" s="12">
        <v>0</v>
      </c>
      <c r="J103" s="12">
        <f t="shared" si="9"/>
        <v>1.5</v>
      </c>
      <c r="K103" s="20">
        <f t="shared" si="10"/>
        <v>111</v>
      </c>
      <c r="L103" s="20" t="s">
        <v>94</v>
      </c>
      <c r="M103" s="20">
        <v>2</v>
      </c>
      <c r="N103" s="20">
        <v>9</v>
      </c>
      <c r="O103" s="20">
        <f>ROUND(((J103/J115)*100),1)</f>
        <v>1</v>
      </c>
      <c r="P103" s="20">
        <f t="shared" si="11"/>
        <v>77.90000000000002</v>
      </c>
      <c r="Q103" s="20"/>
      <c r="R103" s="20">
        <f t="shared" si="8"/>
        <v>117.00000000000001</v>
      </c>
      <c r="S103" s="20"/>
    </row>
    <row r="104" spans="1:19" ht="15.75" customHeight="1" thickBot="1" x14ac:dyDescent="0.25">
      <c r="A104" s="95"/>
      <c r="B104" s="33"/>
      <c r="C104" s="18" t="s">
        <v>109</v>
      </c>
      <c r="D104" s="12">
        <v>5</v>
      </c>
      <c r="E104" s="12">
        <v>0.5</v>
      </c>
      <c r="F104" s="12">
        <v>0.5</v>
      </c>
      <c r="G104" s="12">
        <v>0.5</v>
      </c>
      <c r="H104" s="12">
        <v>0.5</v>
      </c>
      <c r="I104" s="12">
        <v>0.5</v>
      </c>
      <c r="J104" s="12">
        <f t="shared" si="9"/>
        <v>2.5</v>
      </c>
      <c r="K104" s="20">
        <f t="shared" si="10"/>
        <v>113.5</v>
      </c>
      <c r="L104" s="20" t="s">
        <v>94</v>
      </c>
      <c r="M104" s="20">
        <v>2</v>
      </c>
      <c r="N104" s="20">
        <v>9</v>
      </c>
      <c r="O104" s="20">
        <f>ROUND(((J104/J115)*100),1)</f>
        <v>1.7</v>
      </c>
      <c r="P104" s="20">
        <f t="shared" si="11"/>
        <v>79.600000000000023</v>
      </c>
      <c r="Q104" s="20"/>
      <c r="R104" s="20">
        <f t="shared" si="8"/>
        <v>117.00000000000001</v>
      </c>
      <c r="S104" s="20"/>
    </row>
    <row r="105" spans="1:19" ht="15.75" customHeight="1" thickBot="1" x14ac:dyDescent="0.25">
      <c r="A105" s="95"/>
      <c r="B105" s="40"/>
      <c r="C105" s="37" t="s">
        <v>110</v>
      </c>
      <c r="D105" s="12">
        <v>5</v>
      </c>
      <c r="E105" s="12">
        <v>0.5</v>
      </c>
      <c r="F105" s="12">
        <v>0.5</v>
      </c>
      <c r="G105" s="12">
        <v>0.5</v>
      </c>
      <c r="H105" s="12">
        <v>0.5</v>
      </c>
      <c r="I105" s="12">
        <v>0.5</v>
      </c>
      <c r="J105" s="12">
        <f t="shared" si="9"/>
        <v>2.5</v>
      </c>
      <c r="K105" s="20">
        <f t="shared" si="10"/>
        <v>116</v>
      </c>
      <c r="L105" s="20" t="s">
        <v>94</v>
      </c>
      <c r="M105" s="20">
        <v>5</v>
      </c>
      <c r="N105" s="20">
        <v>9</v>
      </c>
      <c r="O105" s="20">
        <f>ROUND(((J105/J115)*100),1)</f>
        <v>1.7</v>
      </c>
      <c r="P105" s="20">
        <f t="shared" si="11"/>
        <v>81.300000000000026</v>
      </c>
      <c r="Q105" s="20"/>
      <c r="R105" s="20">
        <f t="shared" si="8"/>
        <v>117.00000000000001</v>
      </c>
      <c r="S105" s="20"/>
    </row>
    <row r="106" spans="1:19" ht="15.75" customHeight="1" thickBot="1" x14ac:dyDescent="0.25">
      <c r="A106" s="96"/>
      <c r="B106" s="41"/>
      <c r="C106" s="38" t="s">
        <v>111</v>
      </c>
      <c r="D106" s="2">
        <v>1</v>
      </c>
      <c r="E106" s="12">
        <v>0</v>
      </c>
      <c r="F106" s="12">
        <v>2</v>
      </c>
      <c r="G106" s="12">
        <v>0</v>
      </c>
      <c r="H106" s="12">
        <v>0</v>
      </c>
      <c r="I106" s="12">
        <v>0</v>
      </c>
      <c r="J106" s="12">
        <f t="shared" si="9"/>
        <v>2</v>
      </c>
      <c r="K106" s="20">
        <f t="shared" si="10"/>
        <v>118</v>
      </c>
      <c r="L106" s="48" t="s">
        <v>94</v>
      </c>
      <c r="M106" s="48">
        <v>4</v>
      </c>
      <c r="N106" s="48">
        <v>9</v>
      </c>
      <c r="O106" s="44">
        <f>ROUND(((J106/J115)*100),1)</f>
        <v>1.4</v>
      </c>
      <c r="P106" s="20">
        <f t="shared" si="11"/>
        <v>82.700000000000031</v>
      </c>
      <c r="Q106" s="20"/>
      <c r="R106" s="20">
        <f t="shared" si="8"/>
        <v>117.00000000000001</v>
      </c>
      <c r="S106" s="20"/>
    </row>
    <row r="107" spans="1:19" ht="15.75" customHeight="1" thickBot="1" x14ac:dyDescent="0.25">
      <c r="A107" s="96"/>
      <c r="B107" s="41"/>
      <c r="C107" s="38" t="s">
        <v>112</v>
      </c>
      <c r="D107" s="22">
        <v>1</v>
      </c>
      <c r="E107" s="12">
        <v>1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9"/>
        <v>1</v>
      </c>
      <c r="K107" s="20">
        <f t="shared" si="10"/>
        <v>119</v>
      </c>
      <c r="L107" s="67" t="s">
        <v>94</v>
      </c>
      <c r="M107" s="49">
        <v>3</v>
      </c>
      <c r="N107" s="49">
        <v>9</v>
      </c>
      <c r="O107" s="44">
        <f>ROUND(((J107/J115)*100),1)</f>
        <v>0.7</v>
      </c>
      <c r="P107" s="20">
        <f t="shared" si="11"/>
        <v>83.400000000000034</v>
      </c>
      <c r="Q107" s="20"/>
      <c r="R107" s="20">
        <f t="shared" si="8"/>
        <v>117.00000000000001</v>
      </c>
      <c r="S107" s="20"/>
    </row>
    <row r="108" spans="1:19" ht="15.75" customHeight="1" thickBot="1" x14ac:dyDescent="0.25">
      <c r="A108" s="95"/>
      <c r="B108" s="42"/>
      <c r="C108" s="37" t="s">
        <v>75</v>
      </c>
      <c r="D108" s="55">
        <v>5</v>
      </c>
      <c r="E108" s="5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f t="shared" si="9"/>
        <v>5</v>
      </c>
      <c r="K108" s="20">
        <f t="shared" si="10"/>
        <v>124</v>
      </c>
      <c r="L108" s="35" t="s">
        <v>33</v>
      </c>
      <c r="M108" s="35">
        <v>5</v>
      </c>
      <c r="N108" s="35">
        <v>9</v>
      </c>
      <c r="O108" s="44">
        <f>ROUND(((J108/J115)*100),1)</f>
        <v>3.4</v>
      </c>
      <c r="P108" s="20">
        <f t="shared" si="11"/>
        <v>86.80000000000004</v>
      </c>
      <c r="Q108" s="20"/>
      <c r="R108" s="20">
        <f t="shared" si="8"/>
        <v>117.00000000000001</v>
      </c>
      <c r="S108" s="20"/>
    </row>
    <row r="109" spans="1:19" ht="15.75" customHeight="1" thickBot="1" x14ac:dyDescent="0.25">
      <c r="A109" s="95"/>
      <c r="B109" s="43"/>
      <c r="C109" s="54" t="s">
        <v>113</v>
      </c>
      <c r="D109" s="58">
        <v>1</v>
      </c>
      <c r="E109" s="59">
        <v>0</v>
      </c>
      <c r="F109" s="12">
        <v>0</v>
      </c>
      <c r="G109" s="12">
        <v>0</v>
      </c>
      <c r="H109" s="12">
        <v>1</v>
      </c>
      <c r="I109" s="12">
        <v>0</v>
      </c>
      <c r="J109" s="12">
        <f t="shared" si="9"/>
        <v>1</v>
      </c>
      <c r="K109" s="20">
        <f t="shared" si="10"/>
        <v>125</v>
      </c>
      <c r="L109" s="50" t="s">
        <v>94</v>
      </c>
      <c r="M109" s="51">
        <v>2</v>
      </c>
      <c r="N109" s="51">
        <v>9</v>
      </c>
      <c r="O109" s="45">
        <f>ROUND(((J109/J115)*100),1)</f>
        <v>0.7</v>
      </c>
      <c r="P109" s="20">
        <f t="shared" si="11"/>
        <v>87.500000000000043</v>
      </c>
      <c r="Q109" s="20"/>
      <c r="R109" s="20">
        <f t="shared" si="8"/>
        <v>117.00000000000001</v>
      </c>
      <c r="S109" s="20"/>
    </row>
    <row r="110" spans="1:19" ht="26.25" thickBot="1" x14ac:dyDescent="0.25">
      <c r="A110" s="97"/>
      <c r="B110" s="43"/>
      <c r="C110" s="54" t="s">
        <v>92</v>
      </c>
      <c r="D110" s="58">
        <v>5</v>
      </c>
      <c r="E110" s="59">
        <v>2</v>
      </c>
      <c r="F110" s="12">
        <v>2</v>
      </c>
      <c r="G110" s="12">
        <v>2</v>
      </c>
      <c r="H110" s="12">
        <v>2</v>
      </c>
      <c r="I110" s="12">
        <v>2</v>
      </c>
      <c r="J110" s="12">
        <f t="shared" si="9"/>
        <v>10</v>
      </c>
      <c r="K110" s="20">
        <f t="shared" si="10"/>
        <v>135</v>
      </c>
      <c r="L110" s="52" t="s">
        <v>94</v>
      </c>
      <c r="M110" s="53">
        <v>20</v>
      </c>
      <c r="N110" s="51">
        <v>9</v>
      </c>
      <c r="O110" s="45">
        <f>ROUND(((J110/J115)*100),1)</f>
        <v>6.9</v>
      </c>
      <c r="P110" s="20">
        <f t="shared" si="11"/>
        <v>94.400000000000048</v>
      </c>
      <c r="Q110" s="20"/>
      <c r="R110" s="20">
        <f t="shared" si="8"/>
        <v>117.00000000000001</v>
      </c>
      <c r="S110" s="20"/>
    </row>
    <row r="111" spans="1:19" ht="14.25" customHeight="1" thickBot="1" x14ac:dyDescent="0.25">
      <c r="A111" s="97"/>
      <c r="B111" s="43"/>
      <c r="C111" s="54" t="s">
        <v>93</v>
      </c>
      <c r="D111" s="60">
        <v>1</v>
      </c>
      <c r="E111" s="61">
        <v>0</v>
      </c>
      <c r="F111" s="12">
        <v>0</v>
      </c>
      <c r="G111" s="12">
        <v>1</v>
      </c>
      <c r="H111" s="12">
        <v>0</v>
      </c>
      <c r="I111" s="12">
        <v>0</v>
      </c>
      <c r="J111" s="12">
        <f t="shared" si="9"/>
        <v>1</v>
      </c>
      <c r="K111" s="20">
        <f t="shared" si="10"/>
        <v>136</v>
      </c>
      <c r="L111" s="52" t="s">
        <v>94</v>
      </c>
      <c r="M111" s="53">
        <v>1</v>
      </c>
      <c r="N111" s="51">
        <v>9</v>
      </c>
      <c r="O111" s="45">
        <f>ROUND(((J111/J115)*100),1)</f>
        <v>0.7</v>
      </c>
      <c r="P111" s="20">
        <f t="shared" si="11"/>
        <v>95.100000000000051</v>
      </c>
      <c r="Q111" s="20"/>
      <c r="R111" s="20">
        <f t="shared" si="8"/>
        <v>117.00000000000001</v>
      </c>
      <c r="S111" s="20"/>
    </row>
    <row r="112" spans="1:19" ht="14.25" customHeight="1" thickBot="1" x14ac:dyDescent="0.25">
      <c r="A112" s="97"/>
      <c r="B112" s="43"/>
      <c r="C112" s="54" t="s">
        <v>95</v>
      </c>
      <c r="D112" s="60">
        <v>1</v>
      </c>
      <c r="E112" s="61">
        <v>0</v>
      </c>
      <c r="F112" s="12">
        <v>0</v>
      </c>
      <c r="G112" s="12">
        <v>1</v>
      </c>
      <c r="H112" s="12">
        <v>0</v>
      </c>
      <c r="I112" s="12">
        <v>0</v>
      </c>
      <c r="J112" s="12">
        <f t="shared" si="9"/>
        <v>1</v>
      </c>
      <c r="K112" s="20">
        <f t="shared" si="10"/>
        <v>137</v>
      </c>
      <c r="L112" s="52" t="s">
        <v>94</v>
      </c>
      <c r="M112" s="53">
        <v>1</v>
      </c>
      <c r="N112" s="51">
        <v>9</v>
      </c>
      <c r="O112" s="45">
        <f>ROUND(((J112/J115)*100),1)</f>
        <v>0.7</v>
      </c>
      <c r="P112" s="20">
        <f t="shared" si="11"/>
        <v>95.800000000000054</v>
      </c>
      <c r="Q112" s="20"/>
      <c r="R112" s="20">
        <f t="shared" si="8"/>
        <v>117.00000000000001</v>
      </c>
      <c r="S112" s="20"/>
    </row>
    <row r="113" spans="1:19" ht="14.25" customHeight="1" thickBot="1" x14ac:dyDescent="0.25">
      <c r="A113" s="97"/>
      <c r="B113" s="43"/>
      <c r="C113" s="54" t="s">
        <v>96</v>
      </c>
      <c r="D113" s="60">
        <v>1</v>
      </c>
      <c r="E113" s="61">
        <v>0</v>
      </c>
      <c r="F113" s="61">
        <v>0</v>
      </c>
      <c r="G113" s="61">
        <v>0</v>
      </c>
      <c r="H113" s="61">
        <v>0</v>
      </c>
      <c r="I113" s="61">
        <v>1</v>
      </c>
      <c r="J113" s="61">
        <f t="shared" si="9"/>
        <v>1</v>
      </c>
      <c r="K113" s="20">
        <f t="shared" si="10"/>
        <v>138</v>
      </c>
      <c r="L113" s="36" t="s">
        <v>94</v>
      </c>
      <c r="M113" s="53">
        <v>1</v>
      </c>
      <c r="N113" s="51">
        <v>9</v>
      </c>
      <c r="O113" s="45">
        <f>ROUND(((J113/J115)*100),1)</f>
        <v>0.7</v>
      </c>
      <c r="P113" s="20">
        <f t="shared" si="11"/>
        <v>96.500000000000057</v>
      </c>
      <c r="Q113" s="62"/>
      <c r="R113" s="20">
        <f t="shared" si="8"/>
        <v>117.00000000000001</v>
      </c>
      <c r="S113" s="62"/>
    </row>
    <row r="114" spans="1:19" ht="14.25" customHeight="1" thickBot="1" x14ac:dyDescent="0.25">
      <c r="A114" s="98"/>
      <c r="B114" s="43"/>
      <c r="C114" s="63" t="s">
        <v>115</v>
      </c>
      <c r="D114" s="60">
        <v>5</v>
      </c>
      <c r="E114" s="61">
        <v>1</v>
      </c>
      <c r="F114" s="12">
        <v>1</v>
      </c>
      <c r="G114" s="12">
        <v>1</v>
      </c>
      <c r="H114" s="12">
        <v>1</v>
      </c>
      <c r="I114" s="12">
        <v>1</v>
      </c>
      <c r="J114" s="12">
        <f t="shared" si="9"/>
        <v>5</v>
      </c>
      <c r="K114" s="20">
        <f t="shared" si="10"/>
        <v>143</v>
      </c>
      <c r="L114" s="52"/>
      <c r="M114" s="53"/>
      <c r="N114" s="51">
        <v>9</v>
      </c>
      <c r="O114" s="45">
        <f>ROUND(((J114/J115)*100),1)</f>
        <v>3.4</v>
      </c>
      <c r="P114" s="20">
        <f t="shared" si="11"/>
        <v>99.900000000000063</v>
      </c>
      <c r="Q114" s="20"/>
      <c r="R114" s="20">
        <f>Q114+R112</f>
        <v>117.00000000000001</v>
      </c>
      <c r="S114" s="20"/>
    </row>
    <row r="115" spans="1:19" ht="14.25" customHeight="1" thickBot="1" x14ac:dyDescent="0.25">
      <c r="A115" s="1"/>
      <c r="B115" s="39"/>
      <c r="C115" s="31"/>
      <c r="D115" s="47"/>
      <c r="E115" s="57">
        <f t="shared" ref="E115:J115" si="12">SUM(E60:E114)</f>
        <v>29.3</v>
      </c>
      <c r="F115" s="28">
        <f t="shared" si="12"/>
        <v>28.3</v>
      </c>
      <c r="G115" s="28">
        <f t="shared" si="12"/>
        <v>28.8</v>
      </c>
      <c r="H115" s="28">
        <f t="shared" si="12"/>
        <v>29.3</v>
      </c>
      <c r="I115" s="28">
        <f t="shared" si="12"/>
        <v>29.3</v>
      </c>
      <c r="J115" s="20">
        <f t="shared" si="12"/>
        <v>145</v>
      </c>
      <c r="K115" s="8"/>
      <c r="L115" s="39"/>
      <c r="M115" s="46"/>
      <c r="N115" s="47"/>
      <c r="O115" s="20">
        <f>SUM(O60:O114)</f>
        <v>99.900000000000063</v>
      </c>
      <c r="P115" s="3"/>
      <c r="Q115" s="20">
        <f>SUM(Q60:Q114)</f>
        <v>117.00000000000001</v>
      </c>
      <c r="R115" s="8"/>
      <c r="S115" s="10"/>
    </row>
  </sheetData>
  <mergeCells count="69">
    <mergeCell ref="A101:A114"/>
    <mergeCell ref="A63:A68"/>
    <mergeCell ref="A69:A71"/>
    <mergeCell ref="A72:A82"/>
    <mergeCell ref="A83:A91"/>
    <mergeCell ref="A92:A100"/>
    <mergeCell ref="A61:A62"/>
    <mergeCell ref="K54:K59"/>
    <mergeCell ref="L54:L59"/>
    <mergeCell ref="M54:M59"/>
    <mergeCell ref="N54:N59"/>
    <mergeCell ref="F54:F59"/>
    <mergeCell ref="G54:G59"/>
    <mergeCell ref="H54:H59"/>
    <mergeCell ref="I54:I59"/>
    <mergeCell ref="J54:J59"/>
    <mergeCell ref="A54:A59"/>
    <mergeCell ref="B54:B59"/>
    <mergeCell ref="C54:C59"/>
    <mergeCell ref="D54:D59"/>
    <mergeCell ref="E54:E59"/>
    <mergeCell ref="A44:A46"/>
    <mergeCell ref="A47:A48"/>
    <mergeCell ref="A51:S51"/>
    <mergeCell ref="A53:D53"/>
    <mergeCell ref="E53:K53"/>
    <mergeCell ref="L53:P53"/>
    <mergeCell ref="Q53:S53"/>
    <mergeCell ref="P54:P59"/>
    <mergeCell ref="Q54:Q59"/>
    <mergeCell ref="R54:R59"/>
    <mergeCell ref="S54:S59"/>
    <mergeCell ref="O54:O59"/>
    <mergeCell ref="A17:A19"/>
    <mergeCell ref="A20:A26"/>
    <mergeCell ref="A27:A30"/>
    <mergeCell ref="A31:A35"/>
    <mergeCell ref="A36:A43"/>
    <mergeCell ref="P8:P13"/>
    <mergeCell ref="Q8:Q13"/>
    <mergeCell ref="R8:R13"/>
    <mergeCell ref="S8:S13"/>
    <mergeCell ref="A14:A16"/>
    <mergeCell ref="Q7:S7"/>
    <mergeCell ref="A8:A13"/>
    <mergeCell ref="B8:B13"/>
    <mergeCell ref="C8:C13"/>
    <mergeCell ref="D8:D13"/>
    <mergeCell ref="E8:E13"/>
    <mergeCell ref="F8:F13"/>
    <mergeCell ref="G8:G13"/>
    <mergeCell ref="H8:H13"/>
    <mergeCell ref="I8:I13"/>
    <mergeCell ref="J8:J13"/>
    <mergeCell ref="K8:K13"/>
    <mergeCell ref="L8:L13"/>
    <mergeCell ref="M8:M13"/>
    <mergeCell ref="N8:N13"/>
    <mergeCell ref="O8:O13"/>
    <mergeCell ref="B5:D5"/>
    <mergeCell ref="F5:H5"/>
    <mergeCell ref="A7:D7"/>
    <mergeCell ref="E7:K7"/>
    <mergeCell ref="L7:P7"/>
    <mergeCell ref="A1:H1"/>
    <mergeCell ref="B3:D3"/>
    <mergeCell ref="F3:H3"/>
    <mergeCell ref="B4:D4"/>
    <mergeCell ref="F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3"/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/>
      <c r="B6" s="13"/>
      <c r="C6" s="13"/>
      <c r="D6" s="13"/>
      <c r="E6" s="13"/>
      <c r="F6" s="13"/>
    </row>
    <row r="7" spans="1:6" x14ac:dyDescent="0.25">
      <c r="A7" s="13"/>
      <c r="B7" s="13"/>
      <c r="C7" s="13"/>
      <c r="D7" s="13"/>
      <c r="E7" s="13"/>
      <c r="F7" s="13"/>
    </row>
    <row r="8" spans="1:6" x14ac:dyDescent="0.25">
      <c r="A8" s="13"/>
      <c r="B8" s="13"/>
      <c r="C8" s="13"/>
      <c r="D8" s="13"/>
      <c r="E8" s="13"/>
      <c r="F8" s="13"/>
    </row>
    <row r="9" spans="1:6" x14ac:dyDescent="0.25">
      <c r="A9" s="13"/>
      <c r="B9" s="13"/>
      <c r="C9" s="13"/>
      <c r="D9" s="13"/>
      <c r="E9" s="13"/>
      <c r="F9" s="13"/>
    </row>
    <row r="10" spans="1:6" x14ac:dyDescent="0.25">
      <c r="A10" s="13"/>
      <c r="B10" s="13"/>
      <c r="C10" s="13"/>
      <c r="D10" s="13"/>
      <c r="E10" s="13"/>
      <c r="F10" s="13"/>
    </row>
    <row r="11" spans="1:6" x14ac:dyDescent="0.25">
      <c r="A11" s="13"/>
      <c r="B11" s="13"/>
      <c r="C11" s="13"/>
      <c r="D11" s="13"/>
      <c r="E11" s="13"/>
      <c r="F11" s="13"/>
    </row>
    <row r="12" spans="1:6" x14ac:dyDescent="0.25">
      <c r="A12" s="13"/>
      <c r="B12" s="13"/>
      <c r="C12" s="13"/>
      <c r="D12" s="13"/>
      <c r="E12" s="13"/>
      <c r="F12" s="13"/>
    </row>
    <row r="13" spans="1:6" x14ac:dyDescent="0.25">
      <c r="A13" s="13"/>
      <c r="B13" s="13"/>
      <c r="C13" s="13"/>
      <c r="D13" s="13"/>
      <c r="E13" s="13"/>
      <c r="F13" s="13"/>
    </row>
    <row r="14" spans="1:6" x14ac:dyDescent="0.25">
      <c r="A14" s="13"/>
      <c r="B14" s="13"/>
      <c r="C14" s="13"/>
      <c r="D14" s="13"/>
      <c r="E14" s="13"/>
      <c r="F14" s="13"/>
    </row>
    <row r="15" spans="1:6" x14ac:dyDescent="0.25">
      <c r="A15" s="13"/>
      <c r="B15" s="13"/>
      <c r="C15" s="13"/>
      <c r="D15" s="13"/>
      <c r="E15" s="13"/>
      <c r="F15" s="13"/>
    </row>
    <row r="16" spans="1:6" x14ac:dyDescent="0.25">
      <c r="A16" s="13"/>
      <c r="B16" s="13"/>
      <c r="C16" s="13"/>
      <c r="D16" s="13"/>
      <c r="E16" s="13"/>
      <c r="F16" s="13"/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13"/>
      <c r="B18" s="13"/>
      <c r="C18" s="13"/>
      <c r="D18" s="13"/>
      <c r="E18" s="13"/>
      <c r="F18" s="13"/>
    </row>
    <row r="19" spans="1:6" x14ac:dyDescent="0.25">
      <c r="A19" s="13"/>
      <c r="B19" s="13"/>
      <c r="C19" s="13"/>
      <c r="D19" s="13"/>
      <c r="E19" s="13"/>
      <c r="F19" s="13"/>
    </row>
    <row r="20" spans="1:6" x14ac:dyDescent="0.25">
      <c r="A20" s="13"/>
      <c r="B20" s="13"/>
      <c r="C20" s="13"/>
      <c r="D20" s="13"/>
      <c r="E20" s="13"/>
      <c r="F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Fabián Eduardo Becerra Pérez</cp:lastModifiedBy>
  <dcterms:modified xsi:type="dcterms:W3CDTF">2014-04-30T06:52:33Z</dcterms:modified>
</cp:coreProperties>
</file>