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acity\DA\P7\Final_Project\"/>
    </mc:Choice>
  </mc:AlternateContent>
  <bookViews>
    <workbookView xWindow="930" yWindow="0" windowWidth="22515" windowHeight="7140"/>
  </bookViews>
  <sheets>
    <sheet name="Control" sheetId="1" r:id="rId1"/>
    <sheet name="Experiment" sheetId="2" r:id="rId2"/>
  </sheets>
  <calcPr calcId="171027"/>
</workbook>
</file>

<file path=xl/calcChain.xml><?xml version="1.0" encoding="utf-8"?>
<calcChain xmlns="http://schemas.openxmlformats.org/spreadsheetml/2006/main">
  <c r="F40" i="1" l="1"/>
  <c r="F35" i="1"/>
  <c r="F34" i="1"/>
  <c r="C40" i="2"/>
  <c r="B40" i="2"/>
  <c r="B40" i="1"/>
  <c r="C40" i="1"/>
  <c r="J24" i="1"/>
  <c r="G24" i="1"/>
  <c r="J23" i="1"/>
  <c r="G23" i="1"/>
  <c r="J22" i="1"/>
  <c r="G22" i="1"/>
  <c r="J21" i="1"/>
  <c r="G21" i="1"/>
  <c r="J20" i="1"/>
  <c r="G20" i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G12" i="1"/>
  <c r="J11" i="1"/>
  <c r="G11" i="1"/>
  <c r="J10" i="1"/>
  <c r="G10" i="1"/>
  <c r="J9" i="1"/>
  <c r="G9" i="1"/>
  <c r="J8" i="1"/>
  <c r="G8" i="1"/>
  <c r="J7" i="1"/>
  <c r="G7" i="1"/>
  <c r="J6" i="1"/>
  <c r="G6" i="1"/>
  <c r="J5" i="1"/>
  <c r="G5" i="1"/>
  <c r="J4" i="1"/>
  <c r="G4" i="1"/>
  <c r="J3" i="1"/>
  <c r="G3" i="1"/>
  <c r="J2" i="1"/>
  <c r="G2" i="1"/>
  <c r="F36" i="1" l="1"/>
  <c r="F38" i="1" s="1"/>
  <c r="F37" i="1" l="1"/>
</calcChain>
</file>

<file path=xl/sharedStrings.xml><?xml version="1.0" encoding="utf-8"?>
<sst xmlns="http://schemas.openxmlformats.org/spreadsheetml/2006/main" count="101" uniqueCount="55">
  <si>
    <t>Date</t>
  </si>
  <si>
    <t>Pageviews</t>
  </si>
  <si>
    <t>Clicks</t>
  </si>
  <si>
    <t>Enrollments</t>
  </si>
  <si>
    <t>Payments</t>
  </si>
  <si>
    <t>Delta Enrollments</t>
  </si>
  <si>
    <t>Delta Payments</t>
  </si>
  <si>
    <t>Sat, Oct 11</t>
  </si>
  <si>
    <t>-</t>
  </si>
  <si>
    <t>Sun, Oct 12</t>
  </si>
  <si>
    <t>+</t>
  </si>
  <si>
    <t>Mon, Oct 13</t>
  </si>
  <si>
    <t>2-Tailed P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</si>
  <si>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</si>
  <si>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</si>
  <si>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</si>
  <si>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</si>
  <si>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</si>
  <si>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</si>
  <si>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</si>
  <si>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</si>
  <si>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</si>
  <si>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</si>
  <si>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</si>
  <si>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</si>
  <si>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</si>
  <si>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</si>
  <si>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</si>
  <si>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</si>
  <si>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</si>
  <si>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</si>
  <si>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</si>
  <si>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</si>
  <si>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</si>
  <si>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</si>
  <si>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</si>
  <si>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</si>
  <si>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</si>
  <si>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</si>
  <si>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</si>
  <si>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</si>
  <si>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</si>
  <si>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</si>
  <si>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</si>
  <si>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</si>
  <si>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</si>
  <si>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</si>
  <si>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Total</t>
  </si>
  <si>
    <t>m</t>
  </si>
  <si>
    <t>CTP</t>
  </si>
  <si>
    <t>CI-</t>
  </si>
  <si>
    <t>CI+</t>
  </si>
  <si>
    <t>Pcont</t>
  </si>
  <si>
    <t>Pexp</t>
  </si>
  <si>
    <t>SEcont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</si>
</sst>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1" topLeftCell="A5" activePane="bottomLeft" state="frozen"/>
      <selection pane="bottomLeft" activeCell="F21" sqref="F21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J1" s="2" t="s">
        <v>6</v>
      </c>
    </row>
    <row r="2" spans="1:12" ht="15.75" customHeight="1" x14ac:dyDescent="0.2">
      <c r="A2" s="1" t="s">
        <v>7</v>
      </c>
      <c r="B2" s="3">
        <v>7723</v>
      </c>
      <c r="C2" s="3">
        <v>687</v>
      </c>
      <c r="D2" s="3">
        <v>134</v>
      </c>
      <c r="E2" s="3">
        <v>70</v>
      </c>
      <c r="G2">
        <f>Experiment!D2-D2</f>
        <v>-29</v>
      </c>
      <c r="H2" s="2">
        <v>19</v>
      </c>
      <c r="I2" s="2" t="s">
        <v>8</v>
      </c>
      <c r="J2">
        <f>Experiment!E2-E2</f>
        <v>-36</v>
      </c>
      <c r="K2" s="2">
        <v>13</v>
      </c>
      <c r="L2" s="2" t="s">
        <v>8</v>
      </c>
    </row>
    <row r="3" spans="1:12" ht="15.75" customHeight="1" x14ac:dyDescent="0.2">
      <c r="A3" s="1" t="s">
        <v>9</v>
      </c>
      <c r="B3" s="3">
        <v>9102</v>
      </c>
      <c r="C3" s="3">
        <v>779</v>
      </c>
      <c r="D3" s="3">
        <v>147</v>
      </c>
      <c r="E3" s="3">
        <v>70</v>
      </c>
      <c r="G3">
        <f>Experiment!D3-D3</f>
        <v>-31</v>
      </c>
      <c r="H3" s="2">
        <v>4</v>
      </c>
      <c r="I3" s="2" t="s">
        <v>10</v>
      </c>
      <c r="J3">
        <f>Experiment!E3-E3</f>
        <v>21</v>
      </c>
      <c r="K3" s="2">
        <v>10</v>
      </c>
      <c r="L3" s="2" t="s">
        <v>10</v>
      </c>
    </row>
    <row r="4" spans="1:12" ht="15.75" customHeight="1" x14ac:dyDescent="0.2">
      <c r="A4" s="1" t="s">
        <v>11</v>
      </c>
      <c r="B4" s="3">
        <v>10511</v>
      </c>
      <c r="C4" s="3">
        <v>909</v>
      </c>
      <c r="D4" s="3">
        <v>167</v>
      </c>
      <c r="E4" s="3">
        <v>95</v>
      </c>
      <c r="G4">
        <f>Experiment!D4-D4</f>
        <v>-22</v>
      </c>
      <c r="H4" s="4" t="s">
        <v>12</v>
      </c>
      <c r="I4" s="5">
        <v>2.5999999999999999E-3</v>
      </c>
      <c r="J4">
        <f>Experiment!E4-E4</f>
        <v>-16</v>
      </c>
      <c r="K4" s="4" t="s">
        <v>12</v>
      </c>
      <c r="L4" s="5">
        <v>0.67759999999999998</v>
      </c>
    </row>
    <row r="5" spans="1:12" ht="15.75" customHeight="1" x14ac:dyDescent="0.2">
      <c r="A5" s="1" t="s">
        <v>13</v>
      </c>
      <c r="B5" s="3">
        <v>9871</v>
      </c>
      <c r="C5" s="3">
        <v>836</v>
      </c>
      <c r="D5" s="3">
        <v>156</v>
      </c>
      <c r="E5" s="3">
        <v>105</v>
      </c>
      <c r="G5">
        <f>Experiment!D5-D5</f>
        <v>-18</v>
      </c>
      <c r="J5">
        <f>Experiment!E5-E5</f>
        <v>-13</v>
      </c>
    </row>
    <row r="6" spans="1:12" ht="15.75" customHeight="1" x14ac:dyDescent="0.2">
      <c r="A6" s="1" t="s">
        <v>14</v>
      </c>
      <c r="B6" s="3">
        <v>10014</v>
      </c>
      <c r="C6" s="3">
        <v>837</v>
      </c>
      <c r="D6" s="3">
        <v>163</v>
      </c>
      <c r="E6" s="3">
        <v>64</v>
      </c>
      <c r="G6">
        <f>Experiment!D6-D6</f>
        <v>-23</v>
      </c>
      <c r="J6">
        <f>Experiment!E6-E6</f>
        <v>30</v>
      </c>
    </row>
    <row r="7" spans="1:12" ht="15.75" customHeight="1" x14ac:dyDescent="0.2">
      <c r="A7" s="1" t="s">
        <v>15</v>
      </c>
      <c r="B7" s="3">
        <v>9670</v>
      </c>
      <c r="C7" s="3">
        <v>823</v>
      </c>
      <c r="D7" s="3">
        <v>138</v>
      </c>
      <c r="E7" s="3">
        <v>82</v>
      </c>
      <c r="G7">
        <f>Experiment!D7-D7</f>
        <v>-9</v>
      </c>
      <c r="J7">
        <f>Experiment!E7-E7</f>
        <v>-21</v>
      </c>
    </row>
    <row r="8" spans="1:12" ht="15.75" customHeight="1" x14ac:dyDescent="0.2">
      <c r="A8" s="1" t="s">
        <v>16</v>
      </c>
      <c r="B8" s="3">
        <v>9008</v>
      </c>
      <c r="C8" s="3">
        <v>748</v>
      </c>
      <c r="D8" s="3">
        <v>146</v>
      </c>
      <c r="E8" s="3">
        <v>76</v>
      </c>
      <c r="G8">
        <f>Experiment!D8-D8</f>
        <v>-19</v>
      </c>
      <c r="J8">
        <f>Experiment!E8-E8</f>
        <v>-32</v>
      </c>
    </row>
    <row r="9" spans="1:12" ht="15.75" customHeight="1" x14ac:dyDescent="0.2">
      <c r="A9" s="1" t="s">
        <v>17</v>
      </c>
      <c r="B9" s="3">
        <v>7434</v>
      </c>
      <c r="C9" s="3">
        <v>632</v>
      </c>
      <c r="D9" s="3">
        <v>110</v>
      </c>
      <c r="E9" s="3">
        <v>70</v>
      </c>
      <c r="G9">
        <f>Experiment!D9-D9</f>
        <v>-16</v>
      </c>
      <c r="J9">
        <f>Experiment!E9-E9</f>
        <v>-8</v>
      </c>
    </row>
    <row r="10" spans="1:12" ht="15.75" customHeight="1" x14ac:dyDescent="0.2">
      <c r="A10" s="1" t="s">
        <v>18</v>
      </c>
      <c r="B10" s="3">
        <v>8459</v>
      </c>
      <c r="C10" s="3">
        <v>691</v>
      </c>
      <c r="D10" s="3">
        <v>131</v>
      </c>
      <c r="E10" s="3">
        <v>60</v>
      </c>
      <c r="G10">
        <f>Experiment!D10-D10</f>
        <v>-11</v>
      </c>
      <c r="J10">
        <f>Experiment!E10-E10</f>
        <v>17</v>
      </c>
    </row>
    <row r="11" spans="1:12" ht="15.75" customHeight="1" x14ac:dyDescent="0.2">
      <c r="A11" s="1" t="s">
        <v>19</v>
      </c>
      <c r="B11" s="3">
        <v>10667</v>
      </c>
      <c r="C11" s="3">
        <v>861</v>
      </c>
      <c r="D11" s="3">
        <v>165</v>
      </c>
      <c r="E11" s="3">
        <v>97</v>
      </c>
      <c r="G11">
        <f>Experiment!D11-D11</f>
        <v>-12</v>
      </c>
      <c r="J11">
        <f>Experiment!E11-E11</f>
        <v>1</v>
      </c>
    </row>
    <row r="12" spans="1:12" ht="15.75" customHeight="1" x14ac:dyDescent="0.2">
      <c r="A12" s="1" t="s">
        <v>20</v>
      </c>
      <c r="B12" s="3">
        <v>10660</v>
      </c>
      <c r="C12" s="3">
        <v>867</v>
      </c>
      <c r="D12" s="3">
        <v>196</v>
      </c>
      <c r="E12" s="3">
        <v>105</v>
      </c>
      <c r="G12">
        <f>Experiment!D12-D12</f>
        <v>-53</v>
      </c>
      <c r="J12">
        <f>Experiment!E12-E12</f>
        <v>-34</v>
      </c>
    </row>
    <row r="13" spans="1:12" ht="15.75" customHeight="1" x14ac:dyDescent="0.2">
      <c r="A13" s="1" t="s">
        <v>21</v>
      </c>
      <c r="B13" s="3">
        <v>9947</v>
      </c>
      <c r="C13" s="3">
        <v>838</v>
      </c>
      <c r="D13" s="3">
        <v>162</v>
      </c>
      <c r="E13" s="3">
        <v>92</v>
      </c>
      <c r="G13">
        <f>Experiment!D13-D13</f>
        <v>-34</v>
      </c>
      <c r="J13">
        <f>Experiment!E13-E13</f>
        <v>-22</v>
      </c>
    </row>
    <row r="14" spans="1:12" ht="15.75" customHeight="1" x14ac:dyDescent="0.2">
      <c r="A14" s="1" t="s">
        <v>22</v>
      </c>
      <c r="B14" s="3">
        <v>8324</v>
      </c>
      <c r="C14" s="3">
        <v>665</v>
      </c>
      <c r="D14" s="3">
        <v>127</v>
      </c>
      <c r="E14" s="3">
        <v>56</v>
      </c>
      <c r="G14">
        <f>Experiment!D14-D14</f>
        <v>-5</v>
      </c>
      <c r="J14">
        <f>Experiment!E14-E14</f>
        <v>12</v>
      </c>
    </row>
    <row r="15" spans="1:12" ht="15.75" customHeight="1" x14ac:dyDescent="0.2">
      <c r="A15" s="1" t="s">
        <v>23</v>
      </c>
      <c r="B15" s="3">
        <v>9434</v>
      </c>
      <c r="C15" s="3">
        <v>673</v>
      </c>
      <c r="D15" s="3">
        <v>220</v>
      </c>
      <c r="E15" s="3">
        <v>122</v>
      </c>
      <c r="G15">
        <f>Experiment!D15-D15</f>
        <v>-26</v>
      </c>
      <c r="J15">
        <f>Experiment!E15-E15</f>
        <v>-28</v>
      </c>
    </row>
    <row r="16" spans="1:12" ht="15.75" customHeight="1" x14ac:dyDescent="0.2">
      <c r="A16" s="1" t="s">
        <v>24</v>
      </c>
      <c r="B16" s="3">
        <v>8687</v>
      </c>
      <c r="C16" s="3">
        <v>691</v>
      </c>
      <c r="D16" s="3">
        <v>176</v>
      </c>
      <c r="E16" s="3">
        <v>128</v>
      </c>
      <c r="G16">
        <f>Experiment!D16-D16</f>
        <v>-49</v>
      </c>
      <c r="J16">
        <f>Experiment!E16-E16</f>
        <v>-47</v>
      </c>
    </row>
    <row r="17" spans="1:10" ht="15.75" customHeight="1" x14ac:dyDescent="0.2">
      <c r="A17" s="1" t="s">
        <v>25</v>
      </c>
      <c r="B17" s="3">
        <v>8896</v>
      </c>
      <c r="C17" s="3">
        <v>708</v>
      </c>
      <c r="D17" s="3">
        <v>161</v>
      </c>
      <c r="E17" s="3">
        <v>104</v>
      </c>
      <c r="G17">
        <f>Experiment!D17-D17</f>
        <v>-8</v>
      </c>
      <c r="J17">
        <f>Experiment!E17-E17</f>
        <v>-3</v>
      </c>
    </row>
    <row r="18" spans="1:10" ht="15.75" customHeight="1" x14ac:dyDescent="0.2">
      <c r="A18" s="1" t="s">
        <v>26</v>
      </c>
      <c r="B18" s="3">
        <v>9535</v>
      </c>
      <c r="C18" s="3">
        <v>759</v>
      </c>
      <c r="D18" s="3">
        <v>233</v>
      </c>
      <c r="E18" s="3">
        <v>124</v>
      </c>
      <c r="G18">
        <f>Experiment!D18-D18</f>
        <v>-20</v>
      </c>
      <c r="J18">
        <f>Experiment!E18-E18</f>
        <v>-5</v>
      </c>
    </row>
    <row r="19" spans="1:10" ht="15.75" customHeight="1" x14ac:dyDescent="0.2">
      <c r="A19" s="1" t="s">
        <v>27</v>
      </c>
      <c r="B19" s="3">
        <v>9363</v>
      </c>
      <c r="C19" s="3">
        <v>736</v>
      </c>
      <c r="D19" s="3">
        <v>154</v>
      </c>
      <c r="E19" s="3">
        <v>91</v>
      </c>
      <c r="G19">
        <f>Experiment!D19-D19</f>
        <v>8</v>
      </c>
      <c r="J19">
        <f>Experiment!E19-E19</f>
        <v>29</v>
      </c>
    </row>
    <row r="20" spans="1:10" ht="15.75" customHeight="1" x14ac:dyDescent="0.2">
      <c r="A20" s="1" t="s">
        <v>28</v>
      </c>
      <c r="B20" s="3">
        <v>9327</v>
      </c>
      <c r="C20" s="3">
        <v>739</v>
      </c>
      <c r="D20" s="3">
        <v>196</v>
      </c>
      <c r="E20" s="3">
        <v>86</v>
      </c>
      <c r="G20">
        <f>Experiment!D20-D20</f>
        <v>5</v>
      </c>
      <c r="J20">
        <f>Experiment!E20-E20</f>
        <v>10</v>
      </c>
    </row>
    <row r="21" spans="1:10" ht="15.75" customHeight="1" x14ac:dyDescent="0.2">
      <c r="A21" s="1" t="s">
        <v>29</v>
      </c>
      <c r="B21" s="3">
        <v>9345</v>
      </c>
      <c r="C21" s="3">
        <v>734</v>
      </c>
      <c r="D21" s="3">
        <v>167</v>
      </c>
      <c r="E21" s="3">
        <v>75</v>
      </c>
      <c r="G21">
        <f>Experiment!D21-D21</f>
        <v>40</v>
      </c>
      <c r="J21">
        <f>Experiment!E21-E21</f>
        <v>-8</v>
      </c>
    </row>
    <row r="22" spans="1:10" ht="15.75" customHeight="1" x14ac:dyDescent="0.2">
      <c r="A22" s="1" t="s">
        <v>30</v>
      </c>
      <c r="B22" s="3">
        <v>8890</v>
      </c>
      <c r="C22" s="3">
        <v>706</v>
      </c>
      <c r="D22" s="3">
        <v>174</v>
      </c>
      <c r="E22" s="3">
        <v>101</v>
      </c>
      <c r="G22">
        <f>Experiment!D22-D22</f>
        <v>8</v>
      </c>
      <c r="J22">
        <f>Experiment!E22-E22</f>
        <v>22</v>
      </c>
    </row>
    <row r="23" spans="1:10" ht="15.75" customHeight="1" x14ac:dyDescent="0.2">
      <c r="A23" s="1" t="s">
        <v>31</v>
      </c>
      <c r="B23" s="3">
        <v>8460</v>
      </c>
      <c r="C23" s="3">
        <v>681</v>
      </c>
      <c r="D23" s="3">
        <v>156</v>
      </c>
      <c r="E23" s="3">
        <v>93</v>
      </c>
      <c r="G23">
        <f>Experiment!D23-D23</f>
        <v>-14</v>
      </c>
      <c r="J23">
        <f>Experiment!E23-E23</f>
        <v>7</v>
      </c>
    </row>
    <row r="24" spans="1:10" ht="12.75" x14ac:dyDescent="0.2">
      <c r="A24" s="1" t="s">
        <v>32</v>
      </c>
      <c r="B24" s="3">
        <v>8836</v>
      </c>
      <c r="C24" s="3">
        <v>693</v>
      </c>
      <c r="D24" s="3">
        <v>206</v>
      </c>
      <c r="E24" s="3">
        <v>67</v>
      </c>
      <c r="G24">
        <f>Experiment!D24-D24</f>
        <v>-24</v>
      </c>
      <c r="J24">
        <f>Experiment!E24-E24</f>
        <v>36</v>
      </c>
    </row>
    <row r="25" spans="1:10" ht="12.75" x14ac:dyDescent="0.2">
      <c r="A25" s="1" t="s">
        <v>33</v>
      </c>
      <c r="B25" s="3">
        <v>9437</v>
      </c>
      <c r="C25" s="3">
        <v>788</v>
      </c>
      <c r="D25" s="1"/>
      <c r="E25" s="6"/>
    </row>
    <row r="26" spans="1:10" ht="12.75" x14ac:dyDescent="0.2">
      <c r="A26" s="1" t="s">
        <v>34</v>
      </c>
      <c r="B26" s="3">
        <v>9420</v>
      </c>
      <c r="C26" s="3">
        <v>781</v>
      </c>
      <c r="D26" s="1"/>
      <c r="E26" s="6"/>
    </row>
    <row r="27" spans="1:10" ht="12.75" x14ac:dyDescent="0.2">
      <c r="A27" s="1" t="s">
        <v>35</v>
      </c>
      <c r="B27" s="3">
        <v>9570</v>
      </c>
      <c r="C27" s="3">
        <v>805</v>
      </c>
      <c r="D27" s="1"/>
      <c r="E27" s="6"/>
    </row>
    <row r="28" spans="1:10" ht="12.75" x14ac:dyDescent="0.2">
      <c r="A28" s="1" t="s">
        <v>36</v>
      </c>
      <c r="B28" s="3">
        <v>9921</v>
      </c>
      <c r="C28" s="3">
        <v>830</v>
      </c>
      <c r="D28" s="1"/>
      <c r="E28" s="6"/>
    </row>
    <row r="29" spans="1:10" ht="12.75" x14ac:dyDescent="0.2">
      <c r="A29" s="1" t="s">
        <v>37</v>
      </c>
      <c r="B29" s="3">
        <v>9424</v>
      </c>
      <c r="C29" s="3">
        <v>781</v>
      </c>
      <c r="D29" s="1"/>
      <c r="E29" s="6"/>
    </row>
    <row r="30" spans="1:10" ht="12.75" x14ac:dyDescent="0.2">
      <c r="A30" s="1" t="s">
        <v>38</v>
      </c>
      <c r="B30" s="3">
        <v>9010</v>
      </c>
      <c r="C30" s="3">
        <v>756</v>
      </c>
      <c r="D30" s="1"/>
      <c r="E30" s="6"/>
    </row>
    <row r="31" spans="1:10" ht="12.75" x14ac:dyDescent="0.2">
      <c r="A31" s="1" t="s">
        <v>39</v>
      </c>
      <c r="B31" s="3">
        <v>9656</v>
      </c>
      <c r="C31" s="3">
        <v>825</v>
      </c>
      <c r="D31" s="1"/>
      <c r="E31" s="6"/>
    </row>
    <row r="32" spans="1:10" ht="12.75" x14ac:dyDescent="0.2">
      <c r="A32" s="1" t="s">
        <v>40</v>
      </c>
      <c r="B32" s="3">
        <v>10419</v>
      </c>
      <c r="C32" s="3">
        <v>874</v>
      </c>
      <c r="D32" s="1"/>
      <c r="E32" s="6"/>
    </row>
    <row r="33" spans="1:6" ht="12.75" x14ac:dyDescent="0.2">
      <c r="A33" s="1" t="s">
        <v>41</v>
      </c>
      <c r="B33" s="3">
        <v>9880</v>
      </c>
      <c r="C33" s="3">
        <v>830</v>
      </c>
      <c r="D33" s="1"/>
      <c r="E33" s="6" t="s">
        <v>49</v>
      </c>
    </row>
    <row r="34" spans="1:6" ht="12.75" x14ac:dyDescent="0.2">
      <c r="A34" s="1" t="s">
        <v>42</v>
      </c>
      <c r="B34" s="3">
        <v>10134</v>
      </c>
      <c r="C34" s="3">
        <v>801</v>
      </c>
      <c r="D34" s="1"/>
      <c r="E34" s="6" t="s">
        <v>52</v>
      </c>
      <c r="F34">
        <f>C40/B40</f>
        <v>8.2125813574576823E-2</v>
      </c>
    </row>
    <row r="35" spans="1:6" ht="12.75" x14ac:dyDescent="0.2">
      <c r="A35" s="1" t="s">
        <v>43</v>
      </c>
      <c r="B35" s="3">
        <v>9717</v>
      </c>
      <c r="C35" s="3">
        <v>814</v>
      </c>
      <c r="D35" s="1"/>
      <c r="E35" s="6" t="s">
        <v>54</v>
      </c>
      <c r="F35">
        <f>SQRT(F34*(1-F34)/B40)</f>
        <v>4.6706827655464432E-4</v>
      </c>
    </row>
    <row r="36" spans="1:6" ht="12.75" x14ac:dyDescent="0.2">
      <c r="A36" s="1" t="s">
        <v>44</v>
      </c>
      <c r="B36" s="3">
        <v>9192</v>
      </c>
      <c r="C36" s="3">
        <v>735</v>
      </c>
      <c r="D36" s="1"/>
      <c r="E36" s="6" t="s">
        <v>48</v>
      </c>
      <c r="F36">
        <f>F35*1.96</f>
        <v>9.154538220471028E-4</v>
      </c>
    </row>
    <row r="37" spans="1:6" ht="12.75" x14ac:dyDescent="0.2">
      <c r="A37" s="1" t="s">
        <v>45</v>
      </c>
      <c r="B37" s="3">
        <v>8630</v>
      </c>
      <c r="C37" s="3">
        <v>743</v>
      </c>
      <c r="D37" s="1"/>
      <c r="E37" s="6" t="s">
        <v>50</v>
      </c>
      <c r="F37">
        <f>F34-F36</f>
        <v>8.1210359752529715E-2</v>
      </c>
    </row>
    <row r="38" spans="1:6" ht="12.75" x14ac:dyDescent="0.2">
      <c r="A38" s="1" t="s">
        <v>46</v>
      </c>
      <c r="B38" s="3">
        <v>8970</v>
      </c>
      <c r="C38" s="3">
        <v>722</v>
      </c>
      <c r="D38" s="1"/>
      <c r="E38" s="6" t="s">
        <v>51</v>
      </c>
      <c r="F38">
        <f>F36+F34</f>
        <v>8.304126739662393E-2</v>
      </c>
    </row>
    <row r="39" spans="1:6" ht="12.75" x14ac:dyDescent="0.2">
      <c r="A39" s="1"/>
      <c r="B39" s="3"/>
      <c r="C39" s="3"/>
      <c r="D39" s="1"/>
      <c r="E39" s="6"/>
    </row>
    <row r="40" spans="1:6" ht="12.75" x14ac:dyDescent="0.2">
      <c r="A40" s="1" t="s">
        <v>47</v>
      </c>
      <c r="B40" s="3">
        <f>SUM(B2:B38)</f>
        <v>345543</v>
      </c>
      <c r="C40" s="3">
        <f>SUM(C2:C38)</f>
        <v>28378</v>
      </c>
      <c r="D40" s="1"/>
      <c r="E40" s="6" t="s">
        <v>53</v>
      </c>
      <c r="F40">
        <f>Experiment!C40/Experiment!B40</f>
        <v>8.2182440666163759E-2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ySplit="1" topLeftCell="A2" activePane="bottomLeft" state="frozen"/>
      <selection pane="bottomLeft" activeCell="E40" sqref="E40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7</v>
      </c>
      <c r="B2" s="3">
        <v>7716</v>
      </c>
      <c r="C2" s="3">
        <v>686</v>
      </c>
      <c r="D2" s="3">
        <v>105</v>
      </c>
      <c r="E2" s="3">
        <v>34</v>
      </c>
    </row>
    <row r="3" spans="1:5" ht="15.75" customHeight="1" x14ac:dyDescent="0.2">
      <c r="A3" s="1" t="s">
        <v>9</v>
      </c>
      <c r="B3" s="3">
        <v>9288</v>
      </c>
      <c r="C3" s="3">
        <v>785</v>
      </c>
      <c r="D3" s="3">
        <v>116</v>
      </c>
      <c r="E3" s="3">
        <v>91</v>
      </c>
    </row>
    <row r="4" spans="1:5" ht="15.75" customHeight="1" x14ac:dyDescent="0.2">
      <c r="A4" s="1" t="s">
        <v>11</v>
      </c>
      <c r="B4" s="3">
        <v>10480</v>
      </c>
      <c r="C4" s="3">
        <v>884</v>
      </c>
      <c r="D4" s="3">
        <v>145</v>
      </c>
      <c r="E4" s="3">
        <v>79</v>
      </c>
    </row>
    <row r="5" spans="1:5" ht="15.75" customHeight="1" x14ac:dyDescent="0.2">
      <c r="A5" s="1" t="s">
        <v>13</v>
      </c>
      <c r="B5" s="3">
        <v>9867</v>
      </c>
      <c r="C5" s="3">
        <v>827</v>
      </c>
      <c r="D5" s="3">
        <v>138</v>
      </c>
      <c r="E5" s="3">
        <v>92</v>
      </c>
    </row>
    <row r="6" spans="1:5" ht="15.75" customHeight="1" x14ac:dyDescent="0.2">
      <c r="A6" s="1" t="s">
        <v>14</v>
      </c>
      <c r="B6" s="3">
        <v>9793</v>
      </c>
      <c r="C6" s="3">
        <v>832</v>
      </c>
      <c r="D6" s="3">
        <v>140</v>
      </c>
      <c r="E6" s="3">
        <v>94</v>
      </c>
    </row>
    <row r="7" spans="1:5" ht="15.75" customHeight="1" x14ac:dyDescent="0.2">
      <c r="A7" s="1" t="s">
        <v>15</v>
      </c>
      <c r="B7" s="3">
        <v>9500</v>
      </c>
      <c r="C7" s="3">
        <v>788</v>
      </c>
      <c r="D7" s="3">
        <v>129</v>
      </c>
      <c r="E7" s="3">
        <v>61</v>
      </c>
    </row>
    <row r="8" spans="1:5" ht="15.75" customHeight="1" x14ac:dyDescent="0.2">
      <c r="A8" s="1" t="s">
        <v>16</v>
      </c>
      <c r="B8" s="3">
        <v>9088</v>
      </c>
      <c r="C8" s="3">
        <v>780</v>
      </c>
      <c r="D8" s="3">
        <v>127</v>
      </c>
      <c r="E8" s="3">
        <v>44</v>
      </c>
    </row>
    <row r="9" spans="1:5" ht="15.75" customHeight="1" x14ac:dyDescent="0.2">
      <c r="A9" s="1" t="s">
        <v>17</v>
      </c>
      <c r="B9" s="3">
        <v>7664</v>
      </c>
      <c r="C9" s="3">
        <v>652</v>
      </c>
      <c r="D9" s="3">
        <v>94</v>
      </c>
      <c r="E9" s="3">
        <v>62</v>
      </c>
    </row>
    <row r="10" spans="1:5" ht="15.75" customHeight="1" x14ac:dyDescent="0.2">
      <c r="A10" s="1" t="s">
        <v>18</v>
      </c>
      <c r="B10" s="3">
        <v>8434</v>
      </c>
      <c r="C10" s="3">
        <v>697</v>
      </c>
      <c r="D10" s="3">
        <v>120</v>
      </c>
      <c r="E10" s="3">
        <v>77</v>
      </c>
    </row>
    <row r="11" spans="1:5" ht="15.75" customHeight="1" x14ac:dyDescent="0.2">
      <c r="A11" s="1" t="s">
        <v>19</v>
      </c>
      <c r="B11" s="3">
        <v>10496</v>
      </c>
      <c r="C11" s="3">
        <v>860</v>
      </c>
      <c r="D11" s="3">
        <v>153</v>
      </c>
      <c r="E11" s="3">
        <v>98</v>
      </c>
    </row>
    <row r="12" spans="1:5" ht="15.75" customHeight="1" x14ac:dyDescent="0.2">
      <c r="A12" s="1" t="s">
        <v>20</v>
      </c>
      <c r="B12" s="3">
        <v>10551</v>
      </c>
      <c r="C12" s="3">
        <v>864</v>
      </c>
      <c r="D12" s="3">
        <v>143</v>
      </c>
      <c r="E12" s="3">
        <v>71</v>
      </c>
    </row>
    <row r="13" spans="1:5" ht="15.75" customHeight="1" x14ac:dyDescent="0.2">
      <c r="A13" s="1" t="s">
        <v>21</v>
      </c>
      <c r="B13" s="3">
        <v>9737</v>
      </c>
      <c r="C13" s="3">
        <v>801</v>
      </c>
      <c r="D13" s="3">
        <v>128</v>
      </c>
      <c r="E13" s="3">
        <v>70</v>
      </c>
    </row>
    <row r="14" spans="1:5" ht="15.75" customHeight="1" x14ac:dyDescent="0.2">
      <c r="A14" s="1" t="s">
        <v>22</v>
      </c>
      <c r="B14" s="3">
        <v>8176</v>
      </c>
      <c r="C14" s="3">
        <v>642</v>
      </c>
      <c r="D14" s="3">
        <v>122</v>
      </c>
      <c r="E14" s="3">
        <v>68</v>
      </c>
    </row>
    <row r="15" spans="1:5" ht="15.75" customHeight="1" x14ac:dyDescent="0.2">
      <c r="A15" s="1" t="s">
        <v>23</v>
      </c>
      <c r="B15" s="3">
        <v>9402</v>
      </c>
      <c r="C15" s="3">
        <v>697</v>
      </c>
      <c r="D15" s="3">
        <v>194</v>
      </c>
      <c r="E15" s="3">
        <v>94</v>
      </c>
    </row>
    <row r="16" spans="1:5" ht="15.75" customHeight="1" x14ac:dyDescent="0.2">
      <c r="A16" s="1" t="s">
        <v>24</v>
      </c>
      <c r="B16" s="3">
        <v>8669</v>
      </c>
      <c r="C16" s="3">
        <v>669</v>
      </c>
      <c r="D16" s="3">
        <v>127</v>
      </c>
      <c r="E16" s="3">
        <v>81</v>
      </c>
    </row>
    <row r="17" spans="1:5" ht="15.75" customHeight="1" x14ac:dyDescent="0.2">
      <c r="A17" s="1" t="s">
        <v>25</v>
      </c>
      <c r="B17" s="3">
        <v>8881</v>
      </c>
      <c r="C17" s="3">
        <v>693</v>
      </c>
      <c r="D17" s="3">
        <v>153</v>
      </c>
      <c r="E17" s="3">
        <v>101</v>
      </c>
    </row>
    <row r="18" spans="1:5" ht="15.75" customHeight="1" x14ac:dyDescent="0.2">
      <c r="A18" s="1" t="s">
        <v>26</v>
      </c>
      <c r="B18" s="3">
        <v>9655</v>
      </c>
      <c r="C18" s="3">
        <v>771</v>
      </c>
      <c r="D18" s="3">
        <v>213</v>
      </c>
      <c r="E18" s="3">
        <v>119</v>
      </c>
    </row>
    <row r="19" spans="1:5" ht="15.75" customHeight="1" x14ac:dyDescent="0.2">
      <c r="A19" s="1" t="s">
        <v>27</v>
      </c>
      <c r="B19" s="3">
        <v>9396</v>
      </c>
      <c r="C19" s="3">
        <v>736</v>
      </c>
      <c r="D19" s="3">
        <v>162</v>
      </c>
      <c r="E19" s="3">
        <v>120</v>
      </c>
    </row>
    <row r="20" spans="1:5" ht="15.75" customHeight="1" x14ac:dyDescent="0.2">
      <c r="A20" s="1" t="s">
        <v>28</v>
      </c>
      <c r="B20" s="3">
        <v>9262</v>
      </c>
      <c r="C20" s="3">
        <v>727</v>
      </c>
      <c r="D20" s="3">
        <v>201</v>
      </c>
      <c r="E20" s="3">
        <v>96</v>
      </c>
    </row>
    <row r="21" spans="1:5" ht="15.75" customHeight="1" x14ac:dyDescent="0.2">
      <c r="A21" s="1" t="s">
        <v>29</v>
      </c>
      <c r="B21" s="3">
        <v>9308</v>
      </c>
      <c r="C21" s="3">
        <v>728</v>
      </c>
      <c r="D21" s="3">
        <v>207</v>
      </c>
      <c r="E21" s="3">
        <v>67</v>
      </c>
    </row>
    <row r="22" spans="1:5" ht="15.75" customHeight="1" x14ac:dyDescent="0.2">
      <c r="A22" s="1" t="s">
        <v>30</v>
      </c>
      <c r="B22" s="3">
        <v>8715</v>
      </c>
      <c r="C22" s="3">
        <v>722</v>
      </c>
      <c r="D22" s="3">
        <v>182</v>
      </c>
      <c r="E22" s="3">
        <v>123</v>
      </c>
    </row>
    <row r="23" spans="1:5" ht="15.75" customHeight="1" x14ac:dyDescent="0.2">
      <c r="A23" s="1" t="s">
        <v>31</v>
      </c>
      <c r="B23" s="3">
        <v>8448</v>
      </c>
      <c r="C23" s="3">
        <v>695</v>
      </c>
      <c r="D23" s="3">
        <v>142</v>
      </c>
      <c r="E23" s="3">
        <v>100</v>
      </c>
    </row>
    <row r="24" spans="1:5" ht="12.75" x14ac:dyDescent="0.2">
      <c r="A24" s="1" t="s">
        <v>32</v>
      </c>
      <c r="B24" s="3">
        <v>8836</v>
      </c>
      <c r="C24" s="3">
        <v>724</v>
      </c>
      <c r="D24" s="3">
        <v>182</v>
      </c>
      <c r="E24" s="3">
        <v>103</v>
      </c>
    </row>
    <row r="25" spans="1:5" ht="12.75" x14ac:dyDescent="0.2">
      <c r="A25" s="1" t="s">
        <v>33</v>
      </c>
      <c r="B25" s="3">
        <v>9359</v>
      </c>
      <c r="C25" s="3">
        <v>789</v>
      </c>
      <c r="D25" s="6"/>
      <c r="E25" s="6"/>
    </row>
    <row r="26" spans="1:5" ht="12.75" x14ac:dyDescent="0.2">
      <c r="A26" s="1" t="s">
        <v>34</v>
      </c>
      <c r="B26" s="3">
        <v>9427</v>
      </c>
      <c r="C26" s="3">
        <v>743</v>
      </c>
      <c r="D26" s="6"/>
      <c r="E26" s="6"/>
    </row>
    <row r="27" spans="1:5" ht="12.75" x14ac:dyDescent="0.2">
      <c r="A27" s="1" t="s">
        <v>35</v>
      </c>
      <c r="B27" s="3">
        <v>9633</v>
      </c>
      <c r="C27" s="3">
        <v>808</v>
      </c>
      <c r="D27" s="6"/>
      <c r="E27" s="6"/>
    </row>
    <row r="28" spans="1:5" ht="12.75" x14ac:dyDescent="0.2">
      <c r="A28" s="1" t="s">
        <v>36</v>
      </c>
      <c r="B28" s="3">
        <v>9842</v>
      </c>
      <c r="C28" s="3">
        <v>831</v>
      </c>
      <c r="D28" s="6"/>
      <c r="E28" s="6"/>
    </row>
    <row r="29" spans="1:5" ht="12.75" x14ac:dyDescent="0.2">
      <c r="A29" s="1" t="s">
        <v>37</v>
      </c>
      <c r="B29" s="3">
        <v>9272</v>
      </c>
      <c r="C29" s="3">
        <v>767</v>
      </c>
      <c r="D29" s="6"/>
      <c r="E29" s="6"/>
    </row>
    <row r="30" spans="1:5" ht="12.75" x14ac:dyDescent="0.2">
      <c r="A30" s="1" t="s">
        <v>38</v>
      </c>
      <c r="B30" s="3">
        <v>8969</v>
      </c>
      <c r="C30" s="3">
        <v>760</v>
      </c>
      <c r="D30" s="6"/>
      <c r="E30" s="6"/>
    </row>
    <row r="31" spans="1:5" ht="12.75" x14ac:dyDescent="0.2">
      <c r="A31" s="1" t="s">
        <v>39</v>
      </c>
      <c r="B31" s="3">
        <v>9697</v>
      </c>
      <c r="C31" s="3">
        <v>850</v>
      </c>
      <c r="D31" s="6"/>
      <c r="E31" s="6"/>
    </row>
    <row r="32" spans="1:5" ht="12.75" x14ac:dyDescent="0.2">
      <c r="A32" s="1" t="s">
        <v>40</v>
      </c>
      <c r="B32" s="3">
        <v>10445</v>
      </c>
      <c r="C32" s="3">
        <v>851</v>
      </c>
      <c r="D32" s="6"/>
      <c r="E32" s="6"/>
    </row>
    <row r="33" spans="1:5" ht="12.75" x14ac:dyDescent="0.2">
      <c r="A33" s="1" t="s">
        <v>41</v>
      </c>
      <c r="B33" s="3">
        <v>9931</v>
      </c>
      <c r="C33" s="3">
        <v>831</v>
      </c>
      <c r="D33" s="6"/>
      <c r="E33" s="6"/>
    </row>
    <row r="34" spans="1:5" ht="12.75" x14ac:dyDescent="0.2">
      <c r="A34" s="1" t="s">
        <v>42</v>
      </c>
      <c r="B34" s="3">
        <v>10042</v>
      </c>
      <c r="C34" s="3">
        <v>802</v>
      </c>
      <c r="D34" s="6"/>
      <c r="E34" s="6"/>
    </row>
    <row r="35" spans="1:5" ht="12.75" x14ac:dyDescent="0.2">
      <c r="A35" s="1" t="s">
        <v>43</v>
      </c>
      <c r="B35" s="3">
        <v>9721</v>
      </c>
      <c r="C35" s="3">
        <v>829</v>
      </c>
      <c r="D35" s="6"/>
      <c r="E35" s="6"/>
    </row>
    <row r="36" spans="1:5" ht="12.75" x14ac:dyDescent="0.2">
      <c r="A36" s="1" t="s">
        <v>44</v>
      </c>
      <c r="B36" s="3">
        <v>9304</v>
      </c>
      <c r="C36" s="3">
        <v>770</v>
      </c>
      <c r="D36" s="6"/>
      <c r="E36" s="6"/>
    </row>
    <row r="37" spans="1:5" ht="12.75" x14ac:dyDescent="0.2">
      <c r="A37" s="1" t="s">
        <v>45</v>
      </c>
      <c r="B37" s="3">
        <v>8668</v>
      </c>
      <c r="C37" s="3">
        <v>724</v>
      </c>
      <c r="D37" s="6"/>
      <c r="E37" s="6"/>
    </row>
    <row r="38" spans="1:5" ht="12.75" x14ac:dyDescent="0.2">
      <c r="A38" s="1" t="s">
        <v>46</v>
      </c>
      <c r="B38" s="3">
        <v>8988</v>
      </c>
      <c r="C38" s="3">
        <v>710</v>
      </c>
      <c r="D38" s="6"/>
      <c r="E38" s="6"/>
    </row>
    <row r="40" spans="1:5" ht="15.75" customHeight="1" x14ac:dyDescent="0.2">
      <c r="A40" s="7" t="s">
        <v>47</v>
      </c>
      <c r="B40" s="3">
        <f>SUM(B2:B38)</f>
        <v>344660</v>
      </c>
      <c r="C40" s="3">
        <f>SUM(C2:C38)</f>
        <v>28325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Layne Newhouse</cp:lastModifiedBy>
  <dcterms:modified xsi:type="dcterms:W3CDTF">2017-03-17T18:41:36Z</dcterms:modified>
</cp:coreProperties>
</file>