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385" windowHeight="9885" tabRatio="877"/>
  </bookViews>
  <sheets>
    <sheet name="测试记录总体说明" sheetId="1" r:id="rId1"/>
    <sheet name="WAN" sheetId="5" r:id="rId2"/>
    <sheet name="WIFI" sheetId="7" r:id="rId3"/>
    <sheet name="终端安全" sheetId="24" r:id="rId4"/>
    <sheet name="防蹭网" sheetId="26" r:id="rId5"/>
  </sheets>
  <definedNames>
    <definedName name="_xlnm._FilterDatabase" localSheetId="1" hidden="1">WAN!$I$1:$I$93</definedName>
    <definedName name="_xlnm._FilterDatabase" localSheetId="2" hidden="1">WIFI!$D$1:$D$153</definedName>
    <definedName name="_xlnm._FilterDatabase" localSheetId="4" hidden="1">防蹭网!$I$1:$I$1147</definedName>
    <definedName name="_xlnm._FilterDatabase" localSheetId="3" hidden="1">终端安全!$J$1:$J$48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2" i="1" l="1"/>
  <c r="B11" i="1"/>
  <c r="M12" i="1"/>
  <c r="M14" i="1"/>
  <c r="M11" i="1"/>
  <c r="M15" i="1" l="1"/>
  <c r="B15" i="1"/>
  <c r="N14" i="1"/>
  <c r="K12" i="1"/>
  <c r="H12" i="1"/>
  <c r="F11" i="1"/>
  <c r="K14" i="1"/>
  <c r="E11" i="1"/>
  <c r="J11" i="1"/>
  <c r="J12" i="1"/>
  <c r="L12" i="1"/>
  <c r="F14" i="1"/>
  <c r="E12" i="1"/>
  <c r="G11" i="1"/>
  <c r="I14" i="1"/>
  <c r="F12" i="1"/>
  <c r="N11" i="1"/>
  <c r="E14" i="1"/>
  <c r="I11" i="1"/>
  <c r="J14" i="1"/>
  <c r="H11" i="1"/>
  <c r="L11" i="1"/>
  <c r="G14" i="1"/>
  <c r="I12" i="1"/>
  <c r="L14" i="1"/>
  <c r="N12" i="1"/>
  <c r="K11" i="1"/>
  <c r="G12" i="1"/>
  <c r="H14" i="1"/>
  <c r="G15" i="1" l="1"/>
  <c r="E15" i="1"/>
  <c r="I15" i="1"/>
  <c r="N15" i="1"/>
  <c r="C14" i="1"/>
  <c r="D14" i="1" s="1"/>
  <c r="H15" i="1"/>
  <c r="C11" i="1"/>
  <c r="D11" i="1" s="1"/>
  <c r="F15" i="1"/>
  <c r="J15" i="1"/>
  <c r="C12" i="1"/>
  <c r="K15" i="1"/>
  <c r="L15" i="1"/>
  <c r="D12" i="1" l="1"/>
  <c r="C15" i="1"/>
  <c r="D15" i="1" s="1"/>
</calcChain>
</file>

<file path=xl/sharedStrings.xml><?xml version="1.0" encoding="utf-8"?>
<sst xmlns="http://schemas.openxmlformats.org/spreadsheetml/2006/main" count="1914" uniqueCount="881">
  <si>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</si>
  <si>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</si>
  <si>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</si>
  <si>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</si>
  <si>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</si>
  <si>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</si>
  <si>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</si>
  <si>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</si>
  <si>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</si>
  <si>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</si>
  <si>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</si>
  <si>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</si>
  <si>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</si>
  <si>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</si>
  <si>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</si>
  <si>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</si>
  <si>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</si>
  <si>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WAN_测试用例</t>
  </si>
  <si>
    <t>WIFI_测试用例</t>
  </si>
  <si>
    <t>M</t>
  </si>
  <si>
    <t>低</t>
  </si>
  <si>
    <t>高</t>
  </si>
  <si>
    <t>1.报文中的source mac地址与配置的一致</t>
  </si>
  <si>
    <t>WIFI</t>
  </si>
  <si>
    <t>手动输入合法的地址</t>
  </si>
  <si>
    <t>00:00:00:00:00:00</t>
  </si>
  <si>
    <t>1.提示非法mac地址，无法下发</t>
  </si>
  <si>
    <t>01:00:00:00:00:11</t>
  </si>
  <si>
    <t>00:00:00:00:01:01</t>
  </si>
  <si>
    <t>1.重启之后，mac地址克隆的配置不会改变
2.报文中的source mac地址与配置的一致</t>
  </si>
  <si>
    <t>MTU</t>
  </si>
  <si>
    <t>DHCP</t>
  </si>
  <si>
    <t>静态ip</t>
  </si>
  <si>
    <t>PPPOE</t>
  </si>
  <si>
    <t>上网方式</t>
  </si>
  <si>
    <t>中</t>
  </si>
  <si>
    <t>10.0.0.2</t>
  </si>
  <si>
    <t>172.18.0.2</t>
  </si>
  <si>
    <t>1.能够设置成功
2.LAN侧的终端ping通172.18.0.2</t>
  </si>
  <si>
    <t>192.168.210.2</t>
  </si>
  <si>
    <t>1.能够设置成功
2.LAN侧的终端ping通192.168.210.2</t>
  </si>
  <si>
    <t>10.0.1.2/28</t>
  </si>
  <si>
    <t>1.能够设置成功
2.LAN侧的终端ping通10.0.1.2</t>
  </si>
  <si>
    <t>1.lan侧分配到网关地址作为DNS服务器
2.终端能正常解析网页</t>
  </si>
  <si>
    <t>网线中断恢复</t>
  </si>
  <si>
    <t>1.路由器保留配置成功，lan侧的终端ping通外部网络或外部网关地址</t>
  </si>
  <si>
    <t>频繁插拔网线</t>
  </si>
  <si>
    <t>pppoe拨号</t>
  </si>
  <si>
    <t xml:space="preserve">需要各家电信商账号和线路
</t>
  </si>
  <si>
    <t>1.能正常拨号</t>
  </si>
  <si>
    <t>移动拨号测试</t>
  </si>
  <si>
    <t>1.pppoe错误账号测试:填写错误的拨号账号
2.检查返回结果</t>
  </si>
  <si>
    <t>用户名错误</t>
  </si>
  <si>
    <t>1.返回错误代码或提示信息
具体错误代码及提示</t>
  </si>
  <si>
    <t>密码错误</t>
  </si>
  <si>
    <t>1.返回错误代码或提示信息</t>
  </si>
  <si>
    <t>1.插拔网线，短时间（5S）重新接上</t>
  </si>
  <si>
    <t>1.重新接上后网络正常，无需重新拨号</t>
  </si>
  <si>
    <t>1.掉电重启</t>
  </si>
  <si>
    <t>1.掉电重启后，自动拨号成功，能够正常上网</t>
  </si>
  <si>
    <t>1.长期稳定性测试，放电信拨号环境下，长时间运行</t>
  </si>
  <si>
    <t>1.拨号成功后，挂7天业务。不会有断开的情况发生</t>
  </si>
  <si>
    <t xml:space="preserve">DHCP
</t>
  </si>
  <si>
    <t>1.进行以下异常操作</t>
  </si>
  <si>
    <t>插拔网线（2分钟）</t>
  </si>
  <si>
    <t>1.网线中断恢复后，ip地址重新获取</t>
  </si>
  <si>
    <t>1.网线恢复后，ip地址重新获取</t>
  </si>
  <si>
    <t>pppoe账号</t>
  </si>
  <si>
    <t>WAN口会识别到需要pppoe拨号，提示输入账号密码</t>
  </si>
  <si>
    <t>DHCP模式</t>
  </si>
  <si>
    <t>WAN口会识别到需要DHCP模式，并且会从DHCP server处获取ip地址</t>
  </si>
  <si>
    <t>静态模式</t>
  </si>
  <si>
    <t>提示检测上网方式失败</t>
  </si>
  <si>
    <t>无上网环境</t>
  </si>
  <si>
    <t>各子功能描述
MAC克隆:简单描述该模块要实现的功能
MTU:简单描述该模块要实现的功能
上网方式:简单描述该模块要实现的功能
物理端口:简单描述该模块要实现的功能</t>
    <phoneticPr fontId="1" type="noConversion"/>
  </si>
  <si>
    <t>物理端口</t>
  </si>
  <si>
    <t>WAN</t>
  </si>
  <si>
    <t>10M-全双工</t>
  </si>
  <si>
    <t>100M-全双工</t>
  </si>
  <si>
    <t>1.对比10米网线，无大的差别</t>
  </si>
  <si>
    <t>命令复位</t>
  </si>
  <si>
    <t>1.起来后端口还能up</t>
  </si>
  <si>
    <t>掉电复位</t>
  </si>
  <si>
    <t>无线模式-2.4G</t>
  </si>
  <si>
    <t>SSID</t>
  </si>
  <si>
    <t>1.设置SSID，输入以下参数
2.在终端查看该SSID
3.终端无线连接设备,查看效果</t>
  </si>
  <si>
    <t>空</t>
  </si>
  <si>
    <t xml:space="preserve">1.设置SSID为隐藏，不可见
2.用终端查看SSID
3.终端手工输入SSID，让其加入设备网络
</t>
  </si>
  <si>
    <t>1.终端无法查到该SSID
2.手工加入设备网络成功</t>
  </si>
  <si>
    <t>WPS</t>
  </si>
  <si>
    <t>加密方式WPA/WPA2-PSK</t>
  </si>
  <si>
    <t>1.如上操作之后，新的终端能接入基本网络
2.上网正常</t>
  </si>
  <si>
    <t>加密方式WPA2-PSK</t>
  </si>
  <si>
    <t xml:space="preserve">2.4G
</t>
  </si>
  <si>
    <t xml:space="preserve">5G
</t>
  </si>
  <si>
    <t>无线开关</t>
  </si>
  <si>
    <t>2.4G</t>
  </si>
  <si>
    <t>1.用终端搜索信号，并加入网络</t>
  </si>
  <si>
    <t>1.wifi默认打开，能搜索到信号，且能加入网络</t>
  </si>
  <si>
    <t>1.命令重启设备</t>
  </si>
  <si>
    <t>1.重启后能正常搜索到信号，且能加入网络</t>
  </si>
  <si>
    <t>5G</t>
  </si>
  <si>
    <t>1.掉电重启设备</t>
  </si>
  <si>
    <t>隐藏网络</t>
  </si>
  <si>
    <t>1.隐藏基本网络的ssid
2.用终端手工加入基本网络</t>
  </si>
  <si>
    <t>1.能加入网络</t>
  </si>
  <si>
    <t>1.重启后依然可以自动加入</t>
  </si>
  <si>
    <t>1.命令重启</t>
  </si>
  <si>
    <t>无线信道-2.4G</t>
  </si>
  <si>
    <t>2.4G
信道遍历</t>
  </si>
  <si>
    <t xml:space="preserve"> 信道自动选择</t>
  </si>
  <si>
    <t>1.设备上设置信道自动选择，设置为以下频道带宽
2.另一台路由器上强制信道
3.查看设备上的信道选择，可在终端处无线网卡上查看
4.更改路由器的信道，强制成与设备相同
5.查看设备的信道变化</t>
  </si>
  <si>
    <t>HT20</t>
  </si>
  <si>
    <t>HT40</t>
  </si>
  <si>
    <t>更改当前信道</t>
  </si>
  <si>
    <t>1.点击更改当前信道按钮，查看设备wifi信道变化</t>
  </si>
  <si>
    <t>1.无线网络断连后重新自动连接，wifi信道发生的切换</t>
  </si>
  <si>
    <t>2.4G
信道评级</t>
  </si>
  <si>
    <t>打开WIFI</t>
  </si>
  <si>
    <t xml:space="preserve">1.设置设备为以下频道带宽，点击开始信道评级
</t>
  </si>
  <si>
    <t xml:space="preserve">HT20
</t>
  </si>
  <si>
    <t xml:space="preserve">HT40
</t>
  </si>
  <si>
    <t>1.点击信道详情按钮</t>
  </si>
  <si>
    <t>1.显示扫描周期内获取的该信道空中报文总数以及信道噪声</t>
  </si>
  <si>
    <t>1.点击推荐信道</t>
  </si>
  <si>
    <t>1.信道更改为推荐信道</t>
  </si>
  <si>
    <t>信道检测异常</t>
  </si>
  <si>
    <t>1.正在使用一键接入功能时，进行信道检测</t>
  </si>
  <si>
    <t>1.提示“正在使用一键接入功能，不能进行信道检测”</t>
  </si>
  <si>
    <t>1.提示“其他浏览器正在检测，不能重复操作”</t>
  </si>
  <si>
    <t>1.路由器无线未开启时，进行信道检测</t>
  </si>
  <si>
    <t>1.提示“路由器未开启Wi-Fi网络，无法进行检测信道”</t>
  </si>
  <si>
    <t>无线信道-5G</t>
  </si>
  <si>
    <t>5G(中)
HT20
信道遍历</t>
  </si>
  <si>
    <t>5G（中）
HT40
信道遍历</t>
  </si>
  <si>
    <t>5G（中）
HT80
信道遍历</t>
  </si>
  <si>
    <t>信道自动选择</t>
  </si>
  <si>
    <t xml:space="preserve">当路由器上的强制信道与设备上的信道冲突时，设备上的信道会自动调节到空闲的信道上。
</t>
  </si>
  <si>
    <t>HT80</t>
  </si>
  <si>
    <t>2.4G
无线隔离</t>
  </si>
  <si>
    <t>1.无线与无线之间的终端无法通行
2.无线与有线之间的pc可以通行</t>
  </si>
  <si>
    <t>5G
无线隔离</t>
  </si>
  <si>
    <t>数字</t>
  </si>
  <si>
    <t>1.提示“不能为空”</t>
  </si>
  <si>
    <t>字母</t>
  </si>
  <si>
    <t>汉字</t>
  </si>
  <si>
    <t>1个字符</t>
  </si>
  <si>
    <t>8个字符</t>
  </si>
  <si>
    <t>32个字符</t>
  </si>
  <si>
    <t>33个字符</t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</si>
  <si>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</si>
  <si>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</si>
  <si>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</si>
  <si>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</si>
  <si>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</si>
  <si>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</si>
  <si>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</si>
  <si>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用例筛选策略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</si>
  <si>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</si>
  <si>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</si>
  <si>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</si>
  <si>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</si>
  <si>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</si>
  <si>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</si>
  <si>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</si>
  <si>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</si>
  <si>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</si>
  <si>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建议</t>
  </si>
  <si>
    <t>Delay</t>
  </si>
  <si>
    <t>Defer</t>
  </si>
  <si>
    <t>NT</t>
  </si>
  <si>
    <t>Block</t>
  </si>
  <si>
    <t>合计</t>
  </si>
  <si>
    <t>影响</t>
    <phoneticPr fontId="1" type="noConversion"/>
  </si>
  <si>
    <t>MAC克隆</t>
    <phoneticPr fontId="1" type="noConversion"/>
  </si>
  <si>
    <t>WAN_002</t>
  </si>
  <si>
    <t>WAN_003</t>
  </si>
  <si>
    <t>WAN_004</t>
  </si>
  <si>
    <t>WAN_005</t>
  </si>
  <si>
    <t>WAN_006</t>
  </si>
  <si>
    <t>WAN_007</t>
  </si>
  <si>
    <t>WAN_008</t>
  </si>
  <si>
    <t>WAN_009</t>
  </si>
  <si>
    <t>WAN_010</t>
  </si>
  <si>
    <t>WAN_011</t>
  </si>
  <si>
    <t>WAN_012</t>
  </si>
  <si>
    <t>WAN_013</t>
  </si>
  <si>
    <t>WAN_014</t>
  </si>
  <si>
    <t>WAN_015</t>
  </si>
  <si>
    <t>WAN_016</t>
  </si>
  <si>
    <t>WAN_017</t>
  </si>
  <si>
    <t>WAN_018</t>
  </si>
  <si>
    <t>WAN_019</t>
  </si>
  <si>
    <t>WAN_020</t>
  </si>
  <si>
    <t>WAN_021</t>
  </si>
  <si>
    <t>WAN_022</t>
  </si>
  <si>
    <t>WAN_023</t>
  </si>
  <si>
    <t>WAN_024</t>
  </si>
  <si>
    <t>WAN_025</t>
  </si>
  <si>
    <t>WAN_026</t>
  </si>
  <si>
    <t>WAN_027</t>
  </si>
  <si>
    <t>WAN_028</t>
  </si>
  <si>
    <t>WAN_029</t>
  </si>
  <si>
    <t>WAN_030</t>
  </si>
  <si>
    <t>WAN_031</t>
  </si>
  <si>
    <t>WAN_032</t>
  </si>
  <si>
    <t>WAN_033</t>
  </si>
  <si>
    <t>WAN_034</t>
  </si>
  <si>
    <t>WAN_035</t>
  </si>
  <si>
    <t>WAN_036</t>
  </si>
  <si>
    <t>WAN_037</t>
  </si>
  <si>
    <t>WAN_038</t>
  </si>
  <si>
    <t>WAN_039</t>
  </si>
  <si>
    <t>WAN_040</t>
  </si>
  <si>
    <t>WAN_041</t>
  </si>
  <si>
    <t>WAN_042</t>
  </si>
  <si>
    <t>WAN_043</t>
  </si>
  <si>
    <t>WAN_044</t>
  </si>
  <si>
    <t>WAN_045</t>
  </si>
  <si>
    <t>WAN_046</t>
  </si>
  <si>
    <t>WAN_047</t>
  </si>
  <si>
    <t>WAN_048</t>
  </si>
  <si>
    <t>WAN_049</t>
  </si>
  <si>
    <t>WAN_050</t>
  </si>
  <si>
    <t>WAN_051</t>
  </si>
  <si>
    <t>WAN_052</t>
  </si>
  <si>
    <t>WAN_053</t>
  </si>
  <si>
    <t>WAN_054</t>
  </si>
  <si>
    <t>WAN_055</t>
  </si>
  <si>
    <t>WAN_056</t>
  </si>
  <si>
    <t>WAN_057</t>
  </si>
  <si>
    <t>WAN_058</t>
  </si>
  <si>
    <t>WAN_059</t>
  </si>
  <si>
    <t>WAN_060</t>
  </si>
  <si>
    <t>WAN_061</t>
  </si>
  <si>
    <t>WAN_062</t>
  </si>
  <si>
    <t>WAN_063</t>
  </si>
  <si>
    <t>WAN_064</t>
  </si>
  <si>
    <t>WAN_065</t>
  </si>
  <si>
    <t>各子功能描述</t>
    <phoneticPr fontId="1" type="noConversion"/>
  </si>
  <si>
    <t>smartcfg</t>
    <phoneticPr fontId="1" type="noConversion"/>
  </si>
  <si>
    <t>WIFI_001</t>
    <phoneticPr fontId="1" type="noConversion"/>
  </si>
  <si>
    <t>WIFI_002</t>
  </si>
  <si>
    <t>WIFI_003</t>
  </si>
  <si>
    <t>WIFI_004</t>
  </si>
  <si>
    <t>WIFI_005</t>
  </si>
  <si>
    <t>WIFI_006</t>
  </si>
  <si>
    <t>WIFI_007</t>
  </si>
  <si>
    <t>WIFI_008</t>
  </si>
  <si>
    <t>WIFI_009</t>
  </si>
  <si>
    <t>WIFI_010</t>
  </si>
  <si>
    <t>WIFI_011</t>
  </si>
  <si>
    <t>WIFI_012</t>
  </si>
  <si>
    <t>WIFI_013</t>
  </si>
  <si>
    <t>WIFI_014</t>
  </si>
  <si>
    <t>WIFI_015</t>
  </si>
  <si>
    <t>WIFI_016</t>
  </si>
  <si>
    <t>WIFI_017</t>
  </si>
  <si>
    <t>WIFI_018</t>
  </si>
  <si>
    <t>WIFI_019</t>
  </si>
  <si>
    <t>WIFI_020</t>
  </si>
  <si>
    <t>WIFI_021</t>
  </si>
  <si>
    <t>WIFI_022</t>
  </si>
  <si>
    <t>WIFI_023</t>
  </si>
  <si>
    <t>WIFI_024</t>
  </si>
  <si>
    <t>WIFI_025</t>
  </si>
  <si>
    <t>WIFI_026</t>
  </si>
  <si>
    <t>WIFI_027</t>
  </si>
  <si>
    <t>WIFI_028</t>
  </si>
  <si>
    <t>WIFI_029</t>
  </si>
  <si>
    <t>WIFI_030</t>
  </si>
  <si>
    <t>WIFI_031</t>
  </si>
  <si>
    <t>WIFI_032</t>
  </si>
  <si>
    <t>WIFI_033</t>
  </si>
  <si>
    <t>WIFI_034</t>
  </si>
  <si>
    <t>WIFI_035</t>
  </si>
  <si>
    <t>WIFI_036</t>
  </si>
  <si>
    <t>WIFI_037</t>
  </si>
  <si>
    <t>WIFI_038</t>
  </si>
  <si>
    <t>WIFI_039</t>
  </si>
  <si>
    <t>WIFI_040</t>
  </si>
  <si>
    <t>WIFI_041</t>
  </si>
  <si>
    <t>WIFI_042</t>
  </si>
  <si>
    <t>WIFI_043</t>
  </si>
  <si>
    <t>WIFI_044</t>
  </si>
  <si>
    <t>WIFI_045</t>
  </si>
  <si>
    <t>WIFI_046</t>
  </si>
  <si>
    <t>WIFI_047</t>
  </si>
  <si>
    <t>WIFI_048</t>
  </si>
  <si>
    <t>WIFI_049</t>
  </si>
  <si>
    <t>WIFI_050</t>
  </si>
  <si>
    <t>WIFI_051</t>
  </si>
  <si>
    <t>WIFI_052</t>
  </si>
  <si>
    <t>WIFI_053</t>
  </si>
  <si>
    <t>WIFI_054</t>
  </si>
  <si>
    <t>WIFI_055</t>
  </si>
  <si>
    <t>WIFI_056</t>
  </si>
  <si>
    <t>WIFI_057</t>
  </si>
  <si>
    <t>WIFI_058</t>
  </si>
  <si>
    <t>WIFI_059</t>
  </si>
  <si>
    <t>WIFI_060</t>
  </si>
  <si>
    <t>WIFI_061</t>
  </si>
  <si>
    <t>WIFI_062</t>
  </si>
  <si>
    <t>WIFI_063</t>
  </si>
  <si>
    <t>WIFI_064</t>
  </si>
  <si>
    <t>WIFI_065</t>
  </si>
  <si>
    <t>WIFI_066</t>
  </si>
  <si>
    <t>WIFI_067</t>
  </si>
  <si>
    <t>WIFI_068</t>
  </si>
  <si>
    <t>WIFI_069</t>
  </si>
  <si>
    <t>WIFI_070</t>
  </si>
  <si>
    <t>WIFI_071</t>
  </si>
  <si>
    <t>WIFI_072</t>
  </si>
  <si>
    <t>WIFI_073</t>
  </si>
  <si>
    <t>WIFI_074</t>
  </si>
  <si>
    <t>WIFI_075</t>
  </si>
  <si>
    <t>WIFI_076</t>
  </si>
  <si>
    <t>WIFI_077</t>
  </si>
  <si>
    <t>WIFI_078</t>
  </si>
  <si>
    <t>WIFI_079</t>
  </si>
  <si>
    <t>WIFI_080</t>
  </si>
  <si>
    <t>WIFI_081</t>
  </si>
  <si>
    <t>WIFI_082</t>
  </si>
  <si>
    <t>WIFI_083</t>
  </si>
  <si>
    <t>WIFI_084</t>
  </si>
  <si>
    <t>WIFI_085</t>
  </si>
  <si>
    <t>WIFI_086</t>
  </si>
  <si>
    <t>WIFI_087</t>
  </si>
  <si>
    <t>WIFI_088</t>
  </si>
  <si>
    <t>WIFI_089</t>
  </si>
  <si>
    <t>WIFI_090</t>
  </si>
  <si>
    <t>WIFI_091</t>
  </si>
  <si>
    <t>WIFI_092</t>
  </si>
  <si>
    <t>WIFI_093</t>
  </si>
  <si>
    <t>WIFI_094</t>
  </si>
  <si>
    <t>WIFI_095</t>
  </si>
  <si>
    <t>WIFI_096</t>
  </si>
  <si>
    <t>WIFI_097</t>
  </si>
  <si>
    <t>WIFI_098</t>
  </si>
  <si>
    <t>WIFI_099</t>
  </si>
  <si>
    <t>WIFI_100</t>
  </si>
  <si>
    <t>WIFI_101</t>
  </si>
  <si>
    <t>WIFI_102</t>
  </si>
  <si>
    <t>WIFI_103</t>
  </si>
  <si>
    <t>WIFI_104</t>
  </si>
  <si>
    <t>WIFI_105</t>
  </si>
  <si>
    <t>WIFI_106</t>
  </si>
  <si>
    <t>WIFI_107</t>
  </si>
  <si>
    <t>WIFI_108</t>
  </si>
  <si>
    <t>WIFI_109</t>
  </si>
  <si>
    <t>NP</t>
    <phoneticPr fontId="1" type="noConversion"/>
  </si>
  <si>
    <t>1.掉电重启
2.复位之后查看mac地址配置是否与掉电前一致
3.在镜像的交换机的监控口使用Wireshark进行抓包查看报文中的源mac地址是否与配置的一致</t>
    <phoneticPr fontId="1" type="noConversion"/>
  </si>
  <si>
    <t>1.PC接入设备WAN口，配置WAN和PC静态ip在同一局域网
2.设备LAN口接入PC1，DHCP获取地址（和WAN不冲突）</t>
    <phoneticPr fontId="1" type="noConversion"/>
  </si>
  <si>
    <t>576~1500</t>
    <phoneticPr fontId="1" type="noConversion"/>
  </si>
  <si>
    <t>1.保存成功
2.正常ping通外网
3.不能ping通外网，提示需要拆分数据包但是设置了DF
4.能ping通外网，PC上通过wireshark软件查看数据包已被分片</t>
    <phoneticPr fontId="1" type="noConversion"/>
  </si>
  <si>
    <t>1.保存不成功，提示“请输入一个介于576和1500的值”</t>
    <phoneticPr fontId="1" type="noConversion"/>
  </si>
  <si>
    <t>1.设置路由器上网方式为静态ip，设置MTU值为以下值，点击保存
2.PC1上ping -l （） -f (PC的ip)，括号内的值为设置的MTU值减去28，查看ping包情况
3.输入ping -l （）-f (PC的ip)，括号内的值为设置的MTU值减去27，查看ping包情况
4.输入ping -l （） (PC的ip)，括号内的值为设置的MTU值减去27，查看ping包情况</t>
    <phoneticPr fontId="1" type="noConversion"/>
  </si>
  <si>
    <t>1.PC和设备WAN口接入PPPOE服务器，拿到同一局域网地址
2.设备LAN口接入PC1，DHCP获取地址（和WAN不冲突）</t>
    <phoneticPr fontId="1" type="noConversion"/>
  </si>
  <si>
    <t>1000M-全双工</t>
    <phoneticPr fontId="1" type="noConversion"/>
  </si>
  <si>
    <t>10M-半双工</t>
    <phoneticPr fontId="1" type="noConversion"/>
  </si>
  <si>
    <t>100M-半双工</t>
    <phoneticPr fontId="1" type="noConversion"/>
  </si>
  <si>
    <t>1.PC和WAN网线对接
2.修改PC的网卡模式为右侧
3.查看设备WAN口的模式</t>
    <phoneticPr fontId="1" type="noConversion"/>
  </si>
  <si>
    <t>1.端口能够up，速率是1000M全双工</t>
    <phoneticPr fontId="1" type="noConversion"/>
  </si>
  <si>
    <t>1.端口能够up，速率是100M半双工</t>
    <phoneticPr fontId="1" type="noConversion"/>
  </si>
  <si>
    <t>1.端口能够up，速率是10M半双工</t>
    <phoneticPr fontId="1" type="noConversion"/>
  </si>
  <si>
    <t>1.端口能够up，速率是10M全双工或半双工
（强制设置时，大概率协商至半双工）</t>
    <phoneticPr fontId="1" type="noConversion"/>
  </si>
  <si>
    <t>1.端口能够up，速率是100M全双工或半双工（强制设置时，大概率协商至半双工）</t>
    <phoneticPr fontId="1" type="noConversion"/>
  </si>
  <si>
    <t xml:space="preserve">静态IP
</t>
    <phoneticPr fontId="1" type="noConversion"/>
  </si>
  <si>
    <t>1.能够设置成功
2.LAN侧的终端ping通10.0.0.2</t>
    <phoneticPr fontId="1" type="noConversion"/>
  </si>
  <si>
    <t>1.lan侧分配到网关地址作为DNS服务器
2.终端能正常解析网页</t>
    <phoneticPr fontId="1" type="noConversion"/>
  </si>
  <si>
    <t>1.lan侧分配到网关地址作为DNS服务器
2.终端能正常解析网页</t>
    <phoneticPr fontId="1" type="noConversion"/>
  </si>
  <si>
    <t>W3有备用DNS服务器，主/备用都无效时生效</t>
    <phoneticPr fontId="1" type="noConversion"/>
  </si>
  <si>
    <t>1.选择WAN上网方式为手动配置IP地址,配置以下网关地址:</t>
    <phoneticPr fontId="1" type="noConversion"/>
  </si>
  <si>
    <t>上级路由LAN地址</t>
    <phoneticPr fontId="1" type="noConversion"/>
  </si>
  <si>
    <t>其他错误地址</t>
    <phoneticPr fontId="1" type="noConversion"/>
  </si>
  <si>
    <t>1.能够设置成功
2.LAN侧的终端能ping通上级路由下的终端</t>
    <phoneticPr fontId="1" type="noConversion"/>
  </si>
  <si>
    <t>1.能够设置成功
2.LAN侧的终端不能ping通上级路由下的终端</t>
    <phoneticPr fontId="1" type="noConversion"/>
  </si>
  <si>
    <t>1.WAN口设置ip地址自动获取</t>
    <phoneticPr fontId="1" type="noConversion"/>
  </si>
  <si>
    <t>1.路由器保留配置成功，lan侧的终端ping通外部网络或外部网关地址</t>
    <phoneticPr fontId="1" type="noConversion"/>
  </si>
  <si>
    <t>1.能够自动从上级路由获取到ip地址、子网掩码、默认网关
2.LAN口端的PC能够ping通上级路由下的终端</t>
    <phoneticPr fontId="1" type="noConversion"/>
  </si>
  <si>
    <t>只配置可用的主用DNS</t>
    <phoneticPr fontId="1" type="noConversion"/>
  </si>
  <si>
    <t>只配置可用的备用DNS</t>
    <phoneticPr fontId="1" type="noConversion"/>
  </si>
  <si>
    <t>无效备用+有效主用</t>
    <phoneticPr fontId="1" type="noConversion"/>
  </si>
  <si>
    <t>无效主用+有效备用</t>
    <phoneticPr fontId="1" type="noConversion"/>
  </si>
  <si>
    <t>不配置DNS</t>
    <phoneticPr fontId="1" type="noConversion"/>
  </si>
  <si>
    <t>上级路由已开启DHCP，且DNS有效</t>
    <phoneticPr fontId="1" type="noConversion"/>
  </si>
  <si>
    <t>1.配置右侧DNS地址
2.查看LAN下的终端DNS服务器ip的分配情况，和地址解析情况</t>
    <phoneticPr fontId="1" type="noConversion"/>
  </si>
  <si>
    <t>配置两个都无效</t>
    <phoneticPr fontId="1" type="noConversion"/>
  </si>
  <si>
    <t>电信拨号测试</t>
    <phoneticPr fontId="1" type="noConversion"/>
  </si>
  <si>
    <t>联通拨号测试</t>
    <phoneticPr fontId="1" type="noConversion"/>
  </si>
  <si>
    <t>华数拨号测试</t>
    <phoneticPr fontId="1" type="noConversion"/>
  </si>
  <si>
    <t>检测上网方式</t>
    <phoneticPr fontId="1" type="noConversion"/>
  </si>
  <si>
    <t>PPPOE+DHCP</t>
    <phoneticPr fontId="1" type="noConversion"/>
  </si>
  <si>
    <t>1.WAN口接入pppoe拨号环境中
2.检测上网方式</t>
    <phoneticPr fontId="1" type="noConversion"/>
  </si>
  <si>
    <t>1.WAN口接入无上网环境中
2.检测上网方式</t>
    <phoneticPr fontId="1" type="noConversion"/>
  </si>
  <si>
    <t>1.WAN口接入静态环境中
2.检测上网方式</t>
    <phoneticPr fontId="1" type="noConversion"/>
  </si>
  <si>
    <t>1.WAN口接入DHCP环境中
2.检测上网方式</t>
    <phoneticPr fontId="1" type="noConversion"/>
  </si>
  <si>
    <t>1.WAN口接入PPPOE和DHCP同时存在的环境中
2.检测上网方式</t>
    <phoneticPr fontId="1" type="noConversion"/>
  </si>
  <si>
    <t>WAN_066</t>
  </si>
  <si>
    <t>WAN_067</t>
  </si>
  <si>
    <t>WAN_068</t>
  </si>
  <si>
    <t>WAN_069</t>
  </si>
  <si>
    <t>WAN_070</t>
  </si>
  <si>
    <t>WAN_071</t>
  </si>
  <si>
    <t>WAN_072</t>
  </si>
  <si>
    <t>WAN_073</t>
  </si>
  <si>
    <t>WAN_074</t>
  </si>
  <si>
    <t>WAN_075</t>
  </si>
  <si>
    <t>WAN_076</t>
  </si>
  <si>
    <t>WAN_077</t>
  </si>
  <si>
    <t>WAN_078</t>
  </si>
  <si>
    <t>WAN_079</t>
  </si>
  <si>
    <t>WAN_080</t>
  </si>
  <si>
    <t>WAN_081</t>
  </si>
  <si>
    <t>1.升级时能根据文件名或直接根据文件内容、大小校验合法性</t>
    <phoneticPr fontId="12" type="noConversion"/>
  </si>
  <si>
    <t>1.终端升级固件，查看是否有文件名、文件内容及大小校验</t>
    <phoneticPr fontId="12" type="noConversion"/>
  </si>
  <si>
    <t>高</t>
    <phoneticPr fontId="12" type="noConversion"/>
  </si>
  <si>
    <t>Saft_041</t>
  </si>
  <si>
    <t>1.升级时有哈希校验，不匹配时不会升级</t>
    <phoneticPr fontId="12" type="noConversion"/>
  </si>
  <si>
    <t>1.远程升级文件，查看是否有文件完整性校验，能否防篡改</t>
    <phoneticPr fontId="12" type="noConversion"/>
  </si>
  <si>
    <t>固件安全</t>
    <phoneticPr fontId="12" type="noConversion"/>
  </si>
  <si>
    <t>升级安全</t>
    <phoneticPr fontId="12" type="noConversion"/>
  </si>
  <si>
    <t>Saft_040</t>
  </si>
  <si>
    <t>1.所有端口都在白名单内</t>
    <phoneticPr fontId="12" type="noConversion"/>
  </si>
  <si>
    <t>使用nmap扫描</t>
    <phoneticPr fontId="1" type="noConversion"/>
  </si>
  <si>
    <t>1.查看终端所有端口是否都在白名单内</t>
    <phoneticPr fontId="12" type="noConversion"/>
  </si>
  <si>
    <t>端口安全</t>
    <phoneticPr fontId="12" type="noConversion"/>
  </si>
  <si>
    <t>端口扫描</t>
    <phoneticPr fontId="12" type="noConversion"/>
  </si>
  <si>
    <t>Saft_039</t>
  </si>
  <si>
    <t>BOOTP</t>
    <phoneticPr fontId="12" type="noConversion"/>
  </si>
  <si>
    <t>Saft_038</t>
  </si>
  <si>
    <t>SNMP</t>
    <phoneticPr fontId="12" type="noConversion"/>
  </si>
  <si>
    <t>Saft_037</t>
  </si>
  <si>
    <t>HTTP</t>
    <phoneticPr fontId="12" type="noConversion"/>
  </si>
  <si>
    <t>Saft_036</t>
  </si>
  <si>
    <t>1.无相关端口开放，命令及服务已被删减，无法启动及响应</t>
    <phoneticPr fontId="12" type="noConversion"/>
  </si>
  <si>
    <t>SSH</t>
    <phoneticPr fontId="12" type="noConversion"/>
  </si>
  <si>
    <t>1.查看是否无相关端口开放，相关命令及服务已被删减，无法启用及响应</t>
    <phoneticPr fontId="12" type="noConversion"/>
  </si>
  <si>
    <t>其他命令及服务</t>
    <phoneticPr fontId="12" type="noConversion"/>
  </si>
  <si>
    <t>Saft_035</t>
  </si>
  <si>
    <t>sed</t>
    <phoneticPr fontId="12" type="noConversion"/>
  </si>
  <si>
    <t>Saft_034</t>
  </si>
  <si>
    <t>scp</t>
    <phoneticPr fontId="12" type="noConversion"/>
  </si>
  <si>
    <t>Saft_033</t>
  </si>
  <si>
    <t>wget</t>
    <phoneticPr fontId="12" type="noConversion"/>
  </si>
  <si>
    <t>Saft_032</t>
  </si>
  <si>
    <t>echo</t>
    <phoneticPr fontId="12" type="noConversion"/>
  </si>
  <si>
    <t>Saft_031</t>
  </si>
  <si>
    <t>1.命令不存在，无法启动及响应</t>
    <phoneticPr fontId="12" type="noConversion"/>
  </si>
  <si>
    <t>nc</t>
    <phoneticPr fontId="12" type="noConversion"/>
  </si>
  <si>
    <t>1.查看以下存在风险的busybox命令是否已被精简，无法启用及响应</t>
    <phoneticPr fontId="12" type="noConversion"/>
  </si>
  <si>
    <t>busybox命令精简</t>
    <phoneticPr fontId="12" type="noConversion"/>
  </si>
  <si>
    <t>Saft_030</t>
  </si>
  <si>
    <t>TFTP</t>
    <phoneticPr fontId="12" type="noConversion"/>
  </si>
  <si>
    <t>Saft_029</t>
  </si>
  <si>
    <t>SFTP</t>
    <phoneticPr fontId="12" type="noConversion"/>
  </si>
  <si>
    <t>Saft_028</t>
  </si>
  <si>
    <t>FTP</t>
    <phoneticPr fontId="12" type="noConversion"/>
  </si>
  <si>
    <t>Saft_027</t>
  </si>
  <si>
    <t>1.无相关端口开放，且相关服务已被删减，无法启用及响应；终端及外部双向都无法连接</t>
    <phoneticPr fontId="12" type="noConversion"/>
  </si>
  <si>
    <t>TELNET</t>
    <phoneticPr fontId="12" type="noConversion"/>
  </si>
  <si>
    <t>1.查看是否无相关端口开放，相关服务已被删减，无法启用及响应
2.查看终端及外部是否双向都无法连接</t>
    <phoneticPr fontId="12" type="noConversion"/>
  </si>
  <si>
    <t>传输服务</t>
    <phoneticPr fontId="12" type="noConversion"/>
  </si>
  <si>
    <t>协议及服务安全</t>
    <phoneticPr fontId="12" type="noConversion"/>
  </si>
  <si>
    <t>Saft_026</t>
  </si>
  <si>
    <t>1.无敏感信息明文显示</t>
    <phoneticPr fontId="12" type="noConversion"/>
  </si>
  <si>
    <t>日志打印等</t>
    <phoneticPr fontId="12" type="noConversion"/>
  </si>
  <si>
    <t>敏感信息</t>
    <phoneticPr fontId="12" type="noConversion"/>
  </si>
  <si>
    <t>Saft_025</t>
  </si>
  <si>
    <t>1.无法抓包解析出密码原文</t>
    <phoneticPr fontId="12" type="noConversion"/>
  </si>
  <si>
    <t>密码传输安全</t>
    <phoneticPr fontId="12" type="noConversion"/>
  </si>
  <si>
    <t>Saft_024</t>
  </si>
  <si>
    <t>用户设置密码</t>
    <phoneticPr fontId="12" type="noConversion"/>
  </si>
  <si>
    <t>Saft_023</t>
  </si>
  <si>
    <t>1.无法在设备本地配置文件中解析出密码原文</t>
    <phoneticPr fontId="12" type="noConversion"/>
  </si>
  <si>
    <t>初始密码</t>
    <phoneticPr fontId="12" type="noConversion"/>
  </si>
  <si>
    <t>1.查看设备本地密码存储方式是否安全，是否明文存储或低加密强度存储</t>
    <phoneticPr fontId="12" type="noConversion"/>
  </si>
  <si>
    <t>密码存储安全</t>
    <phoneticPr fontId="12" type="noConversion"/>
  </si>
  <si>
    <t>Saft_022</t>
  </si>
  <si>
    <t>1.未设置wifi密码的设备处于业务不可用状态，用户无法正常使用业务</t>
    <phoneticPr fontId="1" type="noConversion"/>
  </si>
  <si>
    <t>1.不设置wifi密码</t>
    <phoneticPr fontId="1" type="noConversion"/>
  </si>
  <si>
    <t>Saft_021</t>
  </si>
  <si>
    <t>1.提示密码的强弱等级</t>
    <phoneticPr fontId="1" type="noConversion"/>
  </si>
  <si>
    <t>1.设置wifi密码</t>
    <phoneticPr fontId="1" type="noConversion"/>
  </si>
  <si>
    <t>Saft_020</t>
  </si>
  <si>
    <t>1.强制用户设置wifi密码</t>
    <phoneticPr fontId="1" type="noConversion"/>
  </si>
  <si>
    <t>1.查看是否强制用户设置wifi密码</t>
    <phoneticPr fontId="1" type="noConversion"/>
  </si>
  <si>
    <t>设备带有wifi接入功能</t>
    <phoneticPr fontId="1" type="noConversion"/>
  </si>
  <si>
    <t>WIFI密码</t>
    <phoneticPr fontId="1" type="noConversion"/>
  </si>
  <si>
    <t>Saft_019</t>
  </si>
  <si>
    <t>1.登陆界面会强制退出</t>
    <phoneticPr fontId="1" type="noConversion"/>
  </si>
  <si>
    <t>1.连续20分钟未操作设备</t>
    <phoneticPr fontId="1" type="noConversion"/>
  </si>
  <si>
    <t>Saft_018</t>
  </si>
  <si>
    <t>1.禁止以明文的形式存储，必须采用SHA256存储</t>
    <phoneticPr fontId="12" type="noConversion"/>
  </si>
  <si>
    <t>1.在串口查看管理密码</t>
    <phoneticPr fontId="12" type="noConversion"/>
  </si>
  <si>
    <t>Saft_017</t>
  </si>
  <si>
    <t>1.登陆界面锁定30分钟</t>
    <phoneticPr fontId="1" type="noConversion"/>
  </si>
  <si>
    <t>1.10分钟内，密码连续输入错误达到5次</t>
    <phoneticPr fontId="1" type="noConversion"/>
  </si>
  <si>
    <t>Saft_016</t>
  </si>
  <si>
    <t>1.设备处于不可用状态， 用户无法正常使用</t>
    <phoneticPr fontId="1" type="noConversion"/>
  </si>
  <si>
    <t>1.不设置管理密码</t>
    <phoneticPr fontId="1" type="noConversion"/>
  </si>
  <si>
    <t>Saft_015</t>
  </si>
  <si>
    <t>1.必须先使用原密码通过验证
2.提示用户密码的强弱等级</t>
    <phoneticPr fontId="1" type="noConversion"/>
  </si>
  <si>
    <t>1.修改设备密码</t>
    <phoneticPr fontId="1" type="noConversion"/>
  </si>
  <si>
    <t>Saft_014</t>
  </si>
  <si>
    <t>1.查看对比多台设备，查看初始服务密码</t>
    <phoneticPr fontId="1" type="noConversion"/>
  </si>
  <si>
    <t>管理密码</t>
    <phoneticPr fontId="1" type="noConversion"/>
  </si>
  <si>
    <t>密码安全</t>
    <phoneticPr fontId="12" type="noConversion"/>
  </si>
  <si>
    <t>Saft_013</t>
  </si>
  <si>
    <t>1.扫描结果通过，无漏洞</t>
    <phoneticPr fontId="12" type="noConversion"/>
  </si>
  <si>
    <t>Saft_012</t>
  </si>
  <si>
    <t>1.使用在线扫描工具扫描漏洞</t>
    <phoneticPr fontId="12" type="noConversion"/>
  </si>
  <si>
    <t>在线扫描工具</t>
    <phoneticPr fontId="12" type="noConversion"/>
  </si>
  <si>
    <t>Saft_011</t>
  </si>
  <si>
    <t>1.使用萤石安全组提供的最新工具及脚本扫描RTSP漏洞</t>
    <phoneticPr fontId="12" type="noConversion"/>
  </si>
  <si>
    <t>RTSP扫描</t>
    <phoneticPr fontId="12" type="noConversion"/>
  </si>
  <si>
    <t>Saft_010</t>
  </si>
  <si>
    <t>1.使用nmap扫描漏洞</t>
    <phoneticPr fontId="12" type="noConversion"/>
  </si>
  <si>
    <t>nmap</t>
    <phoneticPr fontId="12" type="noConversion"/>
  </si>
  <si>
    <t>专业扫描</t>
    <phoneticPr fontId="12" type="noConversion"/>
  </si>
  <si>
    <t>Saft_009</t>
  </si>
  <si>
    <t>1.串口登陆需要不少于8位的口令</t>
    <phoneticPr fontId="12" type="noConversion"/>
  </si>
  <si>
    <t>1.连接串口看是否需要密码</t>
    <phoneticPr fontId="12" type="noConversion"/>
  </si>
  <si>
    <t>终端有串口</t>
    <phoneticPr fontId="12" type="noConversion"/>
  </si>
  <si>
    <t>中</t>
    <phoneticPr fontId="12" type="noConversion"/>
  </si>
  <si>
    <t>Saft_008</t>
  </si>
  <si>
    <t>1.无本地调试串口或有串口但登陆需要密码</t>
    <phoneticPr fontId="12" type="noConversion"/>
  </si>
  <si>
    <t>1.检查终端是否有调试用串口</t>
    <phoneticPr fontId="12" type="noConversion"/>
  </si>
  <si>
    <t>命令串口</t>
    <phoneticPr fontId="12" type="noConversion"/>
  </si>
  <si>
    <t>Saft_007</t>
  </si>
  <si>
    <t>在另一台同型号设备中播放或解析</t>
    <phoneticPr fontId="12" type="noConversion"/>
  </si>
  <si>
    <t>低</t>
    <phoneticPr fontId="12" type="noConversion"/>
  </si>
  <si>
    <t>Saft_006</t>
  </si>
  <si>
    <t>1.不能播放或解析</t>
    <phoneticPr fontId="12" type="noConversion"/>
  </si>
  <si>
    <t>在PC中播放或解析</t>
    <phoneticPr fontId="12" type="noConversion"/>
  </si>
  <si>
    <t>1.将本地存储介质取出，并尝试播放或解析其中内容</t>
    <phoneticPr fontId="12" type="noConversion"/>
  </si>
  <si>
    <t>存储介质安全</t>
    <phoneticPr fontId="12" type="noConversion"/>
  </si>
  <si>
    <t>Saft_005</t>
  </si>
  <si>
    <t>1.设备有异常状态推送：下线消息推送</t>
    <phoneticPr fontId="12" type="noConversion"/>
  </si>
  <si>
    <t>Saft_004</t>
  </si>
  <si>
    <t>1.设备有异常状态显示：声音提示</t>
    <phoneticPr fontId="12" type="noConversion"/>
  </si>
  <si>
    <t>Saft_003</t>
  </si>
  <si>
    <t>1.设备有异常状态显示：LED灯提示</t>
    <phoneticPr fontId="12" type="noConversion"/>
  </si>
  <si>
    <t>1.尝试切断/屏蔽及破坏设备电源/网络/音视频及报警输入输出
2.查看设备能否通知用户设备异常</t>
    <phoneticPr fontId="12" type="noConversion"/>
  </si>
  <si>
    <t>切断/屏蔽及破坏提示</t>
    <phoneticPr fontId="12" type="noConversion"/>
  </si>
  <si>
    <t>Saft_002</t>
  </si>
  <si>
    <t>1.设备内外部都没有方便接入的音视频及报警等输入输出口
2.无法进行数据的截取和伪造</t>
    <phoneticPr fontId="12" type="noConversion"/>
  </si>
  <si>
    <t>1.检查设备内部及外部是否有方便接入的音视频及报警等输入输出口
2.尝试连接这些输入输出口，进行音视频及报警等数据的截取和伪造</t>
    <phoneticPr fontId="12" type="noConversion"/>
  </si>
  <si>
    <t>防截取和伪造</t>
    <phoneticPr fontId="12" type="noConversion"/>
  </si>
  <si>
    <t>物理安全</t>
    <phoneticPr fontId="12" type="noConversion"/>
  </si>
  <si>
    <t>Saft_001</t>
    <phoneticPr fontId="12" type="noConversion"/>
  </si>
  <si>
    <t>是否自动化</t>
    <phoneticPr fontId="12" type="noConversion"/>
  </si>
  <si>
    <t>备注</t>
    <phoneticPr fontId="12" type="noConversion"/>
  </si>
  <si>
    <t>实际测试结果</t>
    <phoneticPr fontId="12" type="noConversion"/>
  </si>
  <si>
    <t>缺陷严重级</t>
    <phoneticPr fontId="12" type="noConversion"/>
  </si>
  <si>
    <t>预期结果</t>
    <phoneticPr fontId="12" type="noConversion"/>
  </si>
  <si>
    <t>测试步骤及数据</t>
    <phoneticPr fontId="12" type="noConversion"/>
  </si>
  <si>
    <t>前置条件</t>
    <phoneticPr fontId="12" type="noConversion"/>
  </si>
  <si>
    <t>测试优先级</t>
    <phoneticPr fontId="12" type="noConversion"/>
  </si>
  <si>
    <t>测试项</t>
    <phoneticPr fontId="12" type="noConversion"/>
  </si>
  <si>
    <t>子功能</t>
    <phoneticPr fontId="12" type="noConversion"/>
  </si>
  <si>
    <t>子模块</t>
    <phoneticPr fontId="12" type="noConversion"/>
  </si>
  <si>
    <t>用例编号</t>
    <phoneticPr fontId="12" type="noConversion"/>
  </si>
  <si>
    <t>测试人员</t>
    <phoneticPr fontId="12" type="noConversion"/>
  </si>
  <si>
    <t>测试日期</t>
    <phoneticPr fontId="12" type="noConversion"/>
  </si>
  <si>
    <t>测试版本</t>
    <phoneticPr fontId="12" type="noConversion"/>
  </si>
  <si>
    <t>测试环境</t>
    <phoneticPr fontId="12" type="noConversion"/>
  </si>
  <si>
    <t>模块描述</t>
    <phoneticPr fontId="12" type="noConversion"/>
  </si>
  <si>
    <t>安全测试用例</t>
    <phoneticPr fontId="12" type="noConversion"/>
  </si>
  <si>
    <t>千兆网卡AUTO</t>
    <phoneticPr fontId="1" type="noConversion"/>
  </si>
  <si>
    <t>百兆网卡AUTO</t>
    <phoneticPr fontId="1" type="noConversion"/>
  </si>
  <si>
    <t>1.用工具测试在延时，丢包，吞吐量，检查测试结果</t>
    <phoneticPr fontId="1" type="noConversion"/>
  </si>
  <si>
    <t>100米网线</t>
    <phoneticPr fontId="1" type="noConversion"/>
  </si>
  <si>
    <t>1.用100米网线，分别测试路由器wan口
2.ping网关测试，查看结果</t>
    <phoneticPr fontId="1" type="noConversion"/>
  </si>
  <si>
    <t>1.端口能up，工作在1000M
2.ping网关能ping通</t>
    <phoneticPr fontId="1" type="noConversion"/>
  </si>
  <si>
    <t>无线隔离</t>
    <phoneticPr fontId="1" type="noConversion"/>
  </si>
  <si>
    <t>2.4G</t>
    <phoneticPr fontId="1" type="noConversion"/>
  </si>
  <si>
    <t>5G</t>
    <phoneticPr fontId="1" type="noConversion"/>
  </si>
  <si>
    <t>模式自动切换</t>
    <phoneticPr fontId="1" type="noConversion"/>
  </si>
  <si>
    <t>路由设置20MHZ</t>
    <phoneticPr fontId="1" type="noConversion"/>
  </si>
  <si>
    <t>路由设置40MHZ</t>
    <phoneticPr fontId="1" type="noConversion"/>
  </si>
  <si>
    <t>模式手动切换</t>
    <phoneticPr fontId="1" type="noConversion"/>
  </si>
  <si>
    <t>无线模式-5G</t>
    <phoneticPr fontId="1" type="noConversion"/>
  </si>
  <si>
    <t>路由设置80MHZ</t>
    <phoneticPr fontId="1" type="noConversion"/>
  </si>
  <si>
    <t>2.4G</t>
    <phoneticPr fontId="1" type="noConversion"/>
  </si>
  <si>
    <t>5G</t>
    <phoneticPr fontId="1" type="noConversion"/>
  </si>
  <si>
    <t>1.设置SSID为隐藏，不可见
2.用终端查看SSID
3.终端手工输入SSID，让其加入设备网络</t>
    <phoneticPr fontId="1" type="noConversion"/>
  </si>
  <si>
    <t>1.配置路由器，设置SSID和密码
2.终端通过wifi接入该网关设备
3.更改SSID，查看终端接入情况和ping网关的测试情况</t>
    <phoneticPr fontId="1" type="noConversion"/>
  </si>
  <si>
    <t>1.能够成功设置ssid
2.ssid可以被终端查看到
3.终端正常连接</t>
    <phoneticPr fontId="1" type="noConversion"/>
  </si>
  <si>
    <t>特殊字符</t>
    <phoneticPr fontId="1" type="noConversion"/>
  </si>
  <si>
    <t>1.无法设置</t>
    <phoneticPr fontId="1" type="noConversion"/>
  </si>
  <si>
    <t>1.配置路由器，设置SSID和密码为以下参数，开启基本无线网络，使用任意信道
2.按下一键接入按钮
3.点击网卡接入无线网络</t>
    <phoneticPr fontId="1" type="noConversion"/>
  </si>
  <si>
    <t>SSID:测试ezviz- 12345
密码长度：63位</t>
    <phoneticPr fontId="1" type="noConversion"/>
  </si>
  <si>
    <t>SSID:测试ezviz- 12345
密码长度：64位十六进制数</t>
    <phoneticPr fontId="1" type="noConversion"/>
  </si>
  <si>
    <t>1.配置路由器，设置SSID和密码为以下参数，开启基本无线网络，使用任意信道
2.按下一键接入按钮
3.萤石IPC恢复出厂接入无线网络</t>
    <phoneticPr fontId="1" type="noConversion"/>
  </si>
  <si>
    <t>1.使用软件搜索信号显示wifi信道正确</t>
    <phoneticPr fontId="1" type="noConversion"/>
  </si>
  <si>
    <t>1.开启设备，设置工作信道N
2.使用inSSIDer或wirelessmon软件搜索wifi信号，确认终端接入的信道是否为N</t>
    <phoneticPr fontId="1" type="noConversion"/>
  </si>
  <si>
    <t xml:space="preserve">1.开启设备，设置工作信道N
2.使用inSSIDer或wirelessmon软件搜索wifi信号，确认终端接入的信道是否为N
</t>
    <phoneticPr fontId="1" type="noConversion"/>
  </si>
  <si>
    <t>HT20</t>
    <phoneticPr fontId="1" type="noConversion"/>
  </si>
  <si>
    <t>HT40</t>
    <phoneticPr fontId="1" type="noConversion"/>
  </si>
  <si>
    <t>前置条件</t>
    <phoneticPr fontId="1" type="noConversion"/>
  </si>
  <si>
    <t>WAN_001</t>
    <phoneticPr fontId="1" type="noConversion"/>
  </si>
  <si>
    <t>FF:FF:FF:FF:FF:FF</t>
    <phoneticPr fontId="1" type="noConversion"/>
  </si>
  <si>
    <t>1.端口能够up，速率是100M0全双工/半双工（auto模式时跟PC网卡保持一致）</t>
    <phoneticPr fontId="1" type="noConversion"/>
  </si>
  <si>
    <t>1.端口能够up，速率是100M全双工/半双工
（auto模式时跟PC网卡保持一致）</t>
    <phoneticPr fontId="1" type="noConversion"/>
  </si>
  <si>
    <t>终端安全</t>
    <phoneticPr fontId="1" type="noConversion"/>
  </si>
  <si>
    <t>W3高端家庭商用出口路由开发</t>
    <phoneticPr fontId="1" type="noConversion"/>
  </si>
  <si>
    <t xml:space="preserve">https://192.0.0.240/PJ05D2017050802 </t>
    <phoneticPr fontId="1" type="noConversion"/>
  </si>
  <si>
    <t>V1.3.7 build 170928</t>
    <phoneticPr fontId="1" type="noConversion"/>
  </si>
  <si>
    <t>2017/09/29-2017/10/20</t>
    <phoneticPr fontId="1" type="noConversion"/>
  </si>
  <si>
    <t>沈扬</t>
    <phoneticPr fontId="1" type="noConversion"/>
  </si>
  <si>
    <t>1.PC和设备WAN口接入上级路由的LAN口，上级路由DHCP开启
2.设备LAN口接入PC1，DHCP获取地址（和WAN不冲突）</t>
    <phoneticPr fontId="1" type="noConversion"/>
  </si>
  <si>
    <t>1.保存成功
2.正常ping通外网
3.不能ping通外网，提示需要拆分数据包但是设置了DF
4.能ping通外网，PC上通过wireshark软件查看数据包已被分片</t>
    <phoneticPr fontId="1" type="noConversion"/>
  </si>
  <si>
    <t>1.选择WAN上网方式为手动配置IP地址,配置以下地址:</t>
    <phoneticPr fontId="1" type="noConversion"/>
  </si>
  <si>
    <t>1.进行以下各种异常操作
2.查看操作完之后，路由器的实际状态和终端的ping外部网络的情况</t>
    <phoneticPr fontId="1" type="noConversion"/>
  </si>
  <si>
    <t>1.命令重启
2.复位之后查看mac地址配置是否与掉电前一致
3.在镜像的交换机的监控口使用Wireshark进行抓包查看报文中的源mac地址是否与配置的一致</t>
    <phoneticPr fontId="1" type="noConversion"/>
  </si>
  <si>
    <t>1.DHCP获取ip成功，挂7天业务。不会有断开的情况发生</t>
    <phoneticPr fontId="1" type="noConversion"/>
  </si>
  <si>
    <t>重启路由器</t>
    <phoneticPr fontId="1" type="noConversion"/>
  </si>
  <si>
    <t>1.上级路由的LAN口接入镜像交换机上联口
2.设备WAN口接入交换机
3.PC接入监控口</t>
    <phoneticPr fontId="1" type="noConversion"/>
  </si>
  <si>
    <t>客户端mac</t>
    <phoneticPr fontId="1" type="noConversion"/>
  </si>
  <si>
    <t>默认mac</t>
    <phoneticPr fontId="1" type="noConversion"/>
  </si>
  <si>
    <t>指定mac</t>
    <phoneticPr fontId="1" type="noConversion"/>
  </si>
  <si>
    <t>1.在mac地址克隆处，配置客户指定mac地址，填写mac以下地址
2.在镜像的交换机的监控口使用Wireshark进行抓包查看报文中的源mac地址是否与配置的一致</t>
    <phoneticPr fontId="1" type="noConversion"/>
  </si>
  <si>
    <t>1.在mac地址克隆处,选择以下客户端的mac地址
2.在镜像的交换机的监控口使用Wireshark进行抓包查看报文中的源mac地址是否与配置的一致</t>
    <phoneticPr fontId="1" type="noConversion"/>
  </si>
  <si>
    <t>1.在mac地址克隆处选择默认mac地址
2.在镜像的交换机的监控口使用Wireshark进行抓包查看报文中的源mac地址是否与配置的一致</t>
    <phoneticPr fontId="1" type="noConversion"/>
  </si>
  <si>
    <t>1.更改SSID之后，终端应该处于离线状态，获取不到ip，ping不通网关
2.需要重新连接</t>
    <phoneticPr fontId="1" type="noConversion"/>
  </si>
  <si>
    <t>1.配置路由器，设置SSID和密码
2.终端通过wifi接入该路由器
3.更改SSID，查看终端接入情况和ping网关的测试情况</t>
    <phoneticPr fontId="1" type="noConversion"/>
  </si>
  <si>
    <t xml:space="preserve">当路由器上的强制信道与设备上的信道冲突时，设备上的信道会自动调节到空闲的信道上。
</t>
    <phoneticPr fontId="1" type="noConversion"/>
  </si>
  <si>
    <t>F</t>
  </si>
  <si>
    <t>1.点击更改当前信道按钮，查看设备wifi信道变化</t>
    <phoneticPr fontId="1" type="noConversion"/>
  </si>
  <si>
    <t>HT20</t>
    <phoneticPr fontId="1" type="noConversion"/>
  </si>
  <si>
    <t>可以检测</t>
    <phoneticPr fontId="1" type="noConversion"/>
  </si>
  <si>
    <t>1.其他浏览器正在信道检测时，进行信道检测</t>
    <phoneticPr fontId="1" type="noConversion"/>
  </si>
  <si>
    <t>1.显示倒计时定时器，持续时间大概为13（个信道）*15秒=195秒
2.页面每隔20秒返回一次已经完成的信道评估信息
3.评级结束后，页面显示所有的13个信道的评分信息（分数范围为0~100），并且按分数从高到低进行排序
4.显示当前工作信道以及推荐信道
/
1.评级结束后，页面显示所有的13个信道的评分信息（分数范围为0~100）
2.显示当前工作信道以及推荐信道</t>
    <phoneticPr fontId="1" type="noConversion"/>
  </si>
  <si>
    <t xml:space="preserve">1.显示倒计时定时器，持续时间大概为13（个信道）*15秒=195秒
2.页面每隔20秒返回一次已经完成的信道评估信息
3.评级结束后，页面显示所有的13个信道的评分信息（分数范围为0~100），并且按分数从高到低进行排序
4.显示当前工作信道以及推荐信道/
1.评级结束后，页面显示所有的13个信道的评分信息（分数范围为0~100）
2.显示当前工作信道以及推荐信道
</t>
    <phoneticPr fontId="1" type="noConversion"/>
  </si>
  <si>
    <t>SSID:测试ezviz- 12345
密码8位：测e- 12/a123456@</t>
    <phoneticPr fontId="1" type="noConversion"/>
  </si>
  <si>
    <t>1.配置路由器，设置SSID和密码为以下参数，开启基本无线网络，使用任意信道
2.按下一键接入按钮
3.点击网卡接入无线网络</t>
    <phoneticPr fontId="1" type="noConversion"/>
  </si>
  <si>
    <t>1.开启无线隔离功能，在wifi接入两终端，在wan口接入一终端
2.检测无线终端之间的连通性（ping）
3.检测无线与wan口之间的连通性（ping）</t>
    <phoneticPr fontId="1" type="noConversion"/>
  </si>
  <si>
    <t>1.开启无线隔离功能，在wifi接入两终端，wan接入一终端
2.检测无线终端之间的连通性（ping）
3.检测无线与wan口之间的连通性（ping）</t>
    <phoneticPr fontId="1" type="noConversion"/>
  </si>
  <si>
    <t>1.无线与无线之间的终端无法通行
2.无线与有线之间的pc可以通行</t>
    <phoneticPr fontId="1" type="noConversion"/>
  </si>
  <si>
    <t>P/F/NT/Delay/NP/Block/Defer</t>
    <phoneticPr fontId="12" type="noConversion"/>
  </si>
  <si>
    <t>P</t>
    <phoneticPr fontId="12" type="noConversion"/>
  </si>
  <si>
    <t>P</t>
    <phoneticPr fontId="1" type="noConversion"/>
  </si>
  <si>
    <t>P</t>
    <phoneticPr fontId="1" type="noConversion"/>
  </si>
  <si>
    <t>IPC不支持64位密码</t>
    <phoneticPr fontId="1" type="noConversion"/>
  </si>
  <si>
    <t>1.配置路由器，设置SSID和密码为以下参数，开启基本无线网络，使用任意信道
2.按下一键接入按钮
3.点击网卡接入无线网络</t>
    <phoneticPr fontId="1" type="noConversion"/>
  </si>
  <si>
    <t>加密方式WPA/WPA2-PSK</t>
    <phoneticPr fontId="1" type="noConversion"/>
  </si>
  <si>
    <t>加密方式WPA2-PSK</t>
    <phoneticPr fontId="1" type="noConversion"/>
  </si>
  <si>
    <t>Block</t>
    <phoneticPr fontId="1" type="noConversion"/>
  </si>
  <si>
    <t>P</t>
    <phoneticPr fontId="1" type="noConversion"/>
  </si>
  <si>
    <t>1.查看用户操作界面、日志记录、打印信息输出中是否有敏感信息（如密码，用户隐私）明文显示</t>
    <phoneticPr fontId="12" type="noConversion"/>
  </si>
  <si>
    <t>1.设置密码时进行抓包查看，查看是否有明文传输或低加密强度传输</t>
    <phoneticPr fontId="12" type="noConversion"/>
  </si>
  <si>
    <t>P</t>
    <phoneticPr fontId="1" type="noConversion"/>
  </si>
  <si>
    <t>Block</t>
    <phoneticPr fontId="1" type="noConversion"/>
  </si>
  <si>
    <t>Block</t>
    <phoneticPr fontId="1" type="noConversion"/>
  </si>
  <si>
    <t>1.配置路由器，设置SSID和密码为以下参数，开启基本无线网络，使用任意信道
2.按下一键接入按钮
3.点击网卡接入无线网络</t>
    <phoneticPr fontId="1" type="noConversion"/>
  </si>
  <si>
    <t>1.如上操作之后，新的终端能接入基本网络
2.上网正常</t>
    <phoneticPr fontId="1" type="noConversion"/>
  </si>
  <si>
    <t xml:space="preserve">1.开启W3的wifi，接入无线网卡或终端
</t>
    <phoneticPr fontId="1" type="noConversion"/>
  </si>
  <si>
    <t>1.无线终端都能可以ping通网关</t>
    <phoneticPr fontId="1" type="noConversion"/>
  </si>
  <si>
    <t>上一轮已提单defer处理了</t>
    <phoneticPr fontId="1" type="noConversion"/>
  </si>
  <si>
    <t>Defensics套件扫描</t>
    <phoneticPr fontId="12" type="noConversion"/>
  </si>
  <si>
    <t>1.使用Defensics套件扫描RTSP，SIP，SOAP，HTTP漏洞</t>
    <phoneticPr fontId="12" type="noConversion"/>
  </si>
  <si>
    <t>1.扫描结果通过，无漏洞</t>
    <phoneticPr fontId="12" type="noConversion"/>
  </si>
  <si>
    <t>1.首次使用会强制用户设置管理密码</t>
    <phoneticPr fontId="1" type="noConversion"/>
  </si>
  <si>
    <t>WIFI_110</t>
  </si>
  <si>
    <t>WIFI_111</t>
  </si>
  <si>
    <t>WIFI_112</t>
  </si>
  <si>
    <t>WIFI_113</t>
  </si>
  <si>
    <t>WIFI_114</t>
  </si>
  <si>
    <t>WIFI_115</t>
  </si>
  <si>
    <t>WIFI_116</t>
  </si>
  <si>
    <t>WIFI_117</t>
  </si>
  <si>
    <t>WIFI_118</t>
  </si>
  <si>
    <t>WIFI_119</t>
  </si>
  <si>
    <t>WIFI_120</t>
  </si>
  <si>
    <t>WIFI_121</t>
  </si>
  <si>
    <t>WIFI_122</t>
  </si>
  <si>
    <t>WIFI_123</t>
  </si>
  <si>
    <t>WIFI_124</t>
  </si>
  <si>
    <t>WIFI_125</t>
  </si>
  <si>
    <t>WIFI_126</t>
  </si>
  <si>
    <t>WIFI_127</t>
  </si>
  <si>
    <t>WIFI_128</t>
  </si>
  <si>
    <t>WIFI_129</t>
  </si>
  <si>
    <t>WIFI_130</t>
  </si>
  <si>
    <t>WIFI_131</t>
  </si>
  <si>
    <t>WIFI_132</t>
  </si>
  <si>
    <t>WIFI_133</t>
  </si>
  <si>
    <t>WIFI_134</t>
  </si>
  <si>
    <t>WIFI_135</t>
  </si>
  <si>
    <t>WIFI_136</t>
  </si>
  <si>
    <t>WIFI_137</t>
  </si>
  <si>
    <t>WIFI_138</t>
  </si>
  <si>
    <t>WIFI_139</t>
  </si>
  <si>
    <t>WIFI_140</t>
  </si>
  <si>
    <t>WIFI_141</t>
  </si>
  <si>
    <t>WIFI_142</t>
  </si>
  <si>
    <t>WIFI_143</t>
  </si>
  <si>
    <t>WIFI_144</t>
  </si>
  <si>
    <t>WIFI_145</t>
  </si>
  <si>
    <t>WIFI_146</t>
  </si>
  <si>
    <t>1.修改MTU，查看速率是否有影响（LAN-&gt;WAN打流）</t>
    <phoneticPr fontId="1" type="noConversion"/>
  </si>
  <si>
    <t>1.速率正常，MTU对传输速率没有过大影响</t>
    <phoneticPr fontId="1" type="noConversion"/>
  </si>
  <si>
    <t>1.设置路由器上网方式为DHCP，设置MTU值为以下值，点击保存
2.PC1上ping -l （） -f (PC的ip)，括号内的值为设置的MTU值减去28，查看ping包情况
3.输入ping -l （）-f (PC的ip)，括号内的值为设置的MTU值减去27，查看ping包情况
4.输入ping -l （） (PC的ip)，括号内的值为设置的MTU值减去27，查看ping包情况</t>
    <phoneticPr fontId="1" type="noConversion"/>
  </si>
  <si>
    <t>1.长期稳定性测试（续约）</t>
    <phoneticPr fontId="1" type="noConversion"/>
  </si>
  <si>
    <t>1.起来后端口还能up</t>
    <phoneticPr fontId="1" type="noConversion"/>
  </si>
  <si>
    <t>1.重启操作，查看端口能够恢复情况</t>
    <phoneticPr fontId="1" type="noConversion"/>
  </si>
  <si>
    <t>路由器不支持在线扫描</t>
    <phoneticPr fontId="1" type="noConversion"/>
  </si>
  <si>
    <t>1.设备上设置信道自动选择，设置为以下频道带宽
2.另一台路由器上强制信道
3.查看设备上的信道选择，可在终端处无线网卡上查看
4.更改路由器的信道，强制成与设备相同
5.查看设备的信道变化</t>
    <phoneticPr fontId="1" type="noConversion"/>
  </si>
  <si>
    <t xml:space="preserve">当路由器上的强制信道与设备上的信道冲突时，设备上的信道会自动调节到空闲的信道上。
</t>
    <phoneticPr fontId="1" type="noConversion"/>
  </si>
  <si>
    <t>1.设置SSID，输入以下参数
2.在终端查看该SSID
3.终端无线连接设备,查看效果</t>
    <phoneticPr fontId="1" type="noConversion"/>
  </si>
  <si>
    <t>WAN WIFI 终端安全 稳定性 回归 缺陷验证</t>
    <phoneticPr fontId="1" type="noConversion"/>
  </si>
  <si>
    <t>BGA170541290</t>
    <phoneticPr fontId="1" type="noConversion"/>
  </si>
  <si>
    <t>前置条件：笔记本接入W3的2.4Gwifi
操作步骤:
1.打开W3 2.4G的无线隔离
2.频段带宽为HT40,无线信道为auto
3.笔记本接入W3的wifi
问题：
1.笔记本频繁掉线重连
补充:
当时单工和金巍工来过现场排查,并保留了日志</t>
    <phoneticPr fontId="1" type="noConversion"/>
  </si>
  <si>
    <t>BGA170541343</t>
  </si>
  <si>
    <t>问题：
1.手机连接W3的5Gwifi,在输入正确的密码之后提示密码错误无法连接
2.一段时间后重新连接,连接成功
补充:
当时温作炎的手机(安卓5.1和iOS11.0.2)和沈扬的手机(iPhone7 ios11.0.2)都连接过该5Gwifi,均提示密码错误无法连接,一段时间后重连,可以连接成功</t>
    <phoneticPr fontId="1" type="noConversion"/>
  </si>
  <si>
    <t>前置条件：当前2.4Gwifi设置为 无线隔离开启 HT20 混合加密方式
操作步骤:
1.将2.4Gwifi从混合加密切换至强加密
2.点击保存
问题：
1.2.4Gwifi变成不加密
补充:
单工已过来现场排查并保留了日志</t>
    <phoneticPr fontId="1" type="noConversion"/>
  </si>
  <si>
    <t>BGA170541958</t>
    <phoneticPr fontId="1" type="noConversion"/>
  </si>
  <si>
    <t>前置条件:W3连接在DHCP的家用环境中,W3的位置和终端距离5米左右,中间隔了一道墙
操作步骤:
1.手机连接W3的5Gwifi
2.打开王者荣耀
问题：
1.ping值很高
补充:
1.相同位置,相同距离换成TPlink玩王者荣耀ping只有30+
2.当时信道为Auto模式,手动切换信道仍然高ping</t>
    <phoneticPr fontId="1" type="noConversion"/>
  </si>
  <si>
    <t>BGA170542261</t>
  </si>
  <si>
    <t>0-9字符</t>
  </si>
  <si>
    <t>1.提示设置成功</t>
  </si>
  <si>
    <t>a-f字符</t>
  </si>
  <si>
    <t>A-F字符</t>
  </si>
  <si>
    <t>其他字符</t>
  </si>
  <si>
    <t>1.提示“请输入有效的MAC地址”</t>
  </si>
  <si>
    <t>组播地址(第一字节的最后一位为1）</t>
  </si>
  <si>
    <t>FF:FF:FF:FF:FF:FF</t>
  </si>
  <si>
    <t>1.提示“MAC地址格式不正确”</t>
  </si>
  <si>
    <t>-</t>
  </si>
  <si>
    <t>.</t>
  </si>
  <si>
    <t>空格</t>
  </si>
  <si>
    <t>无</t>
  </si>
  <si>
    <t>：</t>
  </si>
  <si>
    <t>1.删除成功</t>
    <phoneticPr fontId="1" type="noConversion"/>
  </si>
  <si>
    <t>1.删除白名单设备</t>
    <phoneticPr fontId="1" type="noConversion"/>
  </si>
  <si>
    <t>1.第二页首位数据跳转至第一页末位</t>
    <phoneticPr fontId="1" type="noConversion"/>
  </si>
  <si>
    <t>1.白名单中添加2页数据,删除第一页末位数据</t>
    <phoneticPr fontId="1" type="noConversion"/>
  </si>
  <si>
    <t>1.跳转至相应的页面</t>
    <phoneticPr fontId="1" type="noConversion"/>
  </si>
  <si>
    <t>1.点击下方不同页面按钮</t>
    <phoneticPr fontId="1" type="noConversion"/>
  </si>
  <si>
    <t>首页/尾页</t>
    <phoneticPr fontId="1" type="noConversion"/>
  </si>
  <si>
    <t>上一页/下一页</t>
    <phoneticPr fontId="1" type="noConversion"/>
  </si>
  <si>
    <t>1.点击高亮的按钮</t>
    <phoneticPr fontId="1" type="noConversion"/>
  </si>
  <si>
    <t xml:space="preserve">1.有规则的页面按钮呈高亮显示 </t>
    <phoneticPr fontId="1" type="noConversion"/>
  </si>
  <si>
    <r>
      <t>1.</t>
    </r>
    <r>
      <rPr>
        <sz val="10"/>
        <color theme="1"/>
        <rFont val="宋体"/>
        <family val="3"/>
        <charset val="134"/>
        <scheme val="minor"/>
      </rPr>
      <t>添加多页规则</t>
    </r>
    <phoneticPr fontId="1" type="noConversion"/>
  </si>
  <si>
    <t>1.提示最多添加128条数据</t>
    <phoneticPr fontId="1" type="noConversion"/>
  </si>
  <si>
    <t>1.添加成功</t>
    <phoneticPr fontId="1" type="noConversion"/>
  </si>
  <si>
    <t>1.手动添加右侧数量的白名单设备信息</t>
    <phoneticPr fontId="1" type="noConversion"/>
  </si>
  <si>
    <t>1.提示设置成功</t>
    <phoneticPr fontId="1" type="noConversion"/>
  </si>
  <si>
    <t>1.输入符合规则的mac地址，使用下列分隔符，点击保存，查看效果</t>
    <phoneticPr fontId="1" type="noConversion"/>
  </si>
  <si>
    <t>1.设置mac地址为以下长度，其他内容正确，查看效果</t>
    <phoneticPr fontId="1" type="noConversion"/>
  </si>
  <si>
    <t>1.提示“请输入有效的MAC地址”</t>
    <phoneticPr fontId="1" type="noConversion"/>
  </si>
  <si>
    <t>1.修改白名单设备名称和MAC地址</t>
    <phoneticPr fontId="1" type="noConversion"/>
  </si>
  <si>
    <t>1.提示“设置成功”</t>
    <phoneticPr fontId="1" type="noConversion"/>
  </si>
  <si>
    <t>：</t>
    <phoneticPr fontId="1" type="noConversion"/>
  </si>
  <si>
    <t>1.输入符合规则的mac地址，使用下列分隔符，点击保存，查看效果</t>
    <phoneticPr fontId="1" type="noConversion"/>
  </si>
  <si>
    <t>1.提示“MAC地址格式不正确”</t>
    <phoneticPr fontId="1" type="noConversion"/>
  </si>
  <si>
    <t>1.设置mac地址为以下长度，其他内容正确，查看效果</t>
    <phoneticPr fontId="1" type="noConversion"/>
  </si>
  <si>
    <t>已启用防蹭网</t>
    <phoneticPr fontId="1" type="noConversion"/>
  </si>
  <si>
    <t>1.设置成功,提示未开启防蹭网</t>
    <phoneticPr fontId="1" type="noConversion"/>
  </si>
  <si>
    <t>1.禁用防蹭网,查看效果</t>
    <phoneticPr fontId="1" type="noConversion"/>
  </si>
  <si>
    <t>1.允许上网的设备列表中显示的规则为空</t>
    <phoneticPr fontId="1" type="noConversion"/>
  </si>
  <si>
    <t>无规则</t>
    <phoneticPr fontId="1" type="noConversion"/>
  </si>
  <si>
    <t>1.允许上网的设备列表中显示已添加的规则</t>
    <phoneticPr fontId="1" type="noConversion"/>
  </si>
  <si>
    <t>有规则</t>
    <phoneticPr fontId="1" type="noConversion"/>
  </si>
  <si>
    <t>1.开启防蹭网功能</t>
    <phoneticPr fontId="1" type="noConversion"/>
  </si>
  <si>
    <t>1.提供启用禁用防蹭网的设置</t>
    <phoneticPr fontId="20" type="noConversion"/>
  </si>
  <si>
    <t>1.查看“防蹭网”界面显示</t>
    <phoneticPr fontId="20" type="noConversion"/>
  </si>
  <si>
    <t>防蹭网</t>
    <phoneticPr fontId="1" type="noConversion"/>
  </si>
  <si>
    <t>web_054</t>
  </si>
  <si>
    <t>web_053</t>
  </si>
  <si>
    <t>web_052</t>
  </si>
  <si>
    <t>web_051</t>
  </si>
  <si>
    <t>web_050</t>
  </si>
  <si>
    <t>web_049</t>
  </si>
  <si>
    <t>web_048</t>
  </si>
  <si>
    <t>web_047</t>
  </si>
  <si>
    <t>web_046</t>
  </si>
  <si>
    <t>web_045</t>
  </si>
  <si>
    <t>web_044</t>
  </si>
  <si>
    <t>web_043</t>
  </si>
  <si>
    <t>web_042</t>
  </si>
  <si>
    <t>web_041</t>
  </si>
  <si>
    <t>web_040</t>
  </si>
  <si>
    <t>web_039</t>
  </si>
  <si>
    <t>web_038</t>
  </si>
  <si>
    <t>web_037</t>
  </si>
  <si>
    <t>web_036</t>
  </si>
  <si>
    <t>web_035</t>
  </si>
  <si>
    <t>web_034</t>
  </si>
  <si>
    <t>web_033</t>
  </si>
  <si>
    <t>web_032</t>
  </si>
  <si>
    <t>web_031</t>
  </si>
  <si>
    <t>web_030</t>
  </si>
  <si>
    <t>web_029</t>
  </si>
  <si>
    <t>web_028</t>
  </si>
  <si>
    <t>web_027</t>
  </si>
  <si>
    <t>web_026</t>
  </si>
  <si>
    <t>web_025</t>
  </si>
  <si>
    <t>web_024</t>
  </si>
  <si>
    <t>web_023</t>
  </si>
  <si>
    <t>web_022</t>
  </si>
  <si>
    <t>web_021</t>
  </si>
  <si>
    <t>web_020</t>
  </si>
  <si>
    <t>web_019</t>
  </si>
  <si>
    <t>web_018</t>
  </si>
  <si>
    <t>web_017</t>
  </si>
  <si>
    <t>web_016</t>
  </si>
  <si>
    <t>web_015</t>
  </si>
  <si>
    <t>web_014</t>
  </si>
  <si>
    <t>web_004</t>
  </si>
  <si>
    <t>web_003</t>
  </si>
  <si>
    <t>web_002</t>
  </si>
  <si>
    <t>各子功能描述
向导页:各子功能描述
登录页:各子功能描述
联网状态:各子功能描述
wifi设置:各子功能描述
上网设置:各子功能描述
文件存储:简单描述该模块要实现的功能
摄像机管理:简单描述该模块要实现的功能
2.4G（5G） Wi-Fi网络设置:各子功能描述
系统设置:简单描述该模块要实现的功能
客户端下载:各子功能描述
网络QOS设置:各子功能描述</t>
    <phoneticPr fontId="1" type="noConversion"/>
  </si>
  <si>
    <t>web控件_测试用例</t>
  </si>
  <si>
    <t>web_001</t>
    <phoneticPr fontId="1" type="noConversion"/>
  </si>
  <si>
    <t>web_005</t>
  </si>
  <si>
    <t>web_006</t>
  </si>
  <si>
    <t>web_007</t>
  </si>
  <si>
    <t>web_008</t>
  </si>
  <si>
    <t>web_009</t>
  </si>
  <si>
    <t>web_010</t>
  </si>
  <si>
    <t>web_011</t>
  </si>
  <si>
    <t>web_012</t>
  </si>
  <si>
    <t>web_013</t>
  </si>
  <si>
    <t>已存在的MAC地址</t>
    <phoneticPr fontId="1" type="noConversion"/>
  </si>
  <si>
    <t>1.提示"该MAC地址已添加"</t>
    <phoneticPr fontId="1" type="noConversion"/>
  </si>
  <si>
    <t>1.点击添加设备按钮</t>
    <phoneticPr fontId="1" type="noConversion"/>
  </si>
  <si>
    <t>规则已满</t>
    <phoneticPr fontId="1" type="noConversion"/>
  </si>
  <si>
    <t>规则未满</t>
    <phoneticPr fontId="1" type="noConversion"/>
  </si>
  <si>
    <t>1.提示"添加个数已达上限"</t>
    <phoneticPr fontId="1" type="noConversion"/>
  </si>
  <si>
    <t>1.点击手动允许设备,设置白名单设备名称和MAC地址</t>
    <phoneticPr fontId="1" type="noConversion"/>
  </si>
  <si>
    <t>1.提示"请在2分钟内连接wifi网络,并输入正确的网络密码"并给出120S的倒计时,指示灯呈蓝灯闪烁</t>
    <phoneticPr fontId="1" type="noConversion"/>
  </si>
  <si>
    <t>1.关闭添加设备界面,蓝灯闪烁停止呈绿灯显示</t>
    <phoneticPr fontId="1" type="noConversion"/>
  </si>
  <si>
    <t>1.120S倒计时结束后点击放大镜按钮,重新开始扫描,指示灯呈蓝灯闪烁</t>
    <phoneticPr fontId="1" type="noConversion"/>
  </si>
  <si>
    <t>取消</t>
    <phoneticPr fontId="1" type="noConversion"/>
  </si>
  <si>
    <t>1.退出添加页面</t>
    <phoneticPr fontId="1" type="noConversion"/>
  </si>
  <si>
    <t>1.退出修改页面</t>
    <phoneticPr fontId="1" type="noConversion"/>
  </si>
  <si>
    <t>1.按下WPS按钮,弹出设备添加页面</t>
    <phoneticPr fontId="1" type="noConversion"/>
  </si>
  <si>
    <t>1.提示“MAC地址格式不正确”</t>
    <phoneticPr fontId="1" type="noConversion"/>
  </si>
  <si>
    <t>低</t>
    <phoneticPr fontId="1" type="noConversion"/>
  </si>
  <si>
    <t>操作步骤:
1.手动添加一条正确的白名单信息,点击保存
2.再次点击添加设备,等上一次添加设备的倒计时120S结束的时候,点击手动允许设备
预期结果：正常进入设备添加页面
问题：
1.无法进入设备添加页面
补充:
吴工已在修改该问题,提单跟踪</t>
    <phoneticPr fontId="1" type="noConversion"/>
  </si>
  <si>
    <t>BGA170542787</t>
    <phoneticPr fontId="1" type="noConversion"/>
  </si>
  <si>
    <t>中</t>
    <phoneticPr fontId="1" type="noConversion"/>
  </si>
  <si>
    <t>操作步骤:
1.防蹭网管理,点击一键接入设备,等待120S倒计时
2.倒计时结束后,点击放大镜按钮再次搜索
问题：
1.偶现再次点击搜索按钮后,请求不到后台数据,导致系统无响应
补充:
1.吴工,单工和彭工已来过现场定位问题
2.当时环境下是必现,之后暂无复现</t>
    <phoneticPr fontId="1" type="noConversion"/>
  </si>
  <si>
    <t>BGA170545520</t>
    <phoneticPr fontId="1" type="noConversion"/>
  </si>
  <si>
    <t>操作步骤:
1.防蹭网点击一键接入,等待120S
2.结束后再次点击放大镜按钮.一键接入
问题：
1.出现一次从116秒开始倒计时
2.出现一次从2秒开始倒计时</t>
    <phoneticPr fontId="1" type="noConversion"/>
  </si>
  <si>
    <t>BGA170545569</t>
    <phoneticPr fontId="1" type="noConversion"/>
  </si>
  <si>
    <t>F</t>
    <phoneticPr fontId="1" type="noConversion"/>
  </si>
  <si>
    <t>中</t>
    <phoneticPr fontId="1" type="noConversion"/>
  </si>
  <si>
    <t>[升级]偶现W3升级失败提示错误代码(7)</t>
    <phoneticPr fontId="1" type="noConversion"/>
  </si>
  <si>
    <t>BGA170547969</t>
  </si>
  <si>
    <t>操作步骤:
1.在状态页点击在线升级
问题：
1.在线升级进度条为77左右的时候,下一秒立刻跳转为100并且提示升级成功</t>
    <phoneticPr fontId="1" type="noConversion"/>
  </si>
  <si>
    <t>建议</t>
    <phoneticPr fontId="1" type="noConversion"/>
  </si>
  <si>
    <t>BGA170548211</t>
    <phoneticPr fontId="1" type="noConversion"/>
  </si>
  <si>
    <t>建议</t>
    <phoneticPr fontId="1" type="noConversion"/>
  </si>
  <si>
    <t>操作步骤:
1.按下W3的WPS按钮,让他处于WPS状态下
2.开启防蹭网按钮,提示操作失败
3.点击重试
预期结果：点击重试之后,仍然开启防蹭网失败应给出相应的提示
问题：
1.点击重试后,仍然无法开启防蹭网,但是界面没有相应的提示,建议修改</t>
    <phoneticPr fontId="1" type="noConversion"/>
  </si>
  <si>
    <t>BGA170549357</t>
    <phoneticPr fontId="1" type="noConversion"/>
  </si>
  <si>
    <t>操作步骤:
1.web端开启防蹭网开关
2.点击进入H5主页的终端设备管理页面
问题：
1.H5容易进入黑名单列表</t>
    <phoneticPr fontId="1" type="noConversion"/>
  </si>
  <si>
    <t>BGA170549515</t>
    <phoneticPr fontId="1" type="noConversion"/>
  </si>
  <si>
    <t>测试未发现该功能实现</t>
    <phoneticPr fontId="1" type="noConversion"/>
  </si>
  <si>
    <t>玩王者荣耀的时候一会儿显示wifi一会儿显示4G</t>
    <phoneticPr fontId="1" type="noConversion"/>
  </si>
  <si>
    <t>BGA170551331</t>
    <phoneticPr fontId="1" type="noConversion"/>
  </si>
  <si>
    <t xml:space="preserve">前置条件：V1.4.0 
操作步骤:
1.W3在家运行一天之后
2.使用地点离W3间隔一堵墙 5米
问题：
1.一天之后出现wifi掉线重连的现象,且出现概率较高
</t>
    <phoneticPr fontId="1" type="noConversion"/>
  </si>
  <si>
    <t>BGA170551333</t>
    <phoneticPr fontId="1" type="noConversion"/>
  </si>
  <si>
    <t>本轮性能有问题暂时不测</t>
    <phoneticPr fontId="1" type="noConversion"/>
  </si>
  <si>
    <t>没有该功能</t>
    <phoneticPr fontId="1" type="noConversion"/>
  </si>
  <si>
    <t>1.设置路由器上网方式为静态ip，设置MTU值为以下值，点击保存
2.PC1上ping -l （） -f (PC的ip)，括号内的值为设置的MTU值减去28，查看ping包情况
3.输入ping -l （）-f (PC的ip)，括号内的值为设置的MTU值减去27，查看ping包情况
4.输入ping -l （） (PC的ip)，括号内的值为设置的MTU值减去27，查看ping包情况</t>
    <phoneticPr fontId="1" type="noConversion"/>
  </si>
  <si>
    <t>1.保存成功
2.正常ping通外网
3.不能ping通外网，W3最小分片单元为576-20
4.不能ping通外网，W3最小分片单元为576-28</t>
    <phoneticPr fontId="1" type="noConversion"/>
  </si>
  <si>
    <t>1.保存成功
2.正常ping通外网
3.不能ping通外网，提示需要拆分数据包但是设置了DF
4.能ping通外网，PC上通过wireshark软件查看数据包已被分片</t>
    <phoneticPr fontId="1" type="noConversion"/>
  </si>
  <si>
    <t>防蹭网</t>
    <phoneticPr fontId="1" type="noConversion"/>
  </si>
  <si>
    <t>P</t>
    <phoneticPr fontId="1" type="noConversion"/>
  </si>
  <si>
    <t>1.保存成功
2.正常ping通外网
3.不能ping通外网，W3最小分片单元为576-28/能ping通外网,第一个包提示需要拆分数据包但是设置了DF,后面三个包正常(吴海丁吴工说的)
4.可以ping通,PC上通过wireshark软件查看数据包已被分片</t>
    <phoneticPr fontId="1" type="noConversion"/>
  </si>
  <si>
    <t>1.保存成功
2.正常ping通外网
3.不能ping通外网，W3最小分片单元为576-28
4.可以ping通,PC上通过wireshark软件查看数据包已被分片</t>
    <phoneticPr fontId="1" type="noConversion"/>
  </si>
  <si>
    <r>
      <t>1.保存成功
2.正常ping通外网
3.不能ping通外网，提示需要拆分数据包但是设置了DF
4.能ping通外网，PC上通过wireshark软件查看数据包已被分片</t>
    </r>
    <r>
      <rPr>
        <sz val="10"/>
        <rFont val="宋体"/>
        <family val="3"/>
        <charset val="134"/>
        <scheme val="minor"/>
      </rPr>
      <t>（筛选icmp协议的报文，查看WAN.ip--&gt;PC.ip的报文，data可见实际发送的长度）</t>
    </r>
    <phoneticPr fontId="1" type="noConversion"/>
  </si>
  <si>
    <t>SSID:测试ezviz- 12345
密码8位：a123456@</t>
    <phoneticPr fontId="1" type="noConversion"/>
  </si>
  <si>
    <t>SSID:测试ezviz- 12345
密码8位：a123456@</t>
    <phoneticPr fontId="1" type="noConversion"/>
  </si>
  <si>
    <t>没有存储介质</t>
    <phoneticPr fontId="1" type="noConversion"/>
  </si>
  <si>
    <t>暂不支持</t>
    <phoneticPr fontId="1" type="noConversion"/>
  </si>
  <si>
    <t>安全组同事正在测试</t>
    <phoneticPr fontId="1" type="noConversion"/>
  </si>
  <si>
    <t>测试对象：
CS-W3-WD1200G
硬件环境：
iPhone7
软件环境：
ios11.0.3 萤石云视频ios版(V3.10.0.170924)
第三方测试工具：
SecureCRT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</si>
</sst>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4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  <xf numFmtId="0" fontId="17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8" fillId="0" borderId="0" xfId="20" applyFont="1" applyAlignment="1">
      <alignment horizontal="center" vertical="center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20" applyFont="1" applyFill="1" applyBorder="1" applyAlignment="1">
      <alignment horizontal="center" vertical="center"/>
    </xf>
    <xf numFmtId="0" fontId="13" fillId="2" borderId="6" xfId="20" applyFont="1" applyFill="1" applyBorder="1" applyAlignment="1">
      <alignment horizontal="center" vertical="center"/>
    </xf>
    <xf numFmtId="0" fontId="8" fillId="0" borderId="0" xfId="20" applyFont="1"/>
    <xf numFmtId="0" fontId="10" fillId="0" borderId="1" xfId="20" applyFont="1" applyFill="1" applyBorder="1" applyAlignment="1" applyProtection="1">
      <alignment horizontal="left" vertical="center" wrapText="1"/>
      <protection locked="0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10" fillId="0" borderId="5" xfId="20" applyFont="1" applyFill="1" applyBorder="1" applyAlignment="1" applyProtection="1">
      <alignment horizontal="left" vertical="center" wrapText="1"/>
      <protection locked="0"/>
    </xf>
    <xf numFmtId="0" fontId="10" fillId="0" borderId="5" xfId="20" applyFont="1" applyFill="1" applyBorder="1" applyAlignment="1" applyProtection="1">
      <alignment vertical="center" wrapText="1"/>
      <protection locked="0"/>
    </xf>
    <xf numFmtId="0" fontId="10" fillId="0" borderId="1" xfId="20" applyFont="1" applyFill="1" applyBorder="1" applyAlignment="1" applyProtection="1">
      <alignment vertical="center" wrapText="1"/>
      <protection locked="0"/>
    </xf>
    <xf numFmtId="0" fontId="1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8" fillId="0" borderId="5" xfId="3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0" xfId="20" applyFont="1" applyFill="1"/>
    <xf numFmtId="0" fontId="13" fillId="0" borderId="1" xfId="0" applyFont="1" applyBorder="1" applyAlignment="1">
      <alignment horizontal="center" vertical="center" wrapText="1"/>
    </xf>
    <xf numFmtId="0" fontId="8" fillId="0" borderId="0" xfId="2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0" fillId="0" borderId="5" xfId="20" applyFont="1" applyFill="1" applyBorder="1" applyAlignment="1" applyProtection="1">
      <alignment horizontal="left" vertical="center" wrapText="1"/>
      <protection locked="0"/>
    </xf>
    <xf numFmtId="0" fontId="10" fillId="0" borderId="7" xfId="20" applyFont="1" applyFill="1" applyBorder="1" applyAlignment="1" applyProtection="1">
      <alignment horizontal="left" vertical="center" wrapText="1"/>
      <protection locked="0"/>
    </xf>
    <xf numFmtId="0" fontId="10" fillId="0" borderId="6" xfId="2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0" applyFont="1" applyFill="1" applyBorder="1" applyAlignment="1">
      <alignment horizontal="center" vertical="center" wrapText="1"/>
    </xf>
    <xf numFmtId="0" fontId="15" fillId="0" borderId="1" xfId="20" applyFont="1" applyFill="1" applyBorder="1" applyAlignment="1"/>
    <xf numFmtId="0" fontId="8" fillId="0" borderId="1" xfId="20" applyFont="1" applyBorder="1" applyAlignment="1">
      <alignment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0" fillId="0" borderId="1" xfId="2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0" borderId="5" xfId="2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vertical="top" wrapText="1"/>
    </xf>
    <xf numFmtId="0" fontId="19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left" vertical="top" wrapText="1"/>
    </xf>
    <xf numFmtId="0" fontId="19" fillId="3" borderId="6" xfId="0" applyFont="1" applyFill="1" applyBorder="1" applyAlignment="1">
      <alignment horizontal="left" vertical="top" wrapText="1"/>
    </xf>
    <xf numFmtId="0" fontId="3" fillId="3" borderId="1" xfId="0" applyFont="1" applyFill="1" applyBorder="1" applyAlignment="1"/>
    <xf numFmtId="0" fontId="3" fillId="3" borderId="5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9" fillId="3" borderId="0" xfId="0" applyFont="1" applyFill="1">
      <alignment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0" fillId="3" borderId="1" xfId="20" applyFont="1" applyFill="1" applyBorder="1" applyAlignment="1" applyProtection="1">
      <alignment horizontal="left" vertical="center" wrapText="1"/>
      <protection locked="0"/>
    </xf>
    <xf numFmtId="0" fontId="8" fillId="3" borderId="1" xfId="3" applyFont="1" applyFill="1" applyBorder="1" applyAlignment="1">
      <alignment horizontal="center" vertical="center" wrapText="1"/>
    </xf>
    <xf numFmtId="0" fontId="10" fillId="3" borderId="5" xfId="20" applyFont="1" applyFill="1" applyBorder="1" applyAlignment="1" applyProtection="1">
      <alignment horizontal="left" vertical="center" wrapText="1"/>
      <protection locked="0"/>
    </xf>
    <xf numFmtId="0" fontId="10" fillId="3" borderId="7" xfId="20" applyFont="1" applyFill="1" applyBorder="1" applyAlignment="1" applyProtection="1">
      <alignment horizontal="left" vertical="center" wrapText="1"/>
      <protection locked="0"/>
    </xf>
    <xf numFmtId="0" fontId="10" fillId="3" borderId="6" xfId="20" applyFont="1" applyFill="1" applyBorder="1" applyAlignment="1" applyProtection="1">
      <alignment horizontal="left" vertical="center" wrapText="1"/>
      <protection locked="0"/>
    </xf>
    <xf numFmtId="0" fontId="10" fillId="3" borderId="5" xfId="20" applyFont="1" applyFill="1" applyBorder="1" applyAlignment="1" applyProtection="1">
      <alignment horizontal="left" vertical="top" wrapText="1"/>
      <protection locked="0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top" wrapText="1"/>
    </xf>
    <xf numFmtId="0" fontId="21" fillId="0" borderId="2" xfId="24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25"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  <cellStyle name="超链接" xfId="24" builtinId="8"/>
  </cellStyles>
  <dxfs count="189"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D20170508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D20" sqref="D20"/>
    </sheetView>
  </sheetViews>
  <sheetFormatPr defaultRowHeight="13.5" x14ac:dyDescent="0.15"/>
  <cols>
    <col min="1" max="1" width="15.625" customWidth="1"/>
    <col min="15" max="15" width="35.625" customWidth="1"/>
    <col min="16" max="16" width="15.625" customWidth="1"/>
  </cols>
  <sheetData>
    <row r="1" spans="1:16" ht="18.75" x14ac:dyDescent="0.15">
      <c r="A1" s="54" t="s">
        <v>150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x14ac:dyDescent="0.15">
      <c r="A2" s="3" t="s">
        <v>151</v>
      </c>
      <c r="B2" s="154" t="s">
        <v>606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3"/>
    </row>
    <row r="3" spans="1:16" x14ac:dyDescent="0.15">
      <c r="A3" s="3" t="s">
        <v>152</v>
      </c>
      <c r="B3" s="151" t="s">
        <v>607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</row>
    <row r="4" spans="1:16" x14ac:dyDescent="0.15">
      <c r="A4" s="3" t="s">
        <v>2</v>
      </c>
      <c r="B4" s="154" t="s">
        <v>608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3"/>
    </row>
    <row r="5" spans="1:16" ht="13.5" customHeight="1" x14ac:dyDescent="0.15">
      <c r="A5" s="3" t="s">
        <v>153</v>
      </c>
      <c r="B5" s="154" t="s">
        <v>609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3"/>
    </row>
    <row r="6" spans="1:16" ht="171.75" customHeight="1" x14ac:dyDescent="0.15">
      <c r="A6" s="3" t="s">
        <v>1</v>
      </c>
      <c r="B6" s="154" t="s">
        <v>880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1:16" x14ac:dyDescent="0.15">
      <c r="A7" s="3" t="s">
        <v>4</v>
      </c>
      <c r="B7" s="57" t="s">
        <v>154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</row>
    <row r="8" spans="1:16" x14ac:dyDescent="0.15">
      <c r="A8" s="49" t="s">
        <v>610</v>
      </c>
      <c r="B8" s="154" t="s">
        <v>711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3"/>
    </row>
    <row r="9" spans="1:16" x14ac:dyDescent="0.15">
      <c r="A9" s="57" t="s">
        <v>155</v>
      </c>
      <c r="B9" s="59"/>
      <c r="C9" s="57" t="s">
        <v>156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9"/>
      <c r="O9" s="60" t="s">
        <v>157</v>
      </c>
      <c r="P9" s="60" t="s">
        <v>158</v>
      </c>
    </row>
    <row r="10" spans="1:16" ht="24" x14ac:dyDescent="0.15">
      <c r="A10" s="3" t="s">
        <v>159</v>
      </c>
      <c r="B10" s="3" t="s">
        <v>160</v>
      </c>
      <c r="C10" s="3" t="s">
        <v>161</v>
      </c>
      <c r="D10" s="3" t="s">
        <v>162</v>
      </c>
      <c r="E10" s="3" t="s">
        <v>163</v>
      </c>
      <c r="F10" s="3" t="s">
        <v>164</v>
      </c>
      <c r="G10" s="3" t="s">
        <v>165</v>
      </c>
      <c r="H10" s="3" t="s">
        <v>166</v>
      </c>
      <c r="I10" s="3" t="s">
        <v>167</v>
      </c>
      <c r="J10" s="3" t="s">
        <v>168</v>
      </c>
      <c r="K10" s="3" t="s">
        <v>169</v>
      </c>
      <c r="L10" s="3" t="s">
        <v>170</v>
      </c>
      <c r="M10" s="3" t="s">
        <v>350</v>
      </c>
      <c r="N10" s="3" t="s">
        <v>171</v>
      </c>
      <c r="O10" s="61"/>
      <c r="P10" s="61"/>
    </row>
    <row r="11" spans="1:16" x14ac:dyDescent="0.15">
      <c r="A11" s="1" t="s">
        <v>76</v>
      </c>
      <c r="B11" s="1">
        <f>COUNTA(WAN!A8:A10070)</f>
        <v>81</v>
      </c>
      <c r="C11" s="1">
        <f t="shared" ref="C11:C14" ca="1" si="0">SUM(E11:K11)-I11</f>
        <v>65</v>
      </c>
      <c r="D11" s="7">
        <f t="shared" ref="D11:D15" ca="1" si="1">IF(C11=0,0%,C11/B11)</f>
        <v>0.80246913580246915</v>
      </c>
      <c r="E11" s="1">
        <f t="shared" ref="E11:E14" ca="1" si="2">COUNTIF(INDIRECT(A11&amp;"!I:I"),"P")</f>
        <v>65</v>
      </c>
      <c r="F11" s="1">
        <f t="shared" ref="F11:F14" ca="1" si="3">COUNTIFS(INDIRECT(A11&amp;"!I:I"),"F",INDIRECT(A11&amp;"!J:J"),"高")</f>
        <v>0</v>
      </c>
      <c r="G11" s="1">
        <f t="shared" ref="G11:G14" ca="1" si="4">COUNTIFS(INDIRECT(A11&amp;"!I:I"),"F",INDIRECT(A11&amp;"!J:J"),"中")</f>
        <v>0</v>
      </c>
      <c r="H11" s="1">
        <f t="shared" ref="H11:H14" ca="1" si="5">COUNTIFS(INDIRECT(A11&amp;"!I:I"),"F",INDIRECT(A11&amp;"!J:J"),"低")</f>
        <v>0</v>
      </c>
      <c r="I11" s="1">
        <f t="shared" ref="I11:I14" ca="1" si="6">COUNTIF(INDIRECT(A11&amp;"!J:J"),"建议")</f>
        <v>0</v>
      </c>
      <c r="J11" s="1">
        <f t="shared" ref="J11:J14" ca="1" si="7">COUNTIF(INDIRECT(A11&amp;"!I:I"),"Delay")</f>
        <v>0</v>
      </c>
      <c r="K11" s="1">
        <f t="shared" ref="K11:K14" ca="1" si="8">COUNTIF(INDIRECT(A11&amp;"!I:I"),"Defer")</f>
        <v>0</v>
      </c>
      <c r="L11" s="1">
        <f t="shared" ref="L11:L14" ca="1" si="9">COUNTIF(INDIRECT(A11&amp;"!I:I"),"NT")</f>
        <v>0</v>
      </c>
      <c r="M11" s="1">
        <f t="shared" ref="M11:M14" ca="1" si="10">COUNTIF(INDIRECT(A11&amp;"!I:I"),"NP")</f>
        <v>0</v>
      </c>
      <c r="N11" s="1">
        <f t="shared" ref="N11:N14" ca="1" si="11">COUNTIF(INDIRECT(A11&amp;"!I:I"),"Block")</f>
        <v>16</v>
      </c>
      <c r="O11" s="2"/>
      <c r="P11" s="2"/>
    </row>
    <row r="12" spans="1:16" x14ac:dyDescent="0.15">
      <c r="A12" s="1" t="s">
        <v>23</v>
      </c>
      <c r="B12" s="1">
        <f>COUNTA(WIFI!A8:A9690)</f>
        <v>146</v>
      </c>
      <c r="C12" s="1">
        <f t="shared" ca="1" si="0"/>
        <v>135</v>
      </c>
      <c r="D12" s="7">
        <f t="shared" ca="1" si="1"/>
        <v>0.92465753424657537</v>
      </c>
      <c r="E12" s="1">
        <f t="shared" ca="1" si="2"/>
        <v>129</v>
      </c>
      <c r="F12" s="1">
        <f t="shared" ca="1" si="3"/>
        <v>0</v>
      </c>
      <c r="G12" s="1">
        <f t="shared" ca="1" si="4"/>
        <v>4</v>
      </c>
      <c r="H12" s="1">
        <f t="shared" ca="1" si="5"/>
        <v>2</v>
      </c>
      <c r="I12" s="1">
        <f t="shared" ca="1" si="6"/>
        <v>0</v>
      </c>
      <c r="J12" s="1">
        <f t="shared" ca="1" si="7"/>
        <v>0</v>
      </c>
      <c r="K12" s="1">
        <f t="shared" ca="1" si="8"/>
        <v>0</v>
      </c>
      <c r="L12" s="1">
        <f t="shared" ca="1" si="9"/>
        <v>0</v>
      </c>
      <c r="M12" s="1">
        <f t="shared" ca="1" si="10"/>
        <v>0</v>
      </c>
      <c r="N12" s="1">
        <f t="shared" ca="1" si="11"/>
        <v>11</v>
      </c>
      <c r="O12" s="2"/>
      <c r="P12" s="2"/>
    </row>
    <row r="13" spans="1:16" x14ac:dyDescent="0.15">
      <c r="A13" s="49" t="s">
        <v>605</v>
      </c>
      <c r="B13" s="49">
        <v>41</v>
      </c>
      <c r="C13" s="49">
        <v>33</v>
      </c>
      <c r="D13" s="7">
        <f>C13/B13</f>
        <v>0.80487804878048785</v>
      </c>
      <c r="E13" s="49">
        <v>32</v>
      </c>
      <c r="F13" s="49">
        <v>0</v>
      </c>
      <c r="G13" s="49">
        <v>1</v>
      </c>
      <c r="H13" s="49">
        <v>0</v>
      </c>
      <c r="I13" s="49">
        <v>1</v>
      </c>
      <c r="J13" s="49">
        <v>0</v>
      </c>
      <c r="K13" s="49">
        <v>0</v>
      </c>
      <c r="L13" s="49">
        <v>0</v>
      </c>
      <c r="M13" s="49">
        <v>0</v>
      </c>
      <c r="N13" s="49">
        <v>8</v>
      </c>
      <c r="O13" s="2"/>
      <c r="P13" s="2"/>
    </row>
    <row r="14" spans="1:16" x14ac:dyDescent="0.15">
      <c r="A14" s="1" t="s">
        <v>870</v>
      </c>
      <c r="B14" s="1">
        <v>54</v>
      </c>
      <c r="C14" s="1">
        <f t="shared" ca="1" si="0"/>
        <v>54</v>
      </c>
      <c r="D14" s="7">
        <f t="shared" ca="1" si="1"/>
        <v>1</v>
      </c>
      <c r="E14" s="1">
        <f t="shared" ca="1" si="2"/>
        <v>50</v>
      </c>
      <c r="F14" s="1">
        <f t="shared" ca="1" si="3"/>
        <v>0</v>
      </c>
      <c r="G14" s="1">
        <f t="shared" ca="1" si="4"/>
        <v>1</v>
      </c>
      <c r="H14" s="1">
        <f t="shared" ca="1" si="5"/>
        <v>3</v>
      </c>
      <c r="I14" s="1">
        <f t="shared" ca="1" si="6"/>
        <v>1</v>
      </c>
      <c r="J14" s="1">
        <f t="shared" ca="1" si="7"/>
        <v>0</v>
      </c>
      <c r="K14" s="1">
        <f t="shared" ca="1" si="8"/>
        <v>0</v>
      </c>
      <c r="L14" s="1">
        <f t="shared" ca="1" si="9"/>
        <v>0</v>
      </c>
      <c r="M14" s="1">
        <f t="shared" ca="1" si="10"/>
        <v>0</v>
      </c>
      <c r="N14" s="1">
        <f t="shared" ca="1" si="11"/>
        <v>0</v>
      </c>
      <c r="O14" s="2"/>
      <c r="P14" s="2"/>
    </row>
    <row r="15" spans="1:16" x14ac:dyDescent="0.15">
      <c r="A15" s="3" t="s">
        <v>172</v>
      </c>
      <c r="B15" s="1">
        <f>SUM(B11:B14)</f>
        <v>322</v>
      </c>
      <c r="C15" s="1">
        <f ca="1">SUM(C11:C14)</f>
        <v>287</v>
      </c>
      <c r="D15" s="7">
        <f t="shared" ca="1" si="1"/>
        <v>0.89130434782608692</v>
      </c>
      <c r="E15" s="1">
        <f ca="1">SUM(E11:E14)</f>
        <v>276</v>
      </c>
      <c r="F15" s="1">
        <f ca="1">SUM(F11:F14)</f>
        <v>0</v>
      </c>
      <c r="G15" s="1">
        <f ca="1">SUM(G11:G14)</f>
        <v>6</v>
      </c>
      <c r="H15" s="1">
        <f ca="1">SUM(H11:H14)</f>
        <v>5</v>
      </c>
      <c r="I15" s="1">
        <f ca="1">SUM(I11:I14)</f>
        <v>2</v>
      </c>
      <c r="J15" s="1">
        <f ca="1">SUM(J11:J14)</f>
        <v>0</v>
      </c>
      <c r="K15" s="1">
        <f ca="1">SUM(K11:K14)</f>
        <v>0</v>
      </c>
      <c r="L15" s="1">
        <f ca="1">SUM(L11:L14)</f>
        <v>0</v>
      </c>
      <c r="M15" s="1">
        <f ca="1">SUM(M11:M14)</f>
        <v>0</v>
      </c>
      <c r="N15" s="1">
        <f ca="1">SUM(N11:N14)</f>
        <v>35</v>
      </c>
      <c r="O15" s="2"/>
      <c r="P15" s="2"/>
    </row>
  </sheetData>
  <mergeCells count="12">
    <mergeCell ref="B7:P7"/>
    <mergeCell ref="B8:P8"/>
    <mergeCell ref="A9:B9"/>
    <mergeCell ref="C9:N9"/>
    <mergeCell ref="O9:O10"/>
    <mergeCell ref="P9:P10"/>
    <mergeCell ref="B6:P6"/>
    <mergeCell ref="A1:P1"/>
    <mergeCell ref="B2:P2"/>
    <mergeCell ref="B3:P3"/>
    <mergeCell ref="B4:P4"/>
    <mergeCell ref="B5:P5"/>
  </mergeCells>
  <phoneticPr fontId="1" type="noConversion"/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K11" sqref="K1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54" t="s">
        <v>17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x14ac:dyDescent="0.15">
      <c r="A2" s="3" t="s">
        <v>0</v>
      </c>
      <c r="B2" s="78" t="s">
        <v>74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1:13" x14ac:dyDescent="0.15">
      <c r="A3" s="3" t="s">
        <v>1</v>
      </c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x14ac:dyDescent="0.15">
      <c r="A4" s="3" t="s">
        <v>2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3" x14ac:dyDescent="0.15">
      <c r="A5" s="3" t="s">
        <v>3</v>
      </c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3" x14ac:dyDescent="0.15">
      <c r="A6" s="3" t="s">
        <v>4</v>
      </c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57" t="s">
        <v>10</v>
      </c>
      <c r="G7" s="59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ht="48" x14ac:dyDescent="0.15">
      <c r="A8" s="4" t="s">
        <v>601</v>
      </c>
      <c r="B8" s="65" t="s">
        <v>174</v>
      </c>
      <c r="C8" s="1" t="s">
        <v>620</v>
      </c>
      <c r="D8" s="1" t="s">
        <v>20</v>
      </c>
      <c r="E8" s="62" t="s">
        <v>618</v>
      </c>
      <c r="F8" s="12" t="s">
        <v>624</v>
      </c>
      <c r="G8" s="6"/>
      <c r="H8" s="6" t="s">
        <v>22</v>
      </c>
      <c r="I8" s="1" t="s">
        <v>163</v>
      </c>
      <c r="J8" s="1"/>
      <c r="K8" s="6"/>
      <c r="L8" s="6"/>
      <c r="M8" s="1" t="s">
        <v>19</v>
      </c>
    </row>
    <row r="9" spans="1:13" x14ac:dyDescent="0.15">
      <c r="A9" s="8" t="s">
        <v>175</v>
      </c>
      <c r="B9" s="66"/>
      <c r="C9" s="65" t="s">
        <v>619</v>
      </c>
      <c r="D9" s="1" t="s">
        <v>20</v>
      </c>
      <c r="E9" s="63"/>
      <c r="F9" s="74" t="s">
        <v>623</v>
      </c>
      <c r="G9" s="6" t="s">
        <v>23</v>
      </c>
      <c r="H9" s="6" t="s">
        <v>22</v>
      </c>
      <c r="I9" s="1" t="s">
        <v>163</v>
      </c>
      <c r="J9" s="1"/>
      <c r="K9" s="6"/>
      <c r="L9" s="6"/>
      <c r="M9" s="1" t="s">
        <v>19</v>
      </c>
    </row>
    <row r="10" spans="1:13" ht="24" x14ac:dyDescent="0.15">
      <c r="A10" s="8" t="s">
        <v>176</v>
      </c>
      <c r="B10" s="66"/>
      <c r="C10" s="67"/>
      <c r="D10" s="1" t="s">
        <v>20</v>
      </c>
      <c r="E10" s="63"/>
      <c r="F10" s="76"/>
      <c r="G10" s="6" t="s">
        <v>24</v>
      </c>
      <c r="H10" s="6" t="s">
        <v>22</v>
      </c>
      <c r="I10" s="1" t="s">
        <v>163</v>
      </c>
      <c r="J10" s="1"/>
      <c r="K10" s="6"/>
      <c r="L10" s="6"/>
      <c r="M10" s="1" t="s">
        <v>19</v>
      </c>
    </row>
    <row r="11" spans="1:13" ht="24" x14ac:dyDescent="0.15">
      <c r="A11" s="8" t="s">
        <v>177</v>
      </c>
      <c r="B11" s="66"/>
      <c r="C11" s="65" t="s">
        <v>621</v>
      </c>
      <c r="D11" s="1" t="s">
        <v>20</v>
      </c>
      <c r="E11" s="63"/>
      <c r="F11" s="74" t="s">
        <v>622</v>
      </c>
      <c r="G11" s="6" t="s">
        <v>25</v>
      </c>
      <c r="H11" s="6" t="s">
        <v>26</v>
      </c>
      <c r="I11" s="1" t="s">
        <v>163</v>
      </c>
      <c r="J11" s="1"/>
      <c r="K11" s="6"/>
      <c r="L11" s="6"/>
      <c r="M11" s="1" t="s">
        <v>19</v>
      </c>
    </row>
    <row r="12" spans="1:13" ht="24" x14ac:dyDescent="0.15">
      <c r="A12" s="8" t="s">
        <v>178</v>
      </c>
      <c r="B12" s="66"/>
      <c r="C12" s="66"/>
      <c r="D12" s="1" t="s">
        <v>20</v>
      </c>
      <c r="E12" s="63"/>
      <c r="F12" s="75"/>
      <c r="G12" s="6" t="s">
        <v>27</v>
      </c>
      <c r="H12" s="6" t="s">
        <v>26</v>
      </c>
      <c r="I12" s="1" t="s">
        <v>163</v>
      </c>
      <c r="J12" s="1"/>
      <c r="K12" s="6"/>
      <c r="L12" s="6"/>
      <c r="M12" s="1" t="s">
        <v>19</v>
      </c>
    </row>
    <row r="13" spans="1:13" ht="24" x14ac:dyDescent="0.15">
      <c r="A13" s="8" t="s">
        <v>179</v>
      </c>
      <c r="B13" s="66"/>
      <c r="C13" s="66"/>
      <c r="D13" s="1" t="s">
        <v>20</v>
      </c>
      <c r="E13" s="63"/>
      <c r="F13" s="75"/>
      <c r="G13" s="6" t="s">
        <v>602</v>
      </c>
      <c r="H13" s="6" t="s">
        <v>26</v>
      </c>
      <c r="I13" s="1" t="s">
        <v>163</v>
      </c>
      <c r="J13" s="1"/>
      <c r="K13" s="6"/>
      <c r="L13" s="6"/>
      <c r="M13" s="1" t="s">
        <v>19</v>
      </c>
    </row>
    <row r="14" spans="1:13" ht="24" x14ac:dyDescent="0.15">
      <c r="A14" s="8" t="s">
        <v>180</v>
      </c>
      <c r="B14" s="66"/>
      <c r="C14" s="67"/>
      <c r="D14" s="1" t="s">
        <v>20</v>
      </c>
      <c r="E14" s="63"/>
      <c r="F14" s="76"/>
      <c r="G14" s="6" t="s">
        <v>28</v>
      </c>
      <c r="H14" s="6" t="s">
        <v>22</v>
      </c>
      <c r="I14" s="1" t="s">
        <v>163</v>
      </c>
      <c r="J14" s="1"/>
      <c r="K14" s="6"/>
      <c r="L14" s="6"/>
      <c r="M14" s="1" t="s">
        <v>19</v>
      </c>
    </row>
    <row r="15" spans="1:13" ht="72" x14ac:dyDescent="0.15">
      <c r="A15" s="8" t="s">
        <v>181</v>
      </c>
      <c r="B15" s="66"/>
      <c r="C15" s="65" t="s">
        <v>617</v>
      </c>
      <c r="D15" s="1" t="s">
        <v>20</v>
      </c>
      <c r="E15" s="63"/>
      <c r="F15" s="12" t="s">
        <v>615</v>
      </c>
      <c r="G15" s="6"/>
      <c r="H15" s="6" t="s">
        <v>29</v>
      </c>
      <c r="I15" s="1" t="s">
        <v>163</v>
      </c>
      <c r="J15" s="1"/>
      <c r="K15" s="6"/>
      <c r="L15" s="6"/>
      <c r="M15" s="1" t="s">
        <v>19</v>
      </c>
    </row>
    <row r="16" spans="1:13" ht="72" x14ac:dyDescent="0.15">
      <c r="A16" s="8" t="s">
        <v>182</v>
      </c>
      <c r="B16" s="67"/>
      <c r="C16" s="67"/>
      <c r="D16" s="1" t="s">
        <v>20</v>
      </c>
      <c r="E16" s="64"/>
      <c r="F16" s="12" t="s">
        <v>351</v>
      </c>
      <c r="G16" s="6"/>
      <c r="H16" s="6" t="s">
        <v>29</v>
      </c>
      <c r="I16" s="1" t="s">
        <v>163</v>
      </c>
      <c r="J16" s="1"/>
      <c r="K16" s="6"/>
      <c r="L16" s="6"/>
      <c r="M16" s="1" t="s">
        <v>19</v>
      </c>
    </row>
    <row r="17" spans="1:13" ht="24" x14ac:dyDescent="0.15">
      <c r="A17" s="8" t="s">
        <v>183</v>
      </c>
      <c r="B17" s="65" t="s">
        <v>30</v>
      </c>
      <c r="C17" s="65" t="s">
        <v>31</v>
      </c>
      <c r="D17" s="1" t="s">
        <v>21</v>
      </c>
      <c r="E17" s="62" t="s">
        <v>611</v>
      </c>
      <c r="F17" s="74" t="s">
        <v>703</v>
      </c>
      <c r="G17" s="6">
        <v>575</v>
      </c>
      <c r="H17" s="6" t="s">
        <v>355</v>
      </c>
      <c r="I17" s="1" t="s">
        <v>163</v>
      </c>
      <c r="J17" s="1"/>
      <c r="K17" s="6"/>
      <c r="L17" s="6"/>
      <c r="M17" s="1" t="s">
        <v>19</v>
      </c>
    </row>
    <row r="18" spans="1:13" ht="96" x14ac:dyDescent="0.15">
      <c r="A18" s="8" t="s">
        <v>184</v>
      </c>
      <c r="B18" s="66"/>
      <c r="C18" s="66"/>
      <c r="D18" s="15" t="s">
        <v>21</v>
      </c>
      <c r="E18" s="63"/>
      <c r="F18" s="75"/>
      <c r="G18" s="6">
        <v>576</v>
      </c>
      <c r="H18" s="109" t="s">
        <v>872</v>
      </c>
      <c r="I18" s="1" t="s">
        <v>163</v>
      </c>
      <c r="J18" s="1"/>
      <c r="K18" s="6"/>
      <c r="L18" s="6"/>
      <c r="M18" s="1" t="s">
        <v>19</v>
      </c>
    </row>
    <row r="19" spans="1:13" ht="96" x14ac:dyDescent="0.15">
      <c r="A19" s="8" t="s">
        <v>185</v>
      </c>
      <c r="B19" s="66"/>
      <c r="C19" s="66"/>
      <c r="D19" s="15" t="s">
        <v>21</v>
      </c>
      <c r="E19" s="63"/>
      <c r="F19" s="75"/>
      <c r="G19" s="14" t="s">
        <v>353</v>
      </c>
      <c r="H19" s="125" t="s">
        <v>874</v>
      </c>
      <c r="I19" s="15" t="s">
        <v>163</v>
      </c>
      <c r="J19" s="15"/>
      <c r="K19" s="14"/>
      <c r="L19" s="14"/>
      <c r="M19" s="15"/>
    </row>
    <row r="20" spans="1:13" ht="72" x14ac:dyDescent="0.15">
      <c r="A20" s="8" t="s">
        <v>186</v>
      </c>
      <c r="B20" s="66"/>
      <c r="C20" s="66"/>
      <c r="D20" s="15" t="s">
        <v>21</v>
      </c>
      <c r="E20" s="63"/>
      <c r="F20" s="75"/>
      <c r="G20" s="6">
        <v>1500</v>
      </c>
      <c r="H20" s="14" t="s">
        <v>612</v>
      </c>
      <c r="I20" s="1" t="s">
        <v>163</v>
      </c>
      <c r="J20" s="1"/>
      <c r="K20" s="6"/>
      <c r="L20" s="6"/>
      <c r="M20" s="1" t="s">
        <v>19</v>
      </c>
    </row>
    <row r="21" spans="1:13" ht="24" x14ac:dyDescent="0.15">
      <c r="A21" s="8" t="s">
        <v>187</v>
      </c>
      <c r="B21" s="66"/>
      <c r="C21" s="67"/>
      <c r="D21" s="15" t="s">
        <v>21</v>
      </c>
      <c r="E21" s="64"/>
      <c r="F21" s="76"/>
      <c r="G21" s="6">
        <v>1501</v>
      </c>
      <c r="H21" s="6" t="s">
        <v>355</v>
      </c>
      <c r="I21" s="1" t="s">
        <v>163</v>
      </c>
      <c r="J21" s="1"/>
      <c r="K21" s="6"/>
      <c r="L21" s="6"/>
      <c r="M21" s="1" t="s">
        <v>19</v>
      </c>
    </row>
    <row r="22" spans="1:13" ht="24" x14ac:dyDescent="0.15">
      <c r="A22" s="8" t="s">
        <v>188</v>
      </c>
      <c r="B22" s="66"/>
      <c r="C22" s="65" t="s">
        <v>32</v>
      </c>
      <c r="D22" s="15" t="s">
        <v>21</v>
      </c>
      <c r="E22" s="62" t="s">
        <v>352</v>
      </c>
      <c r="F22" s="74" t="s">
        <v>356</v>
      </c>
      <c r="G22" s="14">
        <v>575</v>
      </c>
      <c r="H22" s="14" t="s">
        <v>355</v>
      </c>
      <c r="I22" s="1" t="s">
        <v>163</v>
      </c>
      <c r="J22" s="1"/>
      <c r="K22" s="6"/>
      <c r="L22" s="6"/>
      <c r="M22" s="1" t="s">
        <v>19</v>
      </c>
    </row>
    <row r="23" spans="1:13" ht="72" x14ac:dyDescent="0.15">
      <c r="A23" s="8" t="s">
        <v>189</v>
      </c>
      <c r="B23" s="66"/>
      <c r="C23" s="66"/>
      <c r="D23" s="15" t="s">
        <v>21</v>
      </c>
      <c r="E23" s="63"/>
      <c r="F23" s="75"/>
      <c r="G23" s="14">
        <v>576</v>
      </c>
      <c r="H23" s="109" t="s">
        <v>873</v>
      </c>
      <c r="I23" s="1" t="s">
        <v>163</v>
      </c>
      <c r="J23" s="1"/>
      <c r="K23" s="6"/>
      <c r="L23" s="6"/>
      <c r="M23" s="1" t="s">
        <v>19</v>
      </c>
    </row>
    <row r="24" spans="1:13" ht="72" x14ac:dyDescent="0.15">
      <c r="A24" s="8" t="s">
        <v>190</v>
      </c>
      <c r="B24" s="66"/>
      <c r="C24" s="66"/>
      <c r="D24" s="15" t="s">
        <v>21</v>
      </c>
      <c r="E24" s="63"/>
      <c r="F24" s="75"/>
      <c r="G24" s="14" t="s">
        <v>353</v>
      </c>
      <c r="H24" s="14" t="s">
        <v>612</v>
      </c>
      <c r="I24" s="1" t="s">
        <v>163</v>
      </c>
      <c r="J24" s="1"/>
      <c r="K24" s="6"/>
      <c r="L24" s="6"/>
      <c r="M24" s="1" t="s">
        <v>19</v>
      </c>
    </row>
    <row r="25" spans="1:13" ht="72" x14ac:dyDescent="0.15">
      <c r="A25" s="8" t="s">
        <v>191</v>
      </c>
      <c r="B25" s="66"/>
      <c r="C25" s="66"/>
      <c r="D25" s="15" t="s">
        <v>21</v>
      </c>
      <c r="E25" s="63"/>
      <c r="F25" s="75"/>
      <c r="G25" s="14">
        <v>1500</v>
      </c>
      <c r="H25" s="14" t="s">
        <v>354</v>
      </c>
      <c r="I25" s="15" t="s">
        <v>163</v>
      </c>
      <c r="J25" s="15"/>
      <c r="K25" s="14"/>
      <c r="L25" s="14"/>
      <c r="M25" s="15"/>
    </row>
    <row r="26" spans="1:13" ht="24" x14ac:dyDescent="0.15">
      <c r="A26" s="8" t="s">
        <v>192</v>
      </c>
      <c r="B26" s="66"/>
      <c r="C26" s="67"/>
      <c r="D26" s="15" t="s">
        <v>21</v>
      </c>
      <c r="E26" s="63"/>
      <c r="F26" s="76"/>
      <c r="G26" s="14">
        <v>1501</v>
      </c>
      <c r="H26" s="14" t="s">
        <v>355</v>
      </c>
      <c r="I26" s="1" t="s">
        <v>163</v>
      </c>
      <c r="J26" s="1"/>
      <c r="K26" s="6"/>
      <c r="L26" s="6"/>
      <c r="M26" s="1" t="s">
        <v>19</v>
      </c>
    </row>
    <row r="27" spans="1:13" ht="24" x14ac:dyDescent="0.15">
      <c r="A27" s="8" t="s">
        <v>193</v>
      </c>
      <c r="B27" s="66"/>
      <c r="C27" s="65" t="s">
        <v>33</v>
      </c>
      <c r="D27" s="15" t="s">
        <v>21</v>
      </c>
      <c r="E27" s="65" t="s">
        <v>357</v>
      </c>
      <c r="F27" s="74" t="s">
        <v>867</v>
      </c>
      <c r="G27" s="14">
        <v>575</v>
      </c>
      <c r="H27" s="14" t="s">
        <v>355</v>
      </c>
      <c r="I27" s="1" t="s">
        <v>163</v>
      </c>
      <c r="J27" s="1"/>
      <c r="K27" s="6"/>
      <c r="L27" s="6"/>
      <c r="M27" s="1" t="s">
        <v>19</v>
      </c>
    </row>
    <row r="28" spans="1:13" ht="72" x14ac:dyDescent="0.15">
      <c r="A28" s="8" t="s">
        <v>194</v>
      </c>
      <c r="B28" s="66"/>
      <c r="C28" s="66"/>
      <c r="D28" s="15" t="s">
        <v>21</v>
      </c>
      <c r="E28" s="66"/>
      <c r="F28" s="75"/>
      <c r="G28" s="14">
        <v>576</v>
      </c>
      <c r="H28" s="14" t="s">
        <v>868</v>
      </c>
      <c r="I28" s="15" t="s">
        <v>171</v>
      </c>
      <c r="J28" s="15"/>
      <c r="K28" s="14"/>
      <c r="L28" s="14"/>
      <c r="M28" s="15"/>
    </row>
    <row r="29" spans="1:13" ht="72" x14ac:dyDescent="0.15">
      <c r="A29" s="8" t="s">
        <v>195</v>
      </c>
      <c r="B29" s="66"/>
      <c r="C29" s="66"/>
      <c r="D29" s="15" t="s">
        <v>21</v>
      </c>
      <c r="E29" s="66"/>
      <c r="F29" s="75"/>
      <c r="G29" s="14" t="s">
        <v>353</v>
      </c>
      <c r="H29" s="14" t="s">
        <v>869</v>
      </c>
      <c r="I29" s="1" t="s">
        <v>171</v>
      </c>
      <c r="J29" s="1"/>
      <c r="K29" s="6"/>
      <c r="L29" s="6"/>
      <c r="M29" s="1" t="s">
        <v>19</v>
      </c>
    </row>
    <row r="30" spans="1:13" ht="72" x14ac:dyDescent="0.15">
      <c r="A30" s="8" t="s">
        <v>196</v>
      </c>
      <c r="B30" s="66"/>
      <c r="C30" s="66"/>
      <c r="D30" s="15" t="s">
        <v>21</v>
      </c>
      <c r="E30" s="66"/>
      <c r="F30" s="75"/>
      <c r="G30" s="14">
        <v>1500</v>
      </c>
      <c r="H30" s="14" t="s">
        <v>869</v>
      </c>
      <c r="I30" s="1" t="s">
        <v>171</v>
      </c>
      <c r="J30" s="1"/>
      <c r="K30" s="6"/>
      <c r="L30" s="6"/>
      <c r="M30" s="1" t="s">
        <v>19</v>
      </c>
    </row>
    <row r="31" spans="1:13" ht="24" x14ac:dyDescent="0.15">
      <c r="A31" s="8" t="s">
        <v>197</v>
      </c>
      <c r="B31" s="66"/>
      <c r="C31" s="67"/>
      <c r="D31" s="15" t="s">
        <v>21</v>
      </c>
      <c r="E31" s="67"/>
      <c r="F31" s="76"/>
      <c r="G31" s="14">
        <v>1501</v>
      </c>
      <c r="H31" s="14" t="s">
        <v>355</v>
      </c>
      <c r="I31" s="1" t="s">
        <v>163</v>
      </c>
      <c r="J31" s="1"/>
      <c r="K31" s="6"/>
      <c r="L31" s="6"/>
      <c r="M31" s="1" t="s">
        <v>19</v>
      </c>
    </row>
    <row r="32" spans="1:13" ht="24" x14ac:dyDescent="0.15">
      <c r="A32" s="8" t="s">
        <v>198</v>
      </c>
      <c r="B32" s="66"/>
      <c r="C32" s="65" t="s">
        <v>173</v>
      </c>
      <c r="D32" s="1" t="s">
        <v>35</v>
      </c>
      <c r="E32" s="2"/>
      <c r="F32" s="68" t="s">
        <v>701</v>
      </c>
      <c r="G32" s="9">
        <v>576</v>
      </c>
      <c r="H32" s="68" t="s">
        <v>702</v>
      </c>
      <c r="I32" s="1" t="s">
        <v>171</v>
      </c>
      <c r="J32" s="1"/>
      <c r="K32" s="9"/>
      <c r="L32" s="9" t="s">
        <v>865</v>
      </c>
      <c r="M32" s="1"/>
    </row>
    <row r="33" spans="1:13" ht="24" x14ac:dyDescent="0.15">
      <c r="A33" s="8" t="s">
        <v>199</v>
      </c>
      <c r="B33" s="66"/>
      <c r="C33" s="66"/>
      <c r="D33" s="1" t="s">
        <v>35</v>
      </c>
      <c r="E33" s="2"/>
      <c r="F33" s="69"/>
      <c r="G33" s="9">
        <v>1480</v>
      </c>
      <c r="H33" s="69"/>
      <c r="I33" s="49" t="s">
        <v>171</v>
      </c>
      <c r="J33" s="1"/>
      <c r="K33" s="9"/>
      <c r="L33" s="48" t="s">
        <v>865</v>
      </c>
      <c r="M33" s="1"/>
    </row>
    <row r="34" spans="1:13" ht="24" x14ac:dyDescent="0.15">
      <c r="A34" s="8" t="s">
        <v>200</v>
      </c>
      <c r="B34" s="66"/>
      <c r="C34" s="66"/>
      <c r="D34" s="1" t="s">
        <v>35</v>
      </c>
      <c r="E34" s="2"/>
      <c r="F34" s="70"/>
      <c r="G34" s="9">
        <v>1500</v>
      </c>
      <c r="H34" s="70"/>
      <c r="I34" s="49" t="s">
        <v>171</v>
      </c>
      <c r="J34" s="1"/>
      <c r="K34" s="9"/>
      <c r="L34" s="48" t="s">
        <v>865</v>
      </c>
      <c r="M34" s="1"/>
    </row>
    <row r="35" spans="1:13" ht="24" x14ac:dyDescent="0.15">
      <c r="A35" s="8" t="s">
        <v>201</v>
      </c>
      <c r="B35" s="65" t="s">
        <v>34</v>
      </c>
      <c r="C35" s="65" t="s">
        <v>367</v>
      </c>
      <c r="D35" s="1" t="s">
        <v>35</v>
      </c>
      <c r="E35" s="2"/>
      <c r="F35" s="68" t="s">
        <v>613</v>
      </c>
      <c r="G35" s="6" t="s">
        <v>36</v>
      </c>
      <c r="H35" s="6" t="s">
        <v>368</v>
      </c>
      <c r="I35" s="1" t="s">
        <v>163</v>
      </c>
      <c r="J35" s="1"/>
      <c r="K35" s="6"/>
      <c r="L35" s="6"/>
      <c r="M35" s="1" t="s">
        <v>19</v>
      </c>
    </row>
    <row r="36" spans="1:13" ht="24" x14ac:dyDescent="0.15">
      <c r="A36" s="8" t="s">
        <v>202</v>
      </c>
      <c r="B36" s="66"/>
      <c r="C36" s="66"/>
      <c r="D36" s="1" t="s">
        <v>20</v>
      </c>
      <c r="E36" s="2"/>
      <c r="F36" s="69"/>
      <c r="G36" s="6" t="s">
        <v>37</v>
      </c>
      <c r="H36" s="6" t="s">
        <v>38</v>
      </c>
      <c r="I36" s="1" t="s">
        <v>163</v>
      </c>
      <c r="J36" s="1"/>
      <c r="K36" s="6"/>
      <c r="L36" s="6"/>
      <c r="M36" s="1" t="s">
        <v>19</v>
      </c>
    </row>
    <row r="37" spans="1:13" ht="24" x14ac:dyDescent="0.15">
      <c r="A37" s="8" t="s">
        <v>203</v>
      </c>
      <c r="B37" s="66"/>
      <c r="C37" s="66"/>
      <c r="D37" s="1" t="s">
        <v>20</v>
      </c>
      <c r="E37" s="2"/>
      <c r="F37" s="69"/>
      <c r="G37" s="6" t="s">
        <v>39</v>
      </c>
      <c r="H37" s="6" t="s">
        <v>40</v>
      </c>
      <c r="I37" s="1" t="s">
        <v>163</v>
      </c>
      <c r="J37" s="1"/>
      <c r="K37" s="6"/>
      <c r="L37" s="6"/>
      <c r="M37" s="1" t="s">
        <v>19</v>
      </c>
    </row>
    <row r="38" spans="1:13" ht="24" x14ac:dyDescent="0.15">
      <c r="A38" s="8" t="s">
        <v>204</v>
      </c>
      <c r="B38" s="66"/>
      <c r="C38" s="66"/>
      <c r="D38" s="1" t="s">
        <v>20</v>
      </c>
      <c r="E38" s="2"/>
      <c r="F38" s="70"/>
      <c r="G38" s="6" t="s">
        <v>41</v>
      </c>
      <c r="H38" s="6" t="s">
        <v>42</v>
      </c>
      <c r="I38" s="1" t="s">
        <v>163</v>
      </c>
      <c r="J38" s="1"/>
      <c r="K38" s="6"/>
      <c r="L38" s="6"/>
      <c r="M38" s="1" t="s">
        <v>19</v>
      </c>
    </row>
    <row r="39" spans="1:13" ht="24" x14ac:dyDescent="0.15">
      <c r="A39" s="8" t="s">
        <v>205</v>
      </c>
      <c r="B39" s="66"/>
      <c r="C39" s="66"/>
      <c r="D39" s="15" t="s">
        <v>20</v>
      </c>
      <c r="E39" s="5"/>
      <c r="F39" s="68" t="s">
        <v>372</v>
      </c>
      <c r="G39" s="14" t="s">
        <v>373</v>
      </c>
      <c r="H39" s="14" t="s">
        <v>375</v>
      </c>
      <c r="I39" s="15" t="s">
        <v>163</v>
      </c>
      <c r="J39" s="15"/>
      <c r="K39" s="14"/>
      <c r="L39" s="14"/>
      <c r="M39" s="15"/>
    </row>
    <row r="40" spans="1:13" ht="36" x14ac:dyDescent="0.15">
      <c r="A40" s="8" t="s">
        <v>206</v>
      </c>
      <c r="B40" s="66"/>
      <c r="C40" s="66"/>
      <c r="D40" s="15" t="s">
        <v>20</v>
      </c>
      <c r="E40" s="5"/>
      <c r="F40" s="69"/>
      <c r="G40" s="14" t="s">
        <v>374</v>
      </c>
      <c r="H40" s="14" t="s">
        <v>376</v>
      </c>
      <c r="I40" s="15" t="s">
        <v>163</v>
      </c>
      <c r="J40" s="15"/>
      <c r="K40" s="14"/>
      <c r="L40" s="14"/>
      <c r="M40" s="15"/>
    </row>
    <row r="41" spans="1:13" ht="24" x14ac:dyDescent="0.15">
      <c r="A41" s="8" t="s">
        <v>207</v>
      </c>
      <c r="B41" s="66"/>
      <c r="C41" s="66"/>
      <c r="D41" s="1" t="s">
        <v>21</v>
      </c>
      <c r="E41" s="2"/>
      <c r="F41" s="68" t="s">
        <v>386</v>
      </c>
      <c r="G41" s="14" t="s">
        <v>380</v>
      </c>
      <c r="H41" s="14" t="s">
        <v>43</v>
      </c>
      <c r="I41" s="47" t="s">
        <v>163</v>
      </c>
      <c r="J41" s="1"/>
      <c r="K41" s="6"/>
      <c r="L41" s="6"/>
      <c r="M41" s="1" t="s">
        <v>19</v>
      </c>
    </row>
    <row r="42" spans="1:13" ht="24" x14ac:dyDescent="0.15">
      <c r="A42" s="8" t="s">
        <v>208</v>
      </c>
      <c r="B42" s="66"/>
      <c r="C42" s="66"/>
      <c r="D42" s="15" t="s">
        <v>21</v>
      </c>
      <c r="E42" s="2"/>
      <c r="F42" s="69"/>
      <c r="G42" s="14" t="s">
        <v>381</v>
      </c>
      <c r="H42" s="6" t="s">
        <v>43</v>
      </c>
      <c r="I42" s="47" t="s">
        <v>163</v>
      </c>
      <c r="J42" s="1"/>
      <c r="K42" s="6"/>
      <c r="L42" s="6"/>
      <c r="M42" s="1" t="s">
        <v>19</v>
      </c>
    </row>
    <row r="43" spans="1:13" ht="24" x14ac:dyDescent="0.15">
      <c r="A43" s="8" t="s">
        <v>209</v>
      </c>
      <c r="B43" s="66"/>
      <c r="C43" s="66"/>
      <c r="D43" s="15" t="s">
        <v>21</v>
      </c>
      <c r="E43" s="2"/>
      <c r="F43" s="69"/>
      <c r="G43" s="14" t="s">
        <v>382</v>
      </c>
      <c r="H43" s="14" t="s">
        <v>369</v>
      </c>
      <c r="I43" s="47" t="s">
        <v>163</v>
      </c>
      <c r="J43" s="15"/>
      <c r="K43" s="14"/>
      <c r="L43" s="14"/>
      <c r="M43" s="15" t="s">
        <v>19</v>
      </c>
    </row>
    <row r="44" spans="1:13" ht="24" x14ac:dyDescent="0.15">
      <c r="A44" s="8" t="s">
        <v>210</v>
      </c>
      <c r="B44" s="66"/>
      <c r="C44" s="66"/>
      <c r="D44" s="15" t="s">
        <v>21</v>
      </c>
      <c r="E44" s="2"/>
      <c r="F44" s="69"/>
      <c r="G44" s="14" t="s">
        <v>383</v>
      </c>
      <c r="H44" s="6" t="s">
        <v>369</v>
      </c>
      <c r="I44" s="47" t="s">
        <v>163</v>
      </c>
      <c r="J44" s="1"/>
      <c r="K44" s="6"/>
      <c r="L44" s="6"/>
      <c r="M44" s="1" t="s">
        <v>19</v>
      </c>
    </row>
    <row r="45" spans="1:13" ht="36" x14ac:dyDescent="0.15">
      <c r="A45" s="8" t="s">
        <v>211</v>
      </c>
      <c r="B45" s="66"/>
      <c r="C45" s="66"/>
      <c r="D45" s="15" t="s">
        <v>20</v>
      </c>
      <c r="E45" s="2"/>
      <c r="F45" s="70"/>
      <c r="G45" s="14" t="s">
        <v>387</v>
      </c>
      <c r="H45" s="14" t="s">
        <v>370</v>
      </c>
      <c r="I45" s="47" t="s">
        <v>163</v>
      </c>
      <c r="J45" s="15"/>
      <c r="K45" s="14"/>
      <c r="L45" s="14" t="s">
        <v>371</v>
      </c>
      <c r="M45" s="15"/>
    </row>
    <row r="46" spans="1:13" ht="24" x14ac:dyDescent="0.15">
      <c r="A46" s="8" t="s">
        <v>212</v>
      </c>
      <c r="B46" s="66"/>
      <c r="C46" s="66"/>
      <c r="D46" s="1" t="s">
        <v>20</v>
      </c>
      <c r="E46" s="2"/>
      <c r="F46" s="68" t="s">
        <v>614</v>
      </c>
      <c r="G46" s="6" t="s">
        <v>44</v>
      </c>
      <c r="H46" s="6" t="s">
        <v>378</v>
      </c>
      <c r="I46" s="47" t="s">
        <v>163</v>
      </c>
      <c r="J46" s="1"/>
      <c r="K46" s="6"/>
      <c r="L46" s="6"/>
      <c r="M46" s="1" t="s">
        <v>19</v>
      </c>
    </row>
    <row r="47" spans="1:13" ht="24" x14ac:dyDescent="0.15">
      <c r="A47" s="8" t="s">
        <v>213</v>
      </c>
      <c r="B47" s="66"/>
      <c r="C47" s="67"/>
      <c r="D47" s="1" t="s">
        <v>20</v>
      </c>
      <c r="E47" s="2"/>
      <c r="F47" s="70"/>
      <c r="G47" s="6" t="s">
        <v>46</v>
      </c>
      <c r="H47" s="6" t="s">
        <v>45</v>
      </c>
      <c r="I47" s="47" t="s">
        <v>163</v>
      </c>
      <c r="J47" s="1"/>
      <c r="K47" s="6"/>
      <c r="L47" s="6"/>
      <c r="M47" s="1" t="s">
        <v>19</v>
      </c>
    </row>
    <row r="48" spans="1:13" ht="48" x14ac:dyDescent="0.15">
      <c r="A48" s="8" t="s">
        <v>214</v>
      </c>
      <c r="B48" s="66"/>
      <c r="C48" s="65" t="s">
        <v>62</v>
      </c>
      <c r="D48" s="15" t="s">
        <v>21</v>
      </c>
      <c r="E48" s="62" t="s">
        <v>385</v>
      </c>
      <c r="F48" s="14" t="s">
        <v>377</v>
      </c>
      <c r="G48" s="14"/>
      <c r="H48" s="14" t="s">
        <v>379</v>
      </c>
      <c r="I48" s="15" t="s">
        <v>163</v>
      </c>
      <c r="J48" s="15"/>
      <c r="K48" s="14"/>
      <c r="L48" s="14"/>
      <c r="M48" s="15" t="s">
        <v>19</v>
      </c>
    </row>
    <row r="49" spans="1:13" ht="24" x14ac:dyDescent="0.15">
      <c r="A49" s="8" t="s">
        <v>215</v>
      </c>
      <c r="B49" s="66"/>
      <c r="C49" s="66"/>
      <c r="D49" s="15" t="s">
        <v>20</v>
      </c>
      <c r="E49" s="63"/>
      <c r="F49" s="68" t="s">
        <v>63</v>
      </c>
      <c r="G49" s="14" t="s">
        <v>64</v>
      </c>
      <c r="H49" s="14" t="s">
        <v>65</v>
      </c>
      <c r="I49" s="15" t="s">
        <v>163</v>
      </c>
      <c r="J49" s="15"/>
      <c r="K49" s="14"/>
      <c r="L49" s="14"/>
      <c r="M49" s="15" t="s">
        <v>19</v>
      </c>
    </row>
    <row r="50" spans="1:13" x14ac:dyDescent="0.15">
      <c r="A50" s="8" t="s">
        <v>216</v>
      </c>
      <c r="B50" s="66"/>
      <c r="C50" s="66"/>
      <c r="D50" s="15" t="s">
        <v>20</v>
      </c>
      <c r="E50" s="63"/>
      <c r="F50" s="70"/>
      <c r="G50" s="14" t="s">
        <v>46</v>
      </c>
      <c r="H50" s="14" t="s">
        <v>66</v>
      </c>
      <c r="I50" s="15" t="s">
        <v>163</v>
      </c>
      <c r="J50" s="15"/>
      <c r="K50" s="14"/>
      <c r="L50" s="14"/>
      <c r="M50" s="15" t="s">
        <v>19</v>
      </c>
    </row>
    <row r="51" spans="1:13" ht="24" x14ac:dyDescent="0.15">
      <c r="A51" s="8" t="s">
        <v>217</v>
      </c>
      <c r="B51" s="66"/>
      <c r="C51" s="66"/>
      <c r="D51" s="15" t="s">
        <v>35</v>
      </c>
      <c r="E51" s="63"/>
      <c r="F51" s="68" t="s">
        <v>386</v>
      </c>
      <c r="G51" s="14" t="s">
        <v>384</v>
      </c>
      <c r="H51" s="14" t="s">
        <v>370</v>
      </c>
      <c r="I51" s="15" t="s">
        <v>163</v>
      </c>
      <c r="J51" s="15"/>
      <c r="K51" s="14"/>
      <c r="L51" s="14"/>
      <c r="M51" s="15"/>
    </row>
    <row r="52" spans="1:13" ht="24" x14ac:dyDescent="0.15">
      <c r="A52" s="8" t="s">
        <v>218</v>
      </c>
      <c r="B52" s="66"/>
      <c r="C52" s="66"/>
      <c r="D52" s="15" t="s">
        <v>21</v>
      </c>
      <c r="E52" s="63"/>
      <c r="F52" s="69"/>
      <c r="G52" s="14" t="s">
        <v>380</v>
      </c>
      <c r="H52" s="14" t="s">
        <v>370</v>
      </c>
      <c r="I52" s="15" t="s">
        <v>163</v>
      </c>
      <c r="J52" s="15"/>
      <c r="K52" s="14"/>
      <c r="L52" s="14"/>
      <c r="M52" s="15" t="s">
        <v>19</v>
      </c>
    </row>
    <row r="53" spans="1:13" ht="24" x14ac:dyDescent="0.15">
      <c r="A53" s="8" t="s">
        <v>219</v>
      </c>
      <c r="B53" s="66"/>
      <c r="C53" s="66"/>
      <c r="D53" s="15" t="s">
        <v>21</v>
      </c>
      <c r="E53" s="63"/>
      <c r="F53" s="69"/>
      <c r="G53" s="14" t="s">
        <v>381</v>
      </c>
      <c r="H53" s="14" t="s">
        <v>43</v>
      </c>
      <c r="I53" s="15" t="s">
        <v>163</v>
      </c>
      <c r="J53" s="15"/>
      <c r="K53" s="14"/>
      <c r="L53" s="14"/>
      <c r="M53" s="15" t="s">
        <v>19</v>
      </c>
    </row>
    <row r="54" spans="1:13" ht="24" x14ac:dyDescent="0.15">
      <c r="A54" s="8" t="s">
        <v>220</v>
      </c>
      <c r="B54" s="66"/>
      <c r="C54" s="66"/>
      <c r="D54" s="15" t="s">
        <v>21</v>
      </c>
      <c r="E54" s="63"/>
      <c r="F54" s="69"/>
      <c r="G54" s="14" t="s">
        <v>382</v>
      </c>
      <c r="H54" s="14" t="s">
        <v>369</v>
      </c>
      <c r="I54" s="15" t="s">
        <v>163</v>
      </c>
      <c r="J54" s="15"/>
      <c r="K54" s="14"/>
      <c r="L54" s="14"/>
      <c r="M54" s="15" t="s">
        <v>19</v>
      </c>
    </row>
    <row r="55" spans="1:13" ht="24" x14ac:dyDescent="0.15">
      <c r="A55" s="8" t="s">
        <v>221</v>
      </c>
      <c r="B55" s="66"/>
      <c r="C55" s="66"/>
      <c r="D55" s="15" t="s">
        <v>21</v>
      </c>
      <c r="E55" s="63"/>
      <c r="F55" s="69"/>
      <c r="G55" s="14" t="s">
        <v>383</v>
      </c>
      <c r="H55" s="14" t="s">
        <v>369</v>
      </c>
      <c r="I55" s="15" t="s">
        <v>163</v>
      </c>
      <c r="J55" s="15"/>
      <c r="K55" s="14"/>
      <c r="L55" s="14"/>
      <c r="M55" s="15" t="s">
        <v>19</v>
      </c>
    </row>
    <row r="56" spans="1:13" ht="36" x14ac:dyDescent="0.15">
      <c r="A56" s="8" t="s">
        <v>222</v>
      </c>
      <c r="B56" s="66"/>
      <c r="C56" s="66"/>
      <c r="D56" s="15" t="s">
        <v>20</v>
      </c>
      <c r="E56" s="63"/>
      <c r="F56" s="70"/>
      <c r="G56" s="14" t="s">
        <v>387</v>
      </c>
      <c r="H56" s="14" t="s">
        <v>370</v>
      </c>
      <c r="I56" s="15" t="s">
        <v>163</v>
      </c>
      <c r="J56" s="15"/>
      <c r="K56" s="14"/>
      <c r="L56" s="14" t="s">
        <v>371</v>
      </c>
      <c r="M56" s="15"/>
    </row>
    <row r="57" spans="1:13" ht="24" x14ac:dyDescent="0.15">
      <c r="A57" s="8" t="s">
        <v>223</v>
      </c>
      <c r="B57" s="66"/>
      <c r="C57" s="67"/>
      <c r="D57" s="15" t="s">
        <v>20</v>
      </c>
      <c r="E57" s="64"/>
      <c r="F57" s="14" t="s">
        <v>704</v>
      </c>
      <c r="G57" s="14"/>
      <c r="H57" s="14" t="s">
        <v>616</v>
      </c>
      <c r="I57" s="15" t="s">
        <v>163</v>
      </c>
      <c r="J57" s="15"/>
      <c r="K57" s="14"/>
      <c r="L57" s="14"/>
      <c r="M57" s="15" t="s">
        <v>19</v>
      </c>
    </row>
    <row r="58" spans="1:13" x14ac:dyDescent="0.15">
      <c r="A58" s="8" t="s">
        <v>224</v>
      </c>
      <c r="B58" s="66"/>
      <c r="C58" s="65" t="s">
        <v>47</v>
      </c>
      <c r="D58" s="1" t="s">
        <v>21</v>
      </c>
      <c r="E58" s="62" t="s">
        <v>48</v>
      </c>
      <c r="F58" s="6" t="s">
        <v>388</v>
      </c>
      <c r="G58" s="6"/>
      <c r="H58" s="6" t="s">
        <v>49</v>
      </c>
      <c r="I58" s="47" t="s">
        <v>163</v>
      </c>
      <c r="J58" s="1"/>
      <c r="K58" s="6"/>
      <c r="L58" s="6"/>
      <c r="M58" s="1" t="s">
        <v>19</v>
      </c>
    </row>
    <row r="59" spans="1:13" x14ac:dyDescent="0.15">
      <c r="A59" s="8" t="s">
        <v>225</v>
      </c>
      <c r="B59" s="66"/>
      <c r="C59" s="66"/>
      <c r="D59" s="1" t="s">
        <v>35</v>
      </c>
      <c r="E59" s="63"/>
      <c r="F59" s="6" t="s">
        <v>389</v>
      </c>
      <c r="G59" s="6"/>
      <c r="H59" s="6" t="s">
        <v>49</v>
      </c>
      <c r="I59" s="47" t="s">
        <v>171</v>
      </c>
      <c r="J59" s="1"/>
      <c r="K59" s="6"/>
      <c r="L59" s="6"/>
      <c r="M59" s="1" t="s">
        <v>19</v>
      </c>
    </row>
    <row r="60" spans="1:13" x14ac:dyDescent="0.15">
      <c r="A60" s="8" t="s">
        <v>226</v>
      </c>
      <c r="B60" s="66"/>
      <c r="C60" s="66"/>
      <c r="D60" s="1" t="s">
        <v>20</v>
      </c>
      <c r="E60" s="63"/>
      <c r="F60" s="6" t="s">
        <v>50</v>
      </c>
      <c r="G60" s="6"/>
      <c r="H60" s="6" t="s">
        <v>49</v>
      </c>
      <c r="I60" s="47" t="s">
        <v>163</v>
      </c>
      <c r="J60" s="1"/>
      <c r="K60" s="6"/>
      <c r="L60" s="6"/>
      <c r="M60" s="1" t="s">
        <v>19</v>
      </c>
    </row>
    <row r="61" spans="1:13" x14ac:dyDescent="0.15">
      <c r="A61" s="8" t="s">
        <v>227</v>
      </c>
      <c r="B61" s="66"/>
      <c r="C61" s="66"/>
      <c r="D61" s="1" t="s">
        <v>20</v>
      </c>
      <c r="E61" s="63"/>
      <c r="F61" s="6" t="s">
        <v>390</v>
      </c>
      <c r="G61" s="6"/>
      <c r="H61" s="6" t="s">
        <v>49</v>
      </c>
      <c r="I61" s="47" t="s">
        <v>163</v>
      </c>
      <c r="J61" s="1"/>
      <c r="K61" s="6"/>
      <c r="L61" s="6"/>
      <c r="M61" s="1" t="s">
        <v>19</v>
      </c>
    </row>
    <row r="62" spans="1:13" ht="24" x14ac:dyDescent="0.15">
      <c r="A62" s="8" t="s">
        <v>228</v>
      </c>
      <c r="B62" s="66"/>
      <c r="C62" s="66"/>
      <c r="D62" s="1" t="s">
        <v>20</v>
      </c>
      <c r="E62" s="63"/>
      <c r="F62" s="68" t="s">
        <v>51</v>
      </c>
      <c r="G62" s="6" t="s">
        <v>52</v>
      </c>
      <c r="H62" s="6" t="s">
        <v>53</v>
      </c>
      <c r="I62" s="47" t="s">
        <v>171</v>
      </c>
      <c r="J62" s="1"/>
      <c r="K62" s="6"/>
      <c r="L62" s="6" t="s">
        <v>866</v>
      </c>
      <c r="M62" s="1" t="s">
        <v>19</v>
      </c>
    </row>
    <row r="63" spans="1:13" x14ac:dyDescent="0.15">
      <c r="A63" s="8" t="s">
        <v>229</v>
      </c>
      <c r="B63" s="66"/>
      <c r="C63" s="66"/>
      <c r="D63" s="1" t="s">
        <v>20</v>
      </c>
      <c r="E63" s="63"/>
      <c r="F63" s="70"/>
      <c r="G63" s="6" t="s">
        <v>54</v>
      </c>
      <c r="H63" s="6" t="s">
        <v>55</v>
      </c>
      <c r="I63" s="47" t="s">
        <v>171</v>
      </c>
      <c r="J63" s="1"/>
      <c r="K63" s="6"/>
      <c r="L63" s="6"/>
      <c r="M63" s="1" t="s">
        <v>19</v>
      </c>
    </row>
    <row r="64" spans="1:13" x14ac:dyDescent="0.15">
      <c r="A64" s="8" t="s">
        <v>230</v>
      </c>
      <c r="B64" s="66"/>
      <c r="C64" s="66"/>
      <c r="D64" s="1" t="s">
        <v>20</v>
      </c>
      <c r="E64" s="63"/>
      <c r="F64" s="6" t="s">
        <v>56</v>
      </c>
      <c r="G64" s="6"/>
      <c r="H64" s="6" t="s">
        <v>57</v>
      </c>
      <c r="I64" s="47" t="s">
        <v>163</v>
      </c>
      <c r="J64" s="1"/>
      <c r="K64" s="6"/>
      <c r="L64" s="6"/>
      <c r="M64" s="1" t="s">
        <v>19</v>
      </c>
    </row>
    <row r="65" spans="1:13" ht="24" x14ac:dyDescent="0.15">
      <c r="A65" s="8" t="s">
        <v>231</v>
      </c>
      <c r="B65" s="66"/>
      <c r="C65" s="66"/>
      <c r="D65" s="1" t="s">
        <v>20</v>
      </c>
      <c r="E65" s="63"/>
      <c r="F65" s="6" t="s">
        <v>58</v>
      </c>
      <c r="G65" s="6"/>
      <c r="H65" s="6" t="s">
        <v>59</v>
      </c>
      <c r="I65" s="49" t="s">
        <v>163</v>
      </c>
      <c r="J65" s="1"/>
      <c r="K65" s="6"/>
      <c r="L65" s="6"/>
      <c r="M65" s="1" t="s">
        <v>19</v>
      </c>
    </row>
    <row r="66" spans="1:13" ht="24" x14ac:dyDescent="0.15">
      <c r="A66" s="8" t="s">
        <v>232</v>
      </c>
      <c r="B66" s="66"/>
      <c r="C66" s="66"/>
      <c r="D66" s="1" t="s">
        <v>20</v>
      </c>
      <c r="E66" s="63"/>
      <c r="F66" s="68" t="s">
        <v>386</v>
      </c>
      <c r="G66" s="14" t="s">
        <v>384</v>
      </c>
      <c r="H66" s="14" t="s">
        <v>370</v>
      </c>
      <c r="I66" s="49" t="s">
        <v>163</v>
      </c>
      <c r="J66" s="1"/>
      <c r="K66" s="6"/>
      <c r="L66" s="6"/>
      <c r="M66" s="1" t="s">
        <v>19</v>
      </c>
    </row>
    <row r="67" spans="1:13" ht="24" x14ac:dyDescent="0.15">
      <c r="A67" s="8" t="s">
        <v>233</v>
      </c>
      <c r="B67" s="66"/>
      <c r="C67" s="66"/>
      <c r="D67" s="15" t="s">
        <v>20</v>
      </c>
      <c r="E67" s="63"/>
      <c r="F67" s="69"/>
      <c r="G67" s="14" t="s">
        <v>380</v>
      </c>
      <c r="H67" s="14" t="s">
        <v>370</v>
      </c>
      <c r="I67" s="49" t="s">
        <v>163</v>
      </c>
      <c r="J67" s="15"/>
      <c r="K67" s="14"/>
      <c r="L67" s="14"/>
      <c r="M67" s="15"/>
    </row>
    <row r="68" spans="1:13" ht="24" x14ac:dyDescent="0.15">
      <c r="A68" s="8" t="s">
        <v>234</v>
      </c>
      <c r="B68" s="66"/>
      <c r="C68" s="66"/>
      <c r="D68" s="1" t="s">
        <v>20</v>
      </c>
      <c r="E68" s="63"/>
      <c r="F68" s="69"/>
      <c r="G68" s="14" t="s">
        <v>381</v>
      </c>
      <c r="H68" s="14" t="s">
        <v>43</v>
      </c>
      <c r="I68" s="49" t="s">
        <v>163</v>
      </c>
      <c r="J68" s="1"/>
      <c r="K68" s="6"/>
      <c r="L68" s="6"/>
      <c r="M68" s="1" t="s">
        <v>19</v>
      </c>
    </row>
    <row r="69" spans="1:13" ht="24" x14ac:dyDescent="0.15">
      <c r="A69" s="8" t="s">
        <v>235</v>
      </c>
      <c r="B69" s="66"/>
      <c r="C69" s="66"/>
      <c r="D69" s="1" t="s">
        <v>20</v>
      </c>
      <c r="E69" s="63"/>
      <c r="F69" s="69"/>
      <c r="G69" s="14" t="s">
        <v>382</v>
      </c>
      <c r="H69" s="14" t="s">
        <v>369</v>
      </c>
      <c r="I69" s="49" t="s">
        <v>163</v>
      </c>
      <c r="J69" s="1"/>
      <c r="K69" s="6"/>
      <c r="L69" s="6"/>
      <c r="M69" s="1" t="s">
        <v>19</v>
      </c>
    </row>
    <row r="70" spans="1:13" ht="24" x14ac:dyDescent="0.15">
      <c r="A70" s="8" t="s">
        <v>236</v>
      </c>
      <c r="B70" s="66"/>
      <c r="C70" s="66"/>
      <c r="D70" s="15" t="s">
        <v>20</v>
      </c>
      <c r="E70" s="63"/>
      <c r="F70" s="69"/>
      <c r="G70" s="14" t="s">
        <v>383</v>
      </c>
      <c r="H70" s="14" t="s">
        <v>369</v>
      </c>
      <c r="I70" s="49" t="s">
        <v>163</v>
      </c>
      <c r="J70" s="15"/>
      <c r="K70" s="14"/>
      <c r="L70" s="14"/>
      <c r="M70" s="15"/>
    </row>
    <row r="71" spans="1:13" ht="36" x14ac:dyDescent="0.15">
      <c r="A71" s="8" t="s">
        <v>237</v>
      </c>
      <c r="B71" s="66"/>
      <c r="C71" s="66"/>
      <c r="D71" s="1" t="s">
        <v>20</v>
      </c>
      <c r="E71" s="63"/>
      <c r="F71" s="70"/>
      <c r="G71" s="14" t="s">
        <v>387</v>
      </c>
      <c r="H71" s="14" t="s">
        <v>370</v>
      </c>
      <c r="I71" s="49" t="s">
        <v>163</v>
      </c>
      <c r="J71" s="1"/>
      <c r="K71" s="6"/>
      <c r="L71" s="14" t="s">
        <v>371</v>
      </c>
      <c r="M71" s="1" t="s">
        <v>19</v>
      </c>
    </row>
    <row r="72" spans="1:13" ht="24" x14ac:dyDescent="0.15">
      <c r="A72" s="8" t="s">
        <v>238</v>
      </c>
      <c r="B72" s="66"/>
      <c r="C72" s="67"/>
      <c r="D72" s="1" t="s">
        <v>20</v>
      </c>
      <c r="E72" s="64"/>
      <c r="F72" s="6" t="s">
        <v>60</v>
      </c>
      <c r="G72" s="6"/>
      <c r="H72" s="6" t="s">
        <v>61</v>
      </c>
      <c r="I72" s="47" t="s">
        <v>171</v>
      </c>
      <c r="J72" s="1"/>
      <c r="K72" s="6"/>
      <c r="L72" s="6"/>
      <c r="M72" s="1" t="s">
        <v>19</v>
      </c>
    </row>
    <row r="73" spans="1:13" ht="24" x14ac:dyDescent="0.15">
      <c r="A73" s="8" t="s">
        <v>398</v>
      </c>
      <c r="B73" s="66"/>
      <c r="C73" s="65" t="s">
        <v>391</v>
      </c>
      <c r="D73" s="1" t="s">
        <v>35</v>
      </c>
      <c r="E73" s="5" t="s">
        <v>67</v>
      </c>
      <c r="F73" s="6" t="s">
        <v>393</v>
      </c>
      <c r="G73" s="6"/>
      <c r="H73" s="6" t="s">
        <v>68</v>
      </c>
      <c r="I73" s="1" t="s">
        <v>163</v>
      </c>
      <c r="J73" s="1"/>
      <c r="K73" s="6"/>
      <c r="L73" s="6"/>
      <c r="M73" s="1" t="s">
        <v>19</v>
      </c>
    </row>
    <row r="74" spans="1:13" ht="24" x14ac:dyDescent="0.15">
      <c r="A74" s="8" t="s">
        <v>399</v>
      </c>
      <c r="B74" s="66"/>
      <c r="C74" s="66"/>
      <c r="D74" s="1" t="s">
        <v>35</v>
      </c>
      <c r="E74" s="5" t="s">
        <v>69</v>
      </c>
      <c r="F74" s="6" t="s">
        <v>396</v>
      </c>
      <c r="G74" s="6"/>
      <c r="H74" s="6" t="s">
        <v>70</v>
      </c>
      <c r="I74" s="1" t="s">
        <v>163</v>
      </c>
      <c r="J74" s="1"/>
      <c r="K74" s="6"/>
      <c r="L74" s="6"/>
      <c r="M74" s="1" t="s">
        <v>19</v>
      </c>
    </row>
    <row r="75" spans="1:13" ht="24" x14ac:dyDescent="0.15">
      <c r="A75" s="8" t="s">
        <v>400</v>
      </c>
      <c r="B75" s="66"/>
      <c r="C75" s="66"/>
      <c r="D75" s="1" t="s">
        <v>20</v>
      </c>
      <c r="E75" s="5" t="s">
        <v>71</v>
      </c>
      <c r="F75" s="6" t="s">
        <v>395</v>
      </c>
      <c r="G75" s="6"/>
      <c r="H75" s="6" t="s">
        <v>72</v>
      </c>
      <c r="I75" s="1" t="s">
        <v>171</v>
      </c>
      <c r="J75" s="1"/>
      <c r="K75" s="6"/>
      <c r="L75" s="6"/>
      <c r="M75" s="1" t="s">
        <v>19</v>
      </c>
    </row>
    <row r="76" spans="1:13" ht="24" x14ac:dyDescent="0.15">
      <c r="A76" s="8" t="s">
        <v>401</v>
      </c>
      <c r="B76" s="66"/>
      <c r="C76" s="66"/>
      <c r="D76" s="15" t="s">
        <v>20</v>
      </c>
      <c r="E76" s="5" t="s">
        <v>73</v>
      </c>
      <c r="F76" s="14" t="s">
        <v>394</v>
      </c>
      <c r="G76" s="14"/>
      <c r="H76" s="14" t="s">
        <v>72</v>
      </c>
      <c r="I76" s="15" t="s">
        <v>163</v>
      </c>
      <c r="J76" s="15"/>
      <c r="K76" s="14"/>
      <c r="L76" s="14"/>
      <c r="M76" s="15" t="s">
        <v>19</v>
      </c>
    </row>
    <row r="77" spans="1:13" ht="24" x14ac:dyDescent="0.15">
      <c r="A77" s="8" t="s">
        <v>402</v>
      </c>
      <c r="B77" s="67"/>
      <c r="C77" s="67"/>
      <c r="D77" s="1" t="s">
        <v>20</v>
      </c>
      <c r="E77" s="5" t="s">
        <v>392</v>
      </c>
      <c r="F77" s="6" t="s">
        <v>397</v>
      </c>
      <c r="G77" s="6"/>
      <c r="H77" s="14" t="s">
        <v>68</v>
      </c>
      <c r="I77" s="1" t="s">
        <v>171</v>
      </c>
      <c r="J77" s="1"/>
      <c r="K77" s="6"/>
      <c r="L77" s="6"/>
      <c r="M77" s="1" t="s">
        <v>19</v>
      </c>
    </row>
    <row r="78" spans="1:13" s="17" customFormat="1" x14ac:dyDescent="0.15">
      <c r="A78" s="8" t="s">
        <v>403</v>
      </c>
      <c r="B78" s="73" t="s">
        <v>75</v>
      </c>
      <c r="C78" s="77" t="s">
        <v>76</v>
      </c>
      <c r="D78" s="16" t="s">
        <v>21</v>
      </c>
      <c r="E78" s="18"/>
      <c r="F78" s="74" t="s">
        <v>361</v>
      </c>
      <c r="G78" s="12" t="s">
        <v>359</v>
      </c>
      <c r="H78" s="12" t="s">
        <v>364</v>
      </c>
      <c r="I78" s="16" t="s">
        <v>163</v>
      </c>
      <c r="J78" s="16"/>
      <c r="K78" s="12"/>
      <c r="L78" s="12"/>
      <c r="M78" s="16" t="s">
        <v>19</v>
      </c>
    </row>
    <row r="79" spans="1:13" s="17" customFormat="1" ht="24" x14ac:dyDescent="0.15">
      <c r="A79" s="8" t="s">
        <v>404</v>
      </c>
      <c r="B79" s="73"/>
      <c r="C79" s="77"/>
      <c r="D79" s="16" t="s">
        <v>21</v>
      </c>
      <c r="E79" s="18"/>
      <c r="F79" s="75"/>
      <c r="G79" s="12" t="s">
        <v>77</v>
      </c>
      <c r="H79" s="12" t="s">
        <v>365</v>
      </c>
      <c r="I79" s="16" t="s">
        <v>163</v>
      </c>
      <c r="J79" s="16"/>
      <c r="K79" s="12"/>
      <c r="L79" s="12"/>
      <c r="M79" s="16"/>
    </row>
    <row r="80" spans="1:13" s="17" customFormat="1" x14ac:dyDescent="0.15">
      <c r="A80" s="8" t="s">
        <v>405</v>
      </c>
      <c r="B80" s="73"/>
      <c r="C80" s="77"/>
      <c r="D80" s="16" t="s">
        <v>21</v>
      </c>
      <c r="E80" s="18"/>
      <c r="F80" s="75"/>
      <c r="G80" s="12" t="s">
        <v>360</v>
      </c>
      <c r="H80" s="12" t="s">
        <v>363</v>
      </c>
      <c r="I80" s="16" t="s">
        <v>163</v>
      </c>
      <c r="J80" s="16"/>
      <c r="K80" s="12"/>
      <c r="L80" s="12"/>
      <c r="M80" s="16"/>
    </row>
    <row r="81" spans="1:13" s="17" customFormat="1" ht="24" x14ac:dyDescent="0.15">
      <c r="A81" s="8" t="s">
        <v>406</v>
      </c>
      <c r="B81" s="73"/>
      <c r="C81" s="77"/>
      <c r="D81" s="16" t="s">
        <v>21</v>
      </c>
      <c r="E81" s="18"/>
      <c r="F81" s="75"/>
      <c r="G81" s="12" t="s">
        <v>78</v>
      </c>
      <c r="H81" s="12" t="s">
        <v>366</v>
      </c>
      <c r="I81" s="16" t="s">
        <v>163</v>
      </c>
      <c r="J81" s="16"/>
      <c r="K81" s="12"/>
      <c r="L81" s="12"/>
      <c r="M81" s="16"/>
    </row>
    <row r="82" spans="1:13" s="17" customFormat="1" x14ac:dyDescent="0.15">
      <c r="A82" s="8" t="s">
        <v>407</v>
      </c>
      <c r="B82" s="73"/>
      <c r="C82" s="77"/>
      <c r="D82" s="16" t="s">
        <v>21</v>
      </c>
      <c r="E82" s="18"/>
      <c r="F82" s="75"/>
      <c r="G82" s="12" t="s">
        <v>358</v>
      </c>
      <c r="H82" s="12" t="s">
        <v>362</v>
      </c>
      <c r="I82" s="16" t="s">
        <v>163</v>
      </c>
      <c r="J82" s="16"/>
      <c r="K82" s="12"/>
      <c r="L82" s="12"/>
      <c r="M82" s="16" t="s">
        <v>19</v>
      </c>
    </row>
    <row r="83" spans="1:13" s="17" customFormat="1" ht="24" x14ac:dyDescent="0.15">
      <c r="A83" s="8" t="s">
        <v>408</v>
      </c>
      <c r="B83" s="73"/>
      <c r="C83" s="77"/>
      <c r="D83" s="16" t="s">
        <v>21</v>
      </c>
      <c r="E83" s="18"/>
      <c r="F83" s="75"/>
      <c r="G83" s="12" t="s">
        <v>569</v>
      </c>
      <c r="H83" s="12" t="s">
        <v>603</v>
      </c>
      <c r="I83" s="16" t="s">
        <v>163</v>
      </c>
      <c r="J83" s="16"/>
      <c r="K83" s="12"/>
      <c r="L83" s="12"/>
      <c r="M83" s="16"/>
    </row>
    <row r="84" spans="1:13" s="17" customFormat="1" ht="24" x14ac:dyDescent="0.15">
      <c r="A84" s="8" t="s">
        <v>409</v>
      </c>
      <c r="B84" s="73"/>
      <c r="C84" s="77"/>
      <c r="D84" s="16" t="s">
        <v>21</v>
      </c>
      <c r="E84" s="18"/>
      <c r="F84" s="76"/>
      <c r="G84" s="12" t="s">
        <v>570</v>
      </c>
      <c r="H84" s="12" t="s">
        <v>604</v>
      </c>
      <c r="I84" s="16" t="s">
        <v>163</v>
      </c>
      <c r="J84" s="16"/>
      <c r="K84" s="12"/>
      <c r="L84" s="12"/>
      <c r="M84" s="16" t="s">
        <v>19</v>
      </c>
    </row>
    <row r="85" spans="1:13" ht="24" x14ac:dyDescent="0.15">
      <c r="A85" s="8" t="s">
        <v>410</v>
      </c>
      <c r="B85" s="73"/>
      <c r="C85" s="71" t="s">
        <v>572</v>
      </c>
      <c r="D85" s="16" t="s">
        <v>20</v>
      </c>
      <c r="E85" s="11"/>
      <c r="F85" s="13" t="s">
        <v>573</v>
      </c>
      <c r="G85" s="14"/>
      <c r="H85" s="14" t="s">
        <v>574</v>
      </c>
      <c r="I85" s="16" t="s">
        <v>171</v>
      </c>
      <c r="J85" s="16"/>
      <c r="K85" s="12"/>
      <c r="L85" s="12"/>
      <c r="M85" s="16" t="s">
        <v>19</v>
      </c>
    </row>
    <row r="86" spans="1:13" ht="24" x14ac:dyDescent="0.15">
      <c r="A86" s="8" t="s">
        <v>411</v>
      </c>
      <c r="B86" s="73"/>
      <c r="C86" s="72"/>
      <c r="D86" s="16" t="s">
        <v>20</v>
      </c>
      <c r="E86" s="11"/>
      <c r="F86" s="14" t="s">
        <v>571</v>
      </c>
      <c r="G86" s="14"/>
      <c r="H86" s="14" t="s">
        <v>79</v>
      </c>
      <c r="I86" s="50" t="s">
        <v>171</v>
      </c>
      <c r="J86" s="16"/>
      <c r="K86" s="12"/>
      <c r="L86" s="12"/>
      <c r="M86" s="16" t="s">
        <v>19</v>
      </c>
    </row>
    <row r="87" spans="1:13" x14ac:dyDescent="0.15">
      <c r="A87" s="8" t="s">
        <v>412</v>
      </c>
      <c r="B87" s="73"/>
      <c r="C87" s="72"/>
      <c r="D87" s="16" t="s">
        <v>20</v>
      </c>
      <c r="E87" s="11"/>
      <c r="F87" s="68" t="s">
        <v>706</v>
      </c>
      <c r="G87" s="14" t="s">
        <v>80</v>
      </c>
      <c r="H87" s="14" t="s">
        <v>705</v>
      </c>
      <c r="I87" s="50" t="s">
        <v>171</v>
      </c>
      <c r="J87" s="16"/>
      <c r="K87" s="12"/>
      <c r="L87" s="12"/>
      <c r="M87" s="16" t="s">
        <v>19</v>
      </c>
    </row>
    <row r="88" spans="1:13" x14ac:dyDescent="0.15">
      <c r="A88" s="8" t="s">
        <v>413</v>
      </c>
      <c r="B88" s="73"/>
      <c r="C88" s="72"/>
      <c r="D88" s="16" t="s">
        <v>20</v>
      </c>
      <c r="E88" s="11"/>
      <c r="F88" s="70"/>
      <c r="G88" s="14" t="s">
        <v>82</v>
      </c>
      <c r="H88" s="14" t="s">
        <v>81</v>
      </c>
      <c r="I88" s="50" t="s">
        <v>171</v>
      </c>
      <c r="J88" s="16"/>
      <c r="K88" s="12"/>
      <c r="L88" s="12"/>
      <c r="M88" s="16" t="s">
        <v>19</v>
      </c>
    </row>
  </sheetData>
  <mergeCells count="47">
    <mergeCell ref="B17:B34"/>
    <mergeCell ref="B35:B77"/>
    <mergeCell ref="C73:C77"/>
    <mergeCell ref="F66:F71"/>
    <mergeCell ref="C58:C72"/>
    <mergeCell ref="E58:E72"/>
    <mergeCell ref="F62:F63"/>
    <mergeCell ref="F46:F47"/>
    <mergeCell ref="C35:C47"/>
    <mergeCell ref="F35:F38"/>
    <mergeCell ref="C17:C21"/>
    <mergeCell ref="F17:F21"/>
    <mergeCell ref="C32:C34"/>
    <mergeCell ref="F32:F34"/>
    <mergeCell ref="B6:M6"/>
    <mergeCell ref="F9:F10"/>
    <mergeCell ref="C11:C14"/>
    <mergeCell ref="F11:F14"/>
    <mergeCell ref="C9:C10"/>
    <mergeCell ref="B8:B16"/>
    <mergeCell ref="C15:C16"/>
    <mergeCell ref="E8:E16"/>
    <mergeCell ref="F7:G7"/>
    <mergeCell ref="A1:M1"/>
    <mergeCell ref="B2:M2"/>
    <mergeCell ref="B3:M3"/>
    <mergeCell ref="B4:M4"/>
    <mergeCell ref="B5:M5"/>
    <mergeCell ref="F87:F88"/>
    <mergeCell ref="C85:C88"/>
    <mergeCell ref="B78:B88"/>
    <mergeCell ref="E22:E26"/>
    <mergeCell ref="C48:C57"/>
    <mergeCell ref="E48:E57"/>
    <mergeCell ref="F49:F50"/>
    <mergeCell ref="F41:F45"/>
    <mergeCell ref="F51:F56"/>
    <mergeCell ref="C27:C31"/>
    <mergeCell ref="F27:F31"/>
    <mergeCell ref="C22:C26"/>
    <mergeCell ref="F22:F26"/>
    <mergeCell ref="C78:C84"/>
    <mergeCell ref="F78:F84"/>
    <mergeCell ref="E17:E21"/>
    <mergeCell ref="E27:E31"/>
    <mergeCell ref="H32:H34"/>
    <mergeCell ref="F39:F40"/>
  </mergeCells>
  <phoneticPr fontId="1" type="noConversion"/>
  <conditionalFormatting sqref="J44:J47 J58:J75 J77:J1048576 J1:J42">
    <cfRule type="cellIs" dxfId="188" priority="51" operator="equal">
      <formula>"建议"</formula>
    </cfRule>
    <cfRule type="cellIs" dxfId="187" priority="53" operator="equal">
      <formula>"高"</formula>
    </cfRule>
    <cfRule type="cellIs" dxfId="186" priority="59" operator="equal">
      <formula>"中"</formula>
    </cfRule>
    <cfRule type="cellIs" dxfId="185" priority="60" operator="equal">
      <formula>"低"</formula>
    </cfRule>
  </conditionalFormatting>
  <conditionalFormatting sqref="I73:I75 I77:I1048576 I1:I47">
    <cfRule type="cellIs" dxfId="184" priority="52" operator="equal">
      <formula>"Block"</formula>
    </cfRule>
    <cfRule type="cellIs" dxfId="183" priority="54" operator="equal">
      <formula>"Delay"</formula>
    </cfRule>
    <cfRule type="cellIs" dxfId="182" priority="55" operator="equal">
      <formula>"NT"</formula>
    </cfRule>
    <cfRule type="cellIs" dxfId="181" priority="56" operator="equal">
      <formula>"F"</formula>
    </cfRule>
    <cfRule type="cellIs" dxfId="180" priority="57" operator="equal">
      <formula>"Defer"</formula>
    </cfRule>
    <cfRule type="cellIs" dxfId="179" priority="58" operator="equal">
      <formula>"P"</formula>
    </cfRule>
  </conditionalFormatting>
  <conditionalFormatting sqref="J43">
    <cfRule type="cellIs" dxfId="178" priority="41" operator="equal">
      <formula>"建议"</formula>
    </cfRule>
    <cfRule type="cellIs" dxfId="177" priority="43" operator="equal">
      <formula>"高"</formula>
    </cfRule>
    <cfRule type="cellIs" dxfId="176" priority="49" operator="equal">
      <formula>"中"</formula>
    </cfRule>
    <cfRule type="cellIs" dxfId="175" priority="50" operator="equal">
      <formula>"低"</formula>
    </cfRule>
  </conditionalFormatting>
  <conditionalFormatting sqref="J48:J51 J57">
    <cfRule type="cellIs" dxfId="174" priority="31" operator="equal">
      <formula>"建议"</formula>
    </cfRule>
    <cfRule type="cellIs" dxfId="173" priority="33" operator="equal">
      <formula>"高"</formula>
    </cfRule>
    <cfRule type="cellIs" dxfId="172" priority="39" operator="equal">
      <formula>"中"</formula>
    </cfRule>
    <cfRule type="cellIs" dxfId="171" priority="40" operator="equal">
      <formula>"低"</formula>
    </cfRule>
  </conditionalFormatting>
  <conditionalFormatting sqref="I48:I51 I57:I72">
    <cfRule type="cellIs" dxfId="170" priority="32" operator="equal">
      <formula>"Block"</formula>
    </cfRule>
    <cfRule type="cellIs" dxfId="169" priority="34" operator="equal">
      <formula>"Delay"</formula>
    </cfRule>
    <cfRule type="cellIs" dxfId="168" priority="35" operator="equal">
      <formula>"NT"</formula>
    </cfRule>
    <cfRule type="cellIs" dxfId="167" priority="36" operator="equal">
      <formula>"F"</formula>
    </cfRule>
    <cfRule type="cellIs" dxfId="166" priority="37" operator="equal">
      <formula>"Defer"</formula>
    </cfRule>
    <cfRule type="cellIs" dxfId="165" priority="38" operator="equal">
      <formula>"P"</formula>
    </cfRule>
  </conditionalFormatting>
  <conditionalFormatting sqref="J55:J56 J52:J53">
    <cfRule type="cellIs" dxfId="164" priority="21" operator="equal">
      <formula>"建议"</formula>
    </cfRule>
    <cfRule type="cellIs" dxfId="163" priority="23" operator="equal">
      <formula>"高"</formula>
    </cfRule>
    <cfRule type="cellIs" dxfId="162" priority="29" operator="equal">
      <formula>"中"</formula>
    </cfRule>
    <cfRule type="cellIs" dxfId="161" priority="30" operator="equal">
      <formula>"低"</formula>
    </cfRule>
  </conditionalFormatting>
  <conditionalFormatting sqref="I55:I56 I52:I53">
    <cfRule type="cellIs" dxfId="160" priority="22" operator="equal">
      <formula>"Block"</formula>
    </cfRule>
    <cfRule type="cellIs" dxfId="159" priority="24" operator="equal">
      <formula>"Delay"</formula>
    </cfRule>
    <cfRule type="cellIs" dxfId="158" priority="25" operator="equal">
      <formula>"NT"</formula>
    </cfRule>
    <cfRule type="cellIs" dxfId="157" priority="26" operator="equal">
      <formula>"F"</formula>
    </cfRule>
    <cfRule type="cellIs" dxfId="156" priority="27" operator="equal">
      <formula>"Defer"</formula>
    </cfRule>
    <cfRule type="cellIs" dxfId="155" priority="28" operator="equal">
      <formula>"P"</formula>
    </cfRule>
  </conditionalFormatting>
  <conditionalFormatting sqref="J54">
    <cfRule type="cellIs" dxfId="154" priority="11" operator="equal">
      <formula>"建议"</formula>
    </cfRule>
    <cfRule type="cellIs" dxfId="153" priority="13" operator="equal">
      <formula>"高"</formula>
    </cfRule>
    <cfRule type="cellIs" dxfId="152" priority="19" operator="equal">
      <formula>"中"</formula>
    </cfRule>
    <cfRule type="cellIs" dxfId="151" priority="20" operator="equal">
      <formula>"低"</formula>
    </cfRule>
  </conditionalFormatting>
  <conditionalFormatting sqref="I54">
    <cfRule type="cellIs" dxfId="150" priority="12" operator="equal">
      <formula>"Block"</formula>
    </cfRule>
    <cfRule type="cellIs" dxfId="149" priority="14" operator="equal">
      <formula>"Delay"</formula>
    </cfRule>
    <cfRule type="cellIs" dxfId="148" priority="15" operator="equal">
      <formula>"NT"</formula>
    </cfRule>
    <cfRule type="cellIs" dxfId="147" priority="16" operator="equal">
      <formula>"F"</formula>
    </cfRule>
    <cfRule type="cellIs" dxfId="146" priority="17" operator="equal">
      <formula>"Defer"</formula>
    </cfRule>
    <cfRule type="cellIs" dxfId="145" priority="18" operator="equal">
      <formula>"P"</formula>
    </cfRule>
  </conditionalFormatting>
  <conditionalFormatting sqref="J76">
    <cfRule type="cellIs" dxfId="144" priority="1" operator="equal">
      <formula>"建议"</formula>
    </cfRule>
    <cfRule type="cellIs" dxfId="143" priority="3" operator="equal">
      <formula>"高"</formula>
    </cfRule>
    <cfRule type="cellIs" dxfId="142" priority="9" operator="equal">
      <formula>"中"</formula>
    </cfRule>
    <cfRule type="cellIs" dxfId="141" priority="10" operator="equal">
      <formula>"低"</formula>
    </cfRule>
  </conditionalFormatting>
  <conditionalFormatting sqref="I76">
    <cfRule type="cellIs" dxfId="140" priority="2" operator="equal">
      <formula>"Block"</formula>
    </cfRule>
    <cfRule type="cellIs" dxfId="139" priority="4" operator="equal">
      <formula>"Delay"</formula>
    </cfRule>
    <cfRule type="cellIs" dxfId="138" priority="5" operator="equal">
      <formula>"NT"</formula>
    </cfRule>
    <cfRule type="cellIs" dxfId="137" priority="6" operator="equal">
      <formula>"F"</formula>
    </cfRule>
    <cfRule type="cellIs" dxfId="136" priority="7" operator="equal">
      <formula>"Defer"</formula>
    </cfRule>
    <cfRule type="cellIs" dxfId="135" priority="8" operator="equal">
      <formula>"P"</formula>
    </cfRule>
  </conditionalFormatting>
  <dataValidations count="4">
    <dataValidation type="list" allowBlank="1" showInputMessage="1" showErrorMessage="1" error="Date Error!" sqref="D8:D88">
      <formula1>"高,较高,中,较低,低"</formula1>
    </dataValidation>
    <dataValidation type="list" allowBlank="1" showInputMessage="1" showErrorMessage="1" error="Date Error!" sqref="I8:I88">
      <formula1>"P,F,Delay,Defer,Block,NT"</formula1>
    </dataValidation>
    <dataValidation type="list" allowBlank="1" showInputMessage="1" showErrorMessage="1" error="Date Error!" sqref="J8:J88">
      <formula1>"高,中,低,建议"</formula1>
    </dataValidation>
    <dataValidation type="list" allowBlank="1" showInputMessage="1" showErrorMessage="1" error="Date Error!" sqref="M8:M88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workbookViewId="0">
      <selection activeCell="L106" sqref="L106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54" t="s">
        <v>18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x14ac:dyDescent="0.15">
      <c r="A2" s="3" t="s">
        <v>0</v>
      </c>
      <c r="B2" s="78" t="s">
        <v>239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1:13" x14ac:dyDescent="0.15">
      <c r="A3" s="3" t="s">
        <v>1</v>
      </c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x14ac:dyDescent="0.15">
      <c r="A4" s="3" t="s">
        <v>2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3" x14ac:dyDescent="0.15">
      <c r="A5" s="3" t="s">
        <v>3</v>
      </c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3" x14ac:dyDescent="0.15">
      <c r="A6" s="3" t="s">
        <v>4</v>
      </c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57" t="s">
        <v>10</v>
      </c>
      <c r="G7" s="59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ht="24" customHeight="1" x14ac:dyDescent="0.15">
      <c r="A8" s="126" t="s">
        <v>241</v>
      </c>
      <c r="B8" s="127" t="s">
        <v>83</v>
      </c>
      <c r="C8" s="112" t="s">
        <v>579</v>
      </c>
      <c r="D8" s="112" t="s">
        <v>35</v>
      </c>
      <c r="E8" s="128"/>
      <c r="F8" s="129" t="s">
        <v>657</v>
      </c>
      <c r="G8" s="109"/>
      <c r="H8" s="109" t="s">
        <v>658</v>
      </c>
      <c r="I8" s="112" t="s">
        <v>163</v>
      </c>
      <c r="J8" s="112"/>
      <c r="K8" s="109"/>
      <c r="L8" s="111"/>
      <c r="M8" s="112"/>
    </row>
    <row r="9" spans="1:13" ht="36" customHeight="1" x14ac:dyDescent="0.15">
      <c r="A9" s="126" t="s">
        <v>242</v>
      </c>
      <c r="B9" s="130"/>
      <c r="C9" s="131" t="s">
        <v>580</v>
      </c>
      <c r="D9" s="112" t="s">
        <v>35</v>
      </c>
      <c r="E9" s="132"/>
      <c r="F9" s="129" t="s">
        <v>657</v>
      </c>
      <c r="G9" s="109"/>
      <c r="H9" s="109" t="s">
        <v>658</v>
      </c>
      <c r="I9" s="112" t="s">
        <v>628</v>
      </c>
      <c r="J9" s="112" t="s">
        <v>35</v>
      </c>
      <c r="K9" s="109" t="s">
        <v>713</v>
      </c>
      <c r="L9" s="109" t="s">
        <v>712</v>
      </c>
      <c r="M9" s="112"/>
    </row>
    <row r="10" spans="1:13" ht="44.25" customHeight="1" x14ac:dyDescent="0.15">
      <c r="A10" s="126" t="s">
        <v>243</v>
      </c>
      <c r="B10" s="130"/>
      <c r="C10" s="131" t="s">
        <v>581</v>
      </c>
      <c r="D10" s="112" t="s">
        <v>20</v>
      </c>
      <c r="E10" s="128"/>
      <c r="F10" s="129" t="s">
        <v>657</v>
      </c>
      <c r="G10" s="109"/>
      <c r="H10" s="109" t="s">
        <v>658</v>
      </c>
      <c r="I10" s="112" t="s">
        <v>628</v>
      </c>
      <c r="J10" s="112" t="s">
        <v>20</v>
      </c>
      <c r="K10" s="109" t="s">
        <v>716</v>
      </c>
      <c r="L10" s="109" t="s">
        <v>717</v>
      </c>
      <c r="M10" s="112"/>
    </row>
    <row r="11" spans="1:13" ht="24" x14ac:dyDescent="0.15">
      <c r="A11" s="126" t="s">
        <v>244</v>
      </c>
      <c r="B11" s="130"/>
      <c r="C11" s="133" t="s">
        <v>578</v>
      </c>
      <c r="D11" s="112" t="s">
        <v>35</v>
      </c>
      <c r="E11" s="128"/>
      <c r="F11" s="129" t="s">
        <v>657</v>
      </c>
      <c r="G11" s="109"/>
      <c r="H11" s="109" t="s">
        <v>658</v>
      </c>
      <c r="I11" s="112" t="s">
        <v>163</v>
      </c>
      <c r="J11" s="112"/>
      <c r="K11" s="109"/>
      <c r="L11" s="109"/>
      <c r="M11" s="112"/>
    </row>
    <row r="12" spans="1:13" ht="24" customHeight="1" x14ac:dyDescent="0.15">
      <c r="A12" s="126" t="s">
        <v>245</v>
      </c>
      <c r="B12" s="127" t="s">
        <v>582</v>
      </c>
      <c r="C12" s="112" t="s">
        <v>579</v>
      </c>
      <c r="D12" s="112" t="s">
        <v>35</v>
      </c>
      <c r="E12" s="128"/>
      <c r="F12" s="129" t="s">
        <v>657</v>
      </c>
      <c r="G12" s="109"/>
      <c r="H12" s="109" t="s">
        <v>658</v>
      </c>
      <c r="I12" s="112" t="s">
        <v>628</v>
      </c>
      <c r="J12" s="112" t="s">
        <v>849</v>
      </c>
      <c r="K12" s="109" t="s">
        <v>861</v>
      </c>
      <c r="L12" s="109" t="s">
        <v>862</v>
      </c>
      <c r="M12" s="112"/>
    </row>
    <row r="13" spans="1:13" ht="24" customHeight="1" x14ac:dyDescent="0.15">
      <c r="A13" s="126" t="s">
        <v>246</v>
      </c>
      <c r="B13" s="130"/>
      <c r="C13" s="133" t="s">
        <v>580</v>
      </c>
      <c r="D13" s="112" t="s">
        <v>35</v>
      </c>
      <c r="E13" s="132"/>
      <c r="F13" s="129" t="s">
        <v>657</v>
      </c>
      <c r="G13" s="109"/>
      <c r="H13" s="109" t="s">
        <v>658</v>
      </c>
      <c r="I13" s="112" t="s">
        <v>628</v>
      </c>
      <c r="J13" s="112" t="s">
        <v>35</v>
      </c>
      <c r="K13" s="109" t="s">
        <v>863</v>
      </c>
      <c r="L13" s="109" t="s">
        <v>864</v>
      </c>
      <c r="M13" s="112"/>
    </row>
    <row r="14" spans="1:13" ht="24" customHeight="1" x14ac:dyDescent="0.15">
      <c r="A14" s="126" t="s">
        <v>247</v>
      </c>
      <c r="B14" s="130"/>
      <c r="C14" s="133" t="s">
        <v>583</v>
      </c>
      <c r="D14" s="112" t="s">
        <v>35</v>
      </c>
      <c r="E14" s="128"/>
      <c r="F14" s="129" t="s">
        <v>657</v>
      </c>
      <c r="G14" s="109"/>
      <c r="H14" s="109" t="s">
        <v>658</v>
      </c>
      <c r="I14" s="112" t="s">
        <v>628</v>
      </c>
      <c r="J14" s="112" t="s">
        <v>35</v>
      </c>
      <c r="K14" s="109" t="s">
        <v>718</v>
      </c>
      <c r="L14" s="134" t="s">
        <v>719</v>
      </c>
      <c r="M14" s="112"/>
    </row>
    <row r="15" spans="1:13" ht="44.25" customHeight="1" x14ac:dyDescent="0.15">
      <c r="A15" s="126" t="s">
        <v>248</v>
      </c>
      <c r="B15" s="130"/>
      <c r="C15" s="131" t="s">
        <v>581</v>
      </c>
      <c r="D15" s="112" t="s">
        <v>20</v>
      </c>
      <c r="E15" s="128"/>
      <c r="F15" s="129" t="s">
        <v>657</v>
      </c>
      <c r="G15" s="109"/>
      <c r="H15" s="109" t="s">
        <v>658</v>
      </c>
      <c r="I15" s="112" t="s">
        <v>163</v>
      </c>
      <c r="J15" s="112"/>
      <c r="K15" s="109"/>
      <c r="L15" s="109"/>
      <c r="M15" s="112"/>
    </row>
    <row r="16" spans="1:13" ht="108" x14ac:dyDescent="0.15">
      <c r="A16" s="126" t="s">
        <v>249</v>
      </c>
      <c r="B16" s="130"/>
      <c r="C16" s="133" t="s">
        <v>578</v>
      </c>
      <c r="D16" s="112" t="s">
        <v>35</v>
      </c>
      <c r="E16" s="128"/>
      <c r="F16" s="129" t="s">
        <v>657</v>
      </c>
      <c r="G16" s="109"/>
      <c r="H16" s="109" t="s">
        <v>658</v>
      </c>
      <c r="I16" s="112" t="s">
        <v>628</v>
      </c>
      <c r="J16" s="112" t="s">
        <v>20</v>
      </c>
      <c r="K16" s="109" t="s">
        <v>715</v>
      </c>
      <c r="L16" s="134" t="s">
        <v>714</v>
      </c>
      <c r="M16" s="112"/>
    </row>
    <row r="17" spans="1:13" ht="36" x14ac:dyDescent="0.15">
      <c r="A17" s="126" t="s">
        <v>250</v>
      </c>
      <c r="B17" s="127" t="s">
        <v>84</v>
      </c>
      <c r="C17" s="127" t="s">
        <v>584</v>
      </c>
      <c r="D17" s="112" t="s">
        <v>20</v>
      </c>
      <c r="E17" s="135" t="s">
        <v>600</v>
      </c>
      <c r="F17" s="136" t="s">
        <v>710</v>
      </c>
      <c r="G17" s="109" t="s">
        <v>142</v>
      </c>
      <c r="H17" s="109" t="s">
        <v>588</v>
      </c>
      <c r="I17" s="112" t="s">
        <v>163</v>
      </c>
      <c r="J17" s="112"/>
      <c r="K17" s="109"/>
      <c r="L17" s="109"/>
      <c r="M17" s="112"/>
    </row>
    <row r="18" spans="1:13" ht="24" customHeight="1" x14ac:dyDescent="0.15">
      <c r="A18" s="126" t="s">
        <v>251</v>
      </c>
      <c r="B18" s="130"/>
      <c r="C18" s="130"/>
      <c r="D18" s="112" t="s">
        <v>20</v>
      </c>
      <c r="E18" s="137"/>
      <c r="F18" s="138"/>
      <c r="G18" s="109" t="s">
        <v>144</v>
      </c>
      <c r="H18" s="109" t="s">
        <v>588</v>
      </c>
      <c r="I18" s="112" t="s">
        <v>163</v>
      </c>
      <c r="J18" s="112"/>
      <c r="K18" s="109"/>
      <c r="L18" s="109"/>
      <c r="M18" s="112"/>
    </row>
    <row r="19" spans="1:13" ht="24" customHeight="1" x14ac:dyDescent="0.15">
      <c r="A19" s="126" t="s">
        <v>252</v>
      </c>
      <c r="B19" s="130"/>
      <c r="C19" s="130"/>
      <c r="D19" s="112" t="s">
        <v>21</v>
      </c>
      <c r="E19" s="137"/>
      <c r="F19" s="138"/>
      <c r="G19" s="109" t="s">
        <v>145</v>
      </c>
      <c r="H19" s="109" t="s">
        <v>588</v>
      </c>
      <c r="I19" s="112" t="s">
        <v>163</v>
      </c>
      <c r="J19" s="112"/>
      <c r="K19" s="109"/>
      <c r="L19" s="109"/>
      <c r="M19" s="112"/>
    </row>
    <row r="20" spans="1:13" ht="24" customHeight="1" x14ac:dyDescent="0.15">
      <c r="A20" s="126" t="s">
        <v>253</v>
      </c>
      <c r="B20" s="130"/>
      <c r="C20" s="130"/>
      <c r="D20" s="112" t="s">
        <v>20</v>
      </c>
      <c r="E20" s="137"/>
      <c r="F20" s="138"/>
      <c r="G20" s="109" t="s">
        <v>589</v>
      </c>
      <c r="H20" s="109" t="s">
        <v>588</v>
      </c>
      <c r="I20" s="112" t="s">
        <v>163</v>
      </c>
      <c r="J20" s="112"/>
      <c r="K20" s="109"/>
      <c r="L20" s="109"/>
      <c r="M20" s="112"/>
    </row>
    <row r="21" spans="1:13" ht="24" customHeight="1" x14ac:dyDescent="0.15">
      <c r="A21" s="126" t="s">
        <v>254</v>
      </c>
      <c r="B21" s="130"/>
      <c r="C21" s="130"/>
      <c r="D21" s="112" t="s">
        <v>20</v>
      </c>
      <c r="E21" s="137"/>
      <c r="F21" s="138"/>
      <c r="G21" s="109" t="s">
        <v>86</v>
      </c>
      <c r="H21" s="109" t="s">
        <v>143</v>
      </c>
      <c r="I21" s="112" t="s">
        <v>163</v>
      </c>
      <c r="J21" s="112"/>
      <c r="K21" s="109"/>
      <c r="L21" s="109"/>
      <c r="M21" s="112"/>
    </row>
    <row r="22" spans="1:13" ht="24" customHeight="1" x14ac:dyDescent="0.15">
      <c r="A22" s="126" t="s">
        <v>255</v>
      </c>
      <c r="B22" s="130"/>
      <c r="C22" s="130"/>
      <c r="D22" s="112" t="s">
        <v>20</v>
      </c>
      <c r="E22" s="137"/>
      <c r="F22" s="138"/>
      <c r="G22" s="109" t="s">
        <v>146</v>
      </c>
      <c r="H22" s="109" t="s">
        <v>588</v>
      </c>
      <c r="I22" s="112" t="s">
        <v>163</v>
      </c>
      <c r="J22" s="112"/>
      <c r="K22" s="109"/>
      <c r="L22" s="109"/>
      <c r="M22" s="112"/>
    </row>
    <row r="23" spans="1:13" ht="24" customHeight="1" x14ac:dyDescent="0.15">
      <c r="A23" s="126" t="s">
        <v>256</v>
      </c>
      <c r="B23" s="130"/>
      <c r="C23" s="130"/>
      <c r="D23" s="112" t="s">
        <v>21</v>
      </c>
      <c r="E23" s="137"/>
      <c r="F23" s="138"/>
      <c r="G23" s="109" t="s">
        <v>147</v>
      </c>
      <c r="H23" s="109" t="s">
        <v>588</v>
      </c>
      <c r="I23" s="112" t="s">
        <v>163</v>
      </c>
      <c r="J23" s="112"/>
      <c r="K23" s="109"/>
      <c r="L23" s="109"/>
      <c r="M23" s="112"/>
    </row>
    <row r="24" spans="1:13" ht="24" customHeight="1" x14ac:dyDescent="0.15">
      <c r="A24" s="126" t="s">
        <v>257</v>
      </c>
      <c r="B24" s="130"/>
      <c r="C24" s="130"/>
      <c r="D24" s="112" t="s">
        <v>35</v>
      </c>
      <c r="E24" s="137"/>
      <c r="F24" s="138"/>
      <c r="G24" s="109" t="s">
        <v>148</v>
      </c>
      <c r="H24" s="109" t="s">
        <v>588</v>
      </c>
      <c r="I24" s="112" t="s">
        <v>163</v>
      </c>
      <c r="J24" s="112"/>
      <c r="K24" s="109"/>
      <c r="L24" s="109"/>
      <c r="M24" s="112"/>
    </row>
    <row r="25" spans="1:13" ht="24" customHeight="1" x14ac:dyDescent="0.15">
      <c r="A25" s="126" t="s">
        <v>258</v>
      </c>
      <c r="B25" s="130"/>
      <c r="C25" s="130"/>
      <c r="D25" s="112" t="s">
        <v>20</v>
      </c>
      <c r="E25" s="137"/>
      <c r="F25" s="139"/>
      <c r="G25" s="109" t="s">
        <v>149</v>
      </c>
      <c r="H25" s="109" t="s">
        <v>590</v>
      </c>
      <c r="I25" s="112" t="s">
        <v>163</v>
      </c>
      <c r="J25" s="112"/>
      <c r="K25" s="109"/>
      <c r="L25" s="109"/>
      <c r="M25" s="112"/>
    </row>
    <row r="26" spans="1:13" ht="48" x14ac:dyDescent="0.15">
      <c r="A26" s="126" t="s">
        <v>259</v>
      </c>
      <c r="B26" s="130"/>
      <c r="C26" s="130"/>
      <c r="D26" s="112" t="s">
        <v>20</v>
      </c>
      <c r="E26" s="137"/>
      <c r="F26" s="109" t="s">
        <v>587</v>
      </c>
      <c r="G26" s="109"/>
      <c r="H26" s="109" t="s">
        <v>625</v>
      </c>
      <c r="I26" s="112" t="s">
        <v>163</v>
      </c>
      <c r="J26" s="112"/>
      <c r="K26" s="109"/>
      <c r="L26" s="109"/>
      <c r="M26" s="112"/>
    </row>
    <row r="27" spans="1:13" ht="36" x14ac:dyDescent="0.15">
      <c r="A27" s="126" t="s">
        <v>260</v>
      </c>
      <c r="B27" s="130"/>
      <c r="C27" s="140"/>
      <c r="D27" s="112" t="s">
        <v>35</v>
      </c>
      <c r="E27" s="137"/>
      <c r="F27" s="109" t="s">
        <v>586</v>
      </c>
      <c r="G27" s="109"/>
      <c r="H27" s="109" t="s">
        <v>88</v>
      </c>
      <c r="I27" s="112" t="s">
        <v>163</v>
      </c>
      <c r="J27" s="112"/>
      <c r="K27" s="109"/>
      <c r="L27" s="109"/>
      <c r="M27" s="112"/>
    </row>
    <row r="28" spans="1:13" ht="36" x14ac:dyDescent="0.15">
      <c r="A28" s="126" t="s">
        <v>261</v>
      </c>
      <c r="B28" s="130"/>
      <c r="C28" s="127" t="s">
        <v>585</v>
      </c>
      <c r="D28" s="112" t="s">
        <v>20</v>
      </c>
      <c r="E28" s="137"/>
      <c r="F28" s="136" t="s">
        <v>85</v>
      </c>
      <c r="G28" s="109" t="s">
        <v>142</v>
      </c>
      <c r="H28" s="109" t="s">
        <v>588</v>
      </c>
      <c r="I28" s="112" t="s">
        <v>163</v>
      </c>
      <c r="J28" s="112"/>
      <c r="K28" s="109"/>
      <c r="L28" s="109"/>
      <c r="M28" s="112"/>
    </row>
    <row r="29" spans="1:13" ht="24" customHeight="1" x14ac:dyDescent="0.15">
      <c r="A29" s="126" t="s">
        <v>262</v>
      </c>
      <c r="B29" s="130"/>
      <c r="C29" s="130"/>
      <c r="D29" s="112" t="s">
        <v>20</v>
      </c>
      <c r="E29" s="137"/>
      <c r="F29" s="138"/>
      <c r="G29" s="109" t="s">
        <v>144</v>
      </c>
      <c r="H29" s="109" t="s">
        <v>588</v>
      </c>
      <c r="I29" s="112" t="s">
        <v>163</v>
      </c>
      <c r="J29" s="112"/>
      <c r="K29" s="109"/>
      <c r="L29" s="109"/>
      <c r="M29" s="112"/>
    </row>
    <row r="30" spans="1:13" ht="24" customHeight="1" x14ac:dyDescent="0.15">
      <c r="A30" s="126" t="s">
        <v>263</v>
      </c>
      <c r="B30" s="130"/>
      <c r="C30" s="130"/>
      <c r="D30" s="112" t="s">
        <v>21</v>
      </c>
      <c r="E30" s="137"/>
      <c r="F30" s="138"/>
      <c r="G30" s="109" t="s">
        <v>145</v>
      </c>
      <c r="H30" s="109" t="s">
        <v>588</v>
      </c>
      <c r="I30" s="112" t="s">
        <v>163</v>
      </c>
      <c r="J30" s="112"/>
      <c r="K30" s="109"/>
      <c r="L30" s="109"/>
      <c r="M30" s="112"/>
    </row>
    <row r="31" spans="1:13" ht="24" customHeight="1" x14ac:dyDescent="0.15">
      <c r="A31" s="126" t="s">
        <v>264</v>
      </c>
      <c r="B31" s="130"/>
      <c r="C31" s="130"/>
      <c r="D31" s="112" t="s">
        <v>20</v>
      </c>
      <c r="E31" s="137"/>
      <c r="F31" s="138"/>
      <c r="G31" s="109" t="s">
        <v>589</v>
      </c>
      <c r="H31" s="109" t="s">
        <v>588</v>
      </c>
      <c r="I31" s="112" t="s">
        <v>163</v>
      </c>
      <c r="J31" s="112"/>
      <c r="K31" s="109"/>
      <c r="L31" s="109"/>
      <c r="M31" s="112"/>
    </row>
    <row r="32" spans="1:13" ht="24" customHeight="1" x14ac:dyDescent="0.15">
      <c r="A32" s="126" t="s">
        <v>265</v>
      </c>
      <c r="B32" s="130"/>
      <c r="C32" s="130"/>
      <c r="D32" s="112" t="s">
        <v>20</v>
      </c>
      <c r="E32" s="137"/>
      <c r="F32" s="138"/>
      <c r="G32" s="109" t="s">
        <v>86</v>
      </c>
      <c r="H32" s="109" t="s">
        <v>143</v>
      </c>
      <c r="I32" s="112" t="s">
        <v>163</v>
      </c>
      <c r="J32" s="112"/>
      <c r="K32" s="109"/>
      <c r="L32" s="109"/>
      <c r="M32" s="112"/>
    </row>
    <row r="33" spans="1:13" ht="24" customHeight="1" x14ac:dyDescent="0.15">
      <c r="A33" s="126" t="s">
        <v>266</v>
      </c>
      <c r="B33" s="130"/>
      <c r="C33" s="130"/>
      <c r="D33" s="112" t="s">
        <v>20</v>
      </c>
      <c r="E33" s="137"/>
      <c r="F33" s="138"/>
      <c r="G33" s="109" t="s">
        <v>146</v>
      </c>
      <c r="H33" s="109" t="s">
        <v>588</v>
      </c>
      <c r="I33" s="112" t="s">
        <v>163</v>
      </c>
      <c r="J33" s="112"/>
      <c r="K33" s="109"/>
      <c r="L33" s="109"/>
      <c r="M33" s="112"/>
    </row>
    <row r="34" spans="1:13" ht="24" customHeight="1" x14ac:dyDescent="0.15">
      <c r="A34" s="126" t="s">
        <v>267</v>
      </c>
      <c r="B34" s="130"/>
      <c r="C34" s="130"/>
      <c r="D34" s="112" t="s">
        <v>21</v>
      </c>
      <c r="E34" s="137"/>
      <c r="F34" s="138"/>
      <c r="G34" s="109" t="s">
        <v>147</v>
      </c>
      <c r="H34" s="109" t="s">
        <v>588</v>
      </c>
      <c r="I34" s="112" t="s">
        <v>163</v>
      </c>
      <c r="J34" s="112"/>
      <c r="K34" s="109"/>
      <c r="L34" s="109"/>
      <c r="M34" s="112"/>
    </row>
    <row r="35" spans="1:13" ht="24" customHeight="1" x14ac:dyDescent="0.15">
      <c r="A35" s="126" t="s">
        <v>268</v>
      </c>
      <c r="B35" s="130"/>
      <c r="C35" s="130"/>
      <c r="D35" s="112" t="s">
        <v>35</v>
      </c>
      <c r="E35" s="137"/>
      <c r="F35" s="138"/>
      <c r="G35" s="109" t="s">
        <v>148</v>
      </c>
      <c r="H35" s="109" t="s">
        <v>588</v>
      </c>
      <c r="I35" s="112" t="s">
        <v>163</v>
      </c>
      <c r="J35" s="112"/>
      <c r="K35" s="109"/>
      <c r="L35" s="109"/>
      <c r="M35" s="112"/>
    </row>
    <row r="36" spans="1:13" ht="24" customHeight="1" x14ac:dyDescent="0.15">
      <c r="A36" s="126" t="s">
        <v>269</v>
      </c>
      <c r="B36" s="130"/>
      <c r="C36" s="130"/>
      <c r="D36" s="112" t="s">
        <v>20</v>
      </c>
      <c r="E36" s="137"/>
      <c r="F36" s="139"/>
      <c r="G36" s="109" t="s">
        <v>149</v>
      </c>
      <c r="H36" s="109" t="s">
        <v>590</v>
      </c>
      <c r="I36" s="112" t="s">
        <v>163</v>
      </c>
      <c r="J36" s="112"/>
      <c r="K36" s="109"/>
      <c r="L36" s="109"/>
      <c r="M36" s="112"/>
    </row>
    <row r="37" spans="1:13" ht="48" x14ac:dyDescent="0.15">
      <c r="A37" s="126" t="s">
        <v>270</v>
      </c>
      <c r="B37" s="130"/>
      <c r="C37" s="130"/>
      <c r="D37" s="112" t="s">
        <v>20</v>
      </c>
      <c r="E37" s="137"/>
      <c r="F37" s="109" t="s">
        <v>626</v>
      </c>
      <c r="G37" s="109"/>
      <c r="H37" s="109" t="s">
        <v>625</v>
      </c>
      <c r="I37" s="112" t="s">
        <v>163</v>
      </c>
      <c r="J37" s="112"/>
      <c r="K37" s="109"/>
      <c r="L37" s="109"/>
      <c r="M37" s="112"/>
    </row>
    <row r="38" spans="1:13" ht="48" x14ac:dyDescent="0.15">
      <c r="A38" s="126" t="s">
        <v>271</v>
      </c>
      <c r="B38" s="140"/>
      <c r="C38" s="140"/>
      <c r="D38" s="112" t="s">
        <v>35</v>
      </c>
      <c r="E38" s="141"/>
      <c r="F38" s="109" t="s">
        <v>87</v>
      </c>
      <c r="G38" s="109"/>
      <c r="H38" s="109" t="s">
        <v>88</v>
      </c>
      <c r="I38" s="112" t="s">
        <v>163</v>
      </c>
      <c r="J38" s="112"/>
      <c r="K38" s="109"/>
      <c r="L38" s="109"/>
      <c r="M38" s="112"/>
    </row>
    <row r="39" spans="1:13" ht="48" x14ac:dyDescent="0.15">
      <c r="A39" s="126" t="s">
        <v>272</v>
      </c>
      <c r="B39" s="127" t="s">
        <v>89</v>
      </c>
      <c r="C39" s="127" t="s">
        <v>576</v>
      </c>
      <c r="D39" s="112" t="s">
        <v>21</v>
      </c>
      <c r="E39" s="135" t="s">
        <v>646</v>
      </c>
      <c r="F39" s="136" t="s">
        <v>655</v>
      </c>
      <c r="G39" s="109" t="s">
        <v>875</v>
      </c>
      <c r="H39" s="109" t="s">
        <v>91</v>
      </c>
      <c r="I39" s="112" t="s">
        <v>163</v>
      </c>
      <c r="J39" s="112"/>
      <c r="K39" s="109"/>
      <c r="L39" s="109"/>
      <c r="M39" s="112"/>
    </row>
    <row r="40" spans="1:13" ht="36" x14ac:dyDescent="0.15">
      <c r="A40" s="126" t="s">
        <v>273</v>
      </c>
      <c r="B40" s="130"/>
      <c r="C40" s="130"/>
      <c r="D40" s="112" t="s">
        <v>20</v>
      </c>
      <c r="E40" s="137"/>
      <c r="F40" s="138"/>
      <c r="G40" s="109" t="s">
        <v>592</v>
      </c>
      <c r="H40" s="109" t="s">
        <v>91</v>
      </c>
      <c r="I40" s="112" t="s">
        <v>163</v>
      </c>
      <c r="J40" s="112"/>
      <c r="K40" s="109"/>
      <c r="L40" s="109"/>
      <c r="M40" s="112"/>
    </row>
    <row r="41" spans="1:13" ht="48" x14ac:dyDescent="0.15">
      <c r="A41" s="126" t="s">
        <v>274</v>
      </c>
      <c r="B41" s="130"/>
      <c r="C41" s="130"/>
      <c r="D41" s="112" t="s">
        <v>20</v>
      </c>
      <c r="E41" s="137"/>
      <c r="F41" s="139"/>
      <c r="G41" s="109" t="s">
        <v>593</v>
      </c>
      <c r="H41" s="109" t="s">
        <v>656</v>
      </c>
      <c r="I41" s="112" t="s">
        <v>163</v>
      </c>
      <c r="J41" s="112"/>
      <c r="K41" s="109"/>
      <c r="L41" s="109"/>
      <c r="M41" s="112"/>
    </row>
    <row r="42" spans="1:13" ht="48" customHeight="1" x14ac:dyDescent="0.15">
      <c r="A42" s="126" t="s">
        <v>275</v>
      </c>
      <c r="B42" s="130"/>
      <c r="C42" s="130"/>
      <c r="D42" s="112" t="s">
        <v>21</v>
      </c>
      <c r="E42" s="135" t="s">
        <v>647</v>
      </c>
      <c r="F42" s="136" t="s">
        <v>645</v>
      </c>
      <c r="G42" s="109" t="s">
        <v>875</v>
      </c>
      <c r="H42" s="109" t="s">
        <v>91</v>
      </c>
      <c r="I42" s="112" t="s">
        <v>163</v>
      </c>
      <c r="J42" s="112"/>
      <c r="K42" s="109"/>
      <c r="L42" s="109"/>
      <c r="M42" s="112"/>
    </row>
    <row r="43" spans="1:13" ht="36" x14ac:dyDescent="0.15">
      <c r="A43" s="126" t="s">
        <v>276</v>
      </c>
      <c r="B43" s="130"/>
      <c r="C43" s="130"/>
      <c r="D43" s="112" t="s">
        <v>20</v>
      </c>
      <c r="E43" s="137"/>
      <c r="F43" s="138"/>
      <c r="G43" s="109" t="s">
        <v>592</v>
      </c>
      <c r="H43" s="109" t="s">
        <v>91</v>
      </c>
      <c r="I43" s="112" t="s">
        <v>163</v>
      </c>
      <c r="J43" s="112"/>
      <c r="K43" s="109"/>
      <c r="L43" s="109"/>
      <c r="M43" s="112"/>
    </row>
    <row r="44" spans="1:13" ht="48" x14ac:dyDescent="0.15">
      <c r="A44" s="126" t="s">
        <v>277</v>
      </c>
      <c r="B44" s="130"/>
      <c r="C44" s="130"/>
      <c r="D44" s="112" t="s">
        <v>20</v>
      </c>
      <c r="E44" s="137"/>
      <c r="F44" s="139"/>
      <c r="G44" s="109" t="s">
        <v>593</v>
      </c>
      <c r="H44" s="109" t="s">
        <v>91</v>
      </c>
      <c r="I44" s="112" t="s">
        <v>163</v>
      </c>
      <c r="J44" s="112"/>
      <c r="K44" s="109"/>
      <c r="L44" s="109"/>
      <c r="M44" s="112"/>
    </row>
    <row r="45" spans="1:13" ht="48" x14ac:dyDescent="0.15">
      <c r="A45" s="126" t="s">
        <v>278</v>
      </c>
      <c r="B45" s="130"/>
      <c r="C45" s="127" t="s">
        <v>577</v>
      </c>
      <c r="D45" s="112" t="s">
        <v>21</v>
      </c>
      <c r="E45" s="135" t="s">
        <v>90</v>
      </c>
      <c r="F45" s="136" t="s">
        <v>636</v>
      </c>
      <c r="G45" s="109" t="s">
        <v>875</v>
      </c>
      <c r="H45" s="109" t="s">
        <v>91</v>
      </c>
      <c r="I45" s="112" t="s">
        <v>163</v>
      </c>
      <c r="J45" s="112"/>
      <c r="K45" s="109"/>
      <c r="L45" s="109"/>
      <c r="M45" s="112"/>
    </row>
    <row r="46" spans="1:13" ht="36" x14ac:dyDescent="0.15">
      <c r="A46" s="126" t="s">
        <v>279</v>
      </c>
      <c r="B46" s="130"/>
      <c r="C46" s="130"/>
      <c r="D46" s="112" t="s">
        <v>20</v>
      </c>
      <c r="E46" s="137"/>
      <c r="F46" s="138"/>
      <c r="G46" s="109" t="s">
        <v>592</v>
      </c>
      <c r="H46" s="109" t="s">
        <v>91</v>
      </c>
      <c r="I46" s="112" t="s">
        <v>163</v>
      </c>
      <c r="J46" s="112"/>
      <c r="K46" s="109"/>
      <c r="L46" s="109"/>
      <c r="M46" s="112"/>
    </row>
    <row r="47" spans="1:13" ht="48" x14ac:dyDescent="0.15">
      <c r="A47" s="126" t="s">
        <v>280</v>
      </c>
      <c r="B47" s="130"/>
      <c r="C47" s="130"/>
      <c r="D47" s="112" t="s">
        <v>20</v>
      </c>
      <c r="E47" s="137"/>
      <c r="F47" s="139"/>
      <c r="G47" s="109" t="s">
        <v>593</v>
      </c>
      <c r="H47" s="109" t="s">
        <v>91</v>
      </c>
      <c r="I47" s="112" t="s">
        <v>163</v>
      </c>
      <c r="J47" s="112"/>
      <c r="K47" s="109"/>
      <c r="L47" s="109"/>
      <c r="M47" s="112"/>
    </row>
    <row r="48" spans="1:13" ht="48" x14ac:dyDescent="0.15">
      <c r="A48" s="126" t="s">
        <v>281</v>
      </c>
      <c r="B48" s="130"/>
      <c r="C48" s="130"/>
      <c r="D48" s="112" t="s">
        <v>21</v>
      </c>
      <c r="E48" s="135" t="s">
        <v>92</v>
      </c>
      <c r="F48" s="136" t="s">
        <v>591</v>
      </c>
      <c r="G48" s="109" t="s">
        <v>635</v>
      </c>
      <c r="H48" s="109" t="s">
        <v>91</v>
      </c>
      <c r="I48" s="112" t="s">
        <v>163</v>
      </c>
      <c r="J48" s="112"/>
      <c r="K48" s="109"/>
      <c r="L48" s="109"/>
      <c r="M48" s="112"/>
    </row>
    <row r="49" spans="1:13" ht="36" x14ac:dyDescent="0.15">
      <c r="A49" s="126" t="s">
        <v>282</v>
      </c>
      <c r="B49" s="130"/>
      <c r="C49" s="130"/>
      <c r="D49" s="112" t="s">
        <v>20</v>
      </c>
      <c r="E49" s="137"/>
      <c r="F49" s="138"/>
      <c r="G49" s="109" t="s">
        <v>592</v>
      </c>
      <c r="H49" s="109" t="s">
        <v>91</v>
      </c>
      <c r="I49" s="112" t="s">
        <v>163</v>
      </c>
      <c r="J49" s="112"/>
      <c r="K49" s="109"/>
      <c r="L49" s="109"/>
      <c r="M49" s="112"/>
    </row>
    <row r="50" spans="1:13" ht="48" x14ac:dyDescent="0.15">
      <c r="A50" s="126" t="s">
        <v>283</v>
      </c>
      <c r="B50" s="130"/>
      <c r="C50" s="130"/>
      <c r="D50" s="112" t="s">
        <v>20</v>
      </c>
      <c r="E50" s="137"/>
      <c r="F50" s="139"/>
      <c r="G50" s="109" t="s">
        <v>593</v>
      </c>
      <c r="H50" s="109" t="s">
        <v>91</v>
      </c>
      <c r="I50" s="112" t="s">
        <v>163</v>
      </c>
      <c r="J50" s="112"/>
      <c r="K50" s="109"/>
      <c r="L50" s="109"/>
      <c r="M50" s="112"/>
    </row>
    <row r="51" spans="1:13" ht="48" x14ac:dyDescent="0.15">
      <c r="A51" s="126" t="s">
        <v>284</v>
      </c>
      <c r="B51" s="110" t="s">
        <v>240</v>
      </c>
      <c r="C51" s="127" t="s">
        <v>93</v>
      </c>
      <c r="D51" s="112" t="s">
        <v>21</v>
      </c>
      <c r="E51" s="135" t="s">
        <v>90</v>
      </c>
      <c r="F51" s="136" t="s">
        <v>594</v>
      </c>
      <c r="G51" s="109" t="s">
        <v>875</v>
      </c>
      <c r="H51" s="109" t="s">
        <v>91</v>
      </c>
      <c r="I51" s="112" t="s">
        <v>163</v>
      </c>
      <c r="J51" s="112"/>
      <c r="K51" s="109"/>
      <c r="L51" s="109"/>
      <c r="M51" s="112"/>
    </row>
    <row r="52" spans="1:13" ht="36" x14ac:dyDescent="0.15">
      <c r="A52" s="126" t="s">
        <v>285</v>
      </c>
      <c r="B52" s="110"/>
      <c r="C52" s="130"/>
      <c r="D52" s="112" t="s">
        <v>20</v>
      </c>
      <c r="E52" s="137"/>
      <c r="F52" s="138"/>
      <c r="G52" s="109" t="s">
        <v>592</v>
      </c>
      <c r="H52" s="109" t="s">
        <v>91</v>
      </c>
      <c r="I52" s="112" t="s">
        <v>163</v>
      </c>
      <c r="J52" s="112"/>
      <c r="K52" s="109"/>
      <c r="L52" s="109"/>
      <c r="M52" s="112"/>
    </row>
    <row r="53" spans="1:13" ht="48" x14ac:dyDescent="0.15">
      <c r="A53" s="126" t="s">
        <v>286</v>
      </c>
      <c r="B53" s="110"/>
      <c r="C53" s="130"/>
      <c r="D53" s="112" t="s">
        <v>20</v>
      </c>
      <c r="E53" s="137"/>
      <c r="F53" s="139"/>
      <c r="G53" s="109" t="s">
        <v>593</v>
      </c>
      <c r="H53" s="109" t="s">
        <v>91</v>
      </c>
      <c r="I53" s="112" t="s">
        <v>171</v>
      </c>
      <c r="J53" s="112"/>
      <c r="K53" s="109" t="s">
        <v>644</v>
      </c>
      <c r="L53" s="109"/>
      <c r="M53" s="112"/>
    </row>
    <row r="54" spans="1:13" ht="48" x14ac:dyDescent="0.15">
      <c r="A54" s="126" t="s">
        <v>287</v>
      </c>
      <c r="B54" s="110"/>
      <c r="C54" s="130"/>
      <c r="D54" s="112" t="s">
        <v>21</v>
      </c>
      <c r="E54" s="135" t="s">
        <v>92</v>
      </c>
      <c r="F54" s="136" t="s">
        <v>594</v>
      </c>
      <c r="G54" s="109" t="s">
        <v>875</v>
      </c>
      <c r="H54" s="109" t="s">
        <v>91</v>
      </c>
      <c r="I54" s="112" t="s">
        <v>163</v>
      </c>
      <c r="J54" s="112"/>
      <c r="K54" s="109"/>
      <c r="L54" s="109"/>
      <c r="M54" s="112"/>
    </row>
    <row r="55" spans="1:13" ht="36" x14ac:dyDescent="0.15">
      <c r="A55" s="126" t="s">
        <v>288</v>
      </c>
      <c r="B55" s="110"/>
      <c r="C55" s="130"/>
      <c r="D55" s="112" t="s">
        <v>20</v>
      </c>
      <c r="E55" s="137"/>
      <c r="F55" s="138"/>
      <c r="G55" s="109" t="s">
        <v>592</v>
      </c>
      <c r="H55" s="109" t="s">
        <v>91</v>
      </c>
      <c r="I55" s="112" t="s">
        <v>163</v>
      </c>
      <c r="J55" s="112"/>
      <c r="K55" s="109"/>
      <c r="L55" s="109"/>
      <c r="M55" s="112"/>
    </row>
    <row r="56" spans="1:13" ht="48" x14ac:dyDescent="0.15">
      <c r="A56" s="126" t="s">
        <v>289</v>
      </c>
      <c r="B56" s="110"/>
      <c r="C56" s="130"/>
      <c r="D56" s="112" t="s">
        <v>20</v>
      </c>
      <c r="E56" s="137"/>
      <c r="F56" s="139"/>
      <c r="G56" s="109" t="s">
        <v>593</v>
      </c>
      <c r="H56" s="109" t="s">
        <v>91</v>
      </c>
      <c r="I56" s="112" t="s">
        <v>171</v>
      </c>
      <c r="J56" s="112"/>
      <c r="K56" s="109" t="s">
        <v>644</v>
      </c>
      <c r="L56" s="109"/>
      <c r="M56" s="112"/>
    </row>
    <row r="57" spans="1:13" ht="48" x14ac:dyDescent="0.15">
      <c r="A57" s="126" t="s">
        <v>290</v>
      </c>
      <c r="B57" s="110"/>
      <c r="C57" s="127" t="s">
        <v>94</v>
      </c>
      <c r="D57" s="112" t="s">
        <v>21</v>
      </c>
      <c r="E57" s="135" t="s">
        <v>90</v>
      </c>
      <c r="F57" s="136" t="s">
        <v>594</v>
      </c>
      <c r="G57" s="109" t="s">
        <v>876</v>
      </c>
      <c r="H57" s="109" t="s">
        <v>91</v>
      </c>
      <c r="I57" s="112" t="s">
        <v>163</v>
      </c>
      <c r="J57" s="112"/>
      <c r="K57" s="109"/>
      <c r="L57" s="109"/>
      <c r="M57" s="112"/>
    </row>
    <row r="58" spans="1:13" ht="36" x14ac:dyDescent="0.15">
      <c r="A58" s="126" t="s">
        <v>291</v>
      </c>
      <c r="B58" s="110"/>
      <c r="C58" s="130"/>
      <c r="D58" s="112" t="s">
        <v>20</v>
      </c>
      <c r="E58" s="137"/>
      <c r="F58" s="138"/>
      <c r="G58" s="109" t="s">
        <v>592</v>
      </c>
      <c r="H58" s="109" t="s">
        <v>91</v>
      </c>
      <c r="I58" s="112" t="s">
        <v>163</v>
      </c>
      <c r="J58" s="112"/>
      <c r="K58" s="109"/>
      <c r="L58" s="109"/>
      <c r="M58" s="112"/>
    </row>
    <row r="59" spans="1:13" ht="48" x14ac:dyDescent="0.15">
      <c r="A59" s="126" t="s">
        <v>292</v>
      </c>
      <c r="B59" s="110"/>
      <c r="C59" s="130"/>
      <c r="D59" s="112" t="s">
        <v>20</v>
      </c>
      <c r="E59" s="137"/>
      <c r="F59" s="139"/>
      <c r="G59" s="109" t="s">
        <v>593</v>
      </c>
      <c r="H59" s="109" t="s">
        <v>91</v>
      </c>
      <c r="I59" s="112" t="s">
        <v>171</v>
      </c>
      <c r="J59" s="112"/>
      <c r="K59" s="109" t="s">
        <v>644</v>
      </c>
      <c r="L59" s="109"/>
      <c r="M59" s="112"/>
    </row>
    <row r="60" spans="1:13" ht="48" x14ac:dyDescent="0.15">
      <c r="A60" s="126" t="s">
        <v>293</v>
      </c>
      <c r="B60" s="110"/>
      <c r="C60" s="130"/>
      <c r="D60" s="112" t="s">
        <v>21</v>
      </c>
      <c r="E60" s="135" t="s">
        <v>92</v>
      </c>
      <c r="F60" s="136" t="s">
        <v>594</v>
      </c>
      <c r="G60" s="109" t="s">
        <v>635</v>
      </c>
      <c r="H60" s="109" t="s">
        <v>91</v>
      </c>
      <c r="I60" s="112" t="s">
        <v>163</v>
      </c>
      <c r="J60" s="112"/>
      <c r="K60" s="109"/>
      <c r="L60" s="109"/>
      <c r="M60" s="112"/>
    </row>
    <row r="61" spans="1:13" ht="36" x14ac:dyDescent="0.15">
      <c r="A61" s="126" t="s">
        <v>294</v>
      </c>
      <c r="B61" s="110"/>
      <c r="C61" s="130"/>
      <c r="D61" s="112" t="s">
        <v>20</v>
      </c>
      <c r="E61" s="137"/>
      <c r="F61" s="138"/>
      <c r="G61" s="109" t="s">
        <v>592</v>
      </c>
      <c r="H61" s="109" t="s">
        <v>91</v>
      </c>
      <c r="I61" s="112" t="s">
        <v>163</v>
      </c>
      <c r="J61" s="112"/>
      <c r="K61" s="109"/>
      <c r="L61" s="109"/>
      <c r="M61" s="112"/>
    </row>
    <row r="62" spans="1:13" ht="48" x14ac:dyDescent="0.15">
      <c r="A62" s="126" t="s">
        <v>295</v>
      </c>
      <c r="B62" s="110"/>
      <c r="C62" s="130"/>
      <c r="D62" s="112" t="s">
        <v>20</v>
      </c>
      <c r="E62" s="137"/>
      <c r="F62" s="139"/>
      <c r="G62" s="109" t="s">
        <v>593</v>
      </c>
      <c r="H62" s="109" t="s">
        <v>91</v>
      </c>
      <c r="I62" s="112" t="s">
        <v>171</v>
      </c>
      <c r="J62" s="112"/>
      <c r="K62" s="109" t="s">
        <v>644</v>
      </c>
      <c r="L62" s="109"/>
      <c r="M62" s="112"/>
    </row>
    <row r="63" spans="1:13" ht="48" x14ac:dyDescent="0.15">
      <c r="A63" s="126" t="s">
        <v>296</v>
      </c>
      <c r="B63" s="127" t="s">
        <v>575</v>
      </c>
      <c r="C63" s="112" t="s">
        <v>139</v>
      </c>
      <c r="D63" s="112" t="s">
        <v>21</v>
      </c>
      <c r="E63" s="132"/>
      <c r="F63" s="109" t="s">
        <v>637</v>
      </c>
      <c r="G63" s="109"/>
      <c r="H63" s="109" t="s">
        <v>639</v>
      </c>
      <c r="I63" s="112" t="s">
        <v>163</v>
      </c>
      <c r="J63" s="112"/>
      <c r="K63" s="109"/>
      <c r="L63" s="109"/>
      <c r="M63" s="112"/>
    </row>
    <row r="64" spans="1:13" ht="48" x14ac:dyDescent="0.15">
      <c r="A64" s="126" t="s">
        <v>297</v>
      </c>
      <c r="B64" s="130"/>
      <c r="C64" s="112" t="s">
        <v>141</v>
      </c>
      <c r="D64" s="112" t="s">
        <v>35</v>
      </c>
      <c r="E64" s="142"/>
      <c r="F64" s="109" t="s">
        <v>638</v>
      </c>
      <c r="G64" s="109"/>
      <c r="H64" s="109" t="s">
        <v>140</v>
      </c>
      <c r="I64" s="112" t="s">
        <v>163</v>
      </c>
      <c r="J64" s="112"/>
      <c r="K64" s="109"/>
      <c r="L64" s="109"/>
      <c r="M64" s="112"/>
    </row>
    <row r="65" spans="1:13" ht="24" x14ac:dyDescent="0.15">
      <c r="A65" s="126" t="s">
        <v>298</v>
      </c>
      <c r="B65" s="127" t="s">
        <v>95</v>
      </c>
      <c r="C65" s="127" t="s">
        <v>95</v>
      </c>
      <c r="D65" s="112" t="s">
        <v>21</v>
      </c>
      <c r="E65" s="135" t="s">
        <v>96</v>
      </c>
      <c r="F65" s="109" t="s">
        <v>97</v>
      </c>
      <c r="G65" s="109"/>
      <c r="H65" s="109" t="s">
        <v>98</v>
      </c>
      <c r="I65" s="112" t="s">
        <v>163</v>
      </c>
      <c r="J65" s="112"/>
      <c r="K65" s="109"/>
      <c r="L65" s="109"/>
      <c r="M65" s="112"/>
    </row>
    <row r="66" spans="1:13" x14ac:dyDescent="0.15">
      <c r="A66" s="126" t="s">
        <v>299</v>
      </c>
      <c r="B66" s="130"/>
      <c r="C66" s="130"/>
      <c r="D66" s="112" t="s">
        <v>21</v>
      </c>
      <c r="E66" s="141"/>
      <c r="F66" s="109" t="s">
        <v>99</v>
      </c>
      <c r="G66" s="109"/>
      <c r="H66" s="109" t="s">
        <v>100</v>
      </c>
      <c r="I66" s="112" t="s">
        <v>163</v>
      </c>
      <c r="J66" s="112"/>
      <c r="K66" s="109"/>
      <c r="L66" s="109"/>
      <c r="M66" s="112"/>
    </row>
    <row r="67" spans="1:13" ht="24" x14ac:dyDescent="0.15">
      <c r="A67" s="126" t="s">
        <v>300</v>
      </c>
      <c r="B67" s="130"/>
      <c r="C67" s="130"/>
      <c r="D67" s="112" t="s">
        <v>21</v>
      </c>
      <c r="E67" s="135" t="s">
        <v>101</v>
      </c>
      <c r="F67" s="109" t="s">
        <v>97</v>
      </c>
      <c r="G67" s="109"/>
      <c r="H67" s="109" t="s">
        <v>98</v>
      </c>
      <c r="I67" s="112" t="s">
        <v>163</v>
      </c>
      <c r="J67" s="112"/>
      <c r="K67" s="109"/>
      <c r="L67" s="109"/>
      <c r="M67" s="112"/>
    </row>
    <row r="68" spans="1:13" x14ac:dyDescent="0.15">
      <c r="A68" s="126" t="s">
        <v>301</v>
      </c>
      <c r="B68" s="130"/>
      <c r="C68" s="140"/>
      <c r="D68" s="112" t="s">
        <v>35</v>
      </c>
      <c r="E68" s="141"/>
      <c r="F68" s="109" t="s">
        <v>102</v>
      </c>
      <c r="G68" s="109"/>
      <c r="H68" s="109" t="s">
        <v>100</v>
      </c>
      <c r="I68" s="112" t="s">
        <v>163</v>
      </c>
      <c r="J68" s="112"/>
      <c r="K68" s="109"/>
      <c r="L68" s="109"/>
      <c r="M68" s="112"/>
    </row>
    <row r="69" spans="1:13" ht="24" x14ac:dyDescent="0.15">
      <c r="A69" s="126" t="s">
        <v>302</v>
      </c>
      <c r="B69" s="130"/>
      <c r="C69" s="127" t="s">
        <v>103</v>
      </c>
      <c r="D69" s="112" t="s">
        <v>35</v>
      </c>
      <c r="E69" s="135" t="s">
        <v>96</v>
      </c>
      <c r="F69" s="109" t="s">
        <v>104</v>
      </c>
      <c r="G69" s="109"/>
      <c r="H69" s="109" t="s">
        <v>105</v>
      </c>
      <c r="I69" s="112" t="s">
        <v>163</v>
      </c>
      <c r="J69" s="112"/>
      <c r="K69" s="109"/>
      <c r="L69" s="109"/>
      <c r="M69" s="112"/>
    </row>
    <row r="70" spans="1:13" x14ac:dyDescent="0.15">
      <c r="A70" s="126" t="s">
        <v>303</v>
      </c>
      <c r="B70" s="130"/>
      <c r="C70" s="130"/>
      <c r="D70" s="112" t="s">
        <v>20</v>
      </c>
      <c r="E70" s="141"/>
      <c r="F70" s="109" t="s">
        <v>58</v>
      </c>
      <c r="G70" s="109"/>
      <c r="H70" s="109" t="s">
        <v>106</v>
      </c>
      <c r="I70" s="112" t="s">
        <v>163</v>
      </c>
      <c r="J70" s="112"/>
      <c r="K70" s="109"/>
      <c r="L70" s="109"/>
      <c r="M70" s="112"/>
    </row>
    <row r="71" spans="1:13" ht="24" x14ac:dyDescent="0.15">
      <c r="A71" s="126" t="s">
        <v>304</v>
      </c>
      <c r="B71" s="130"/>
      <c r="C71" s="130"/>
      <c r="D71" s="112" t="s">
        <v>35</v>
      </c>
      <c r="E71" s="135" t="s">
        <v>101</v>
      </c>
      <c r="F71" s="109" t="s">
        <v>104</v>
      </c>
      <c r="G71" s="109"/>
      <c r="H71" s="109" t="s">
        <v>105</v>
      </c>
      <c r="I71" s="112" t="s">
        <v>163</v>
      </c>
      <c r="J71" s="112"/>
      <c r="K71" s="109"/>
      <c r="L71" s="109"/>
      <c r="M71" s="112"/>
    </row>
    <row r="72" spans="1:13" x14ac:dyDescent="0.15">
      <c r="A72" s="126" t="s">
        <v>305</v>
      </c>
      <c r="B72" s="140"/>
      <c r="C72" s="140"/>
      <c r="D72" s="112" t="s">
        <v>20</v>
      </c>
      <c r="E72" s="141"/>
      <c r="F72" s="109" t="s">
        <v>107</v>
      </c>
      <c r="G72" s="109"/>
      <c r="H72" s="109" t="s">
        <v>106</v>
      </c>
      <c r="I72" s="112" t="s">
        <v>163</v>
      </c>
      <c r="J72" s="112"/>
      <c r="K72" s="109"/>
      <c r="L72" s="109"/>
      <c r="M72" s="112"/>
    </row>
    <row r="73" spans="1:13" x14ac:dyDescent="0.15">
      <c r="A73" s="126" t="s">
        <v>306</v>
      </c>
      <c r="B73" s="127" t="s">
        <v>108</v>
      </c>
      <c r="C73" s="127" t="s">
        <v>109</v>
      </c>
      <c r="D73" s="112" t="s">
        <v>20</v>
      </c>
      <c r="E73" s="135" t="s">
        <v>598</v>
      </c>
      <c r="F73" s="136" t="s">
        <v>596</v>
      </c>
      <c r="G73" s="109">
        <v>1</v>
      </c>
      <c r="H73" s="109" t="s">
        <v>595</v>
      </c>
      <c r="I73" s="112" t="s">
        <v>163</v>
      </c>
      <c r="J73" s="112"/>
      <c r="K73" s="109"/>
      <c r="L73" s="109"/>
      <c r="M73" s="112"/>
    </row>
    <row r="74" spans="1:13" x14ac:dyDescent="0.15">
      <c r="A74" s="126" t="s">
        <v>307</v>
      </c>
      <c r="B74" s="130"/>
      <c r="C74" s="130"/>
      <c r="D74" s="112" t="s">
        <v>20</v>
      </c>
      <c r="E74" s="137"/>
      <c r="F74" s="138"/>
      <c r="G74" s="109">
        <v>2</v>
      </c>
      <c r="H74" s="109" t="s">
        <v>595</v>
      </c>
      <c r="I74" s="112" t="s">
        <v>163</v>
      </c>
      <c r="J74" s="112"/>
      <c r="K74" s="109"/>
      <c r="L74" s="109"/>
      <c r="M74" s="112"/>
    </row>
    <row r="75" spans="1:13" x14ac:dyDescent="0.15">
      <c r="A75" s="126" t="s">
        <v>308</v>
      </c>
      <c r="B75" s="130"/>
      <c r="C75" s="130"/>
      <c r="D75" s="112" t="s">
        <v>20</v>
      </c>
      <c r="E75" s="137"/>
      <c r="F75" s="138"/>
      <c r="G75" s="109">
        <v>3</v>
      </c>
      <c r="H75" s="109" t="s">
        <v>595</v>
      </c>
      <c r="I75" s="112" t="s">
        <v>163</v>
      </c>
      <c r="J75" s="112"/>
      <c r="K75" s="109"/>
      <c r="L75" s="109"/>
      <c r="M75" s="112"/>
    </row>
    <row r="76" spans="1:13" x14ac:dyDescent="0.15">
      <c r="A76" s="126" t="s">
        <v>309</v>
      </c>
      <c r="B76" s="130"/>
      <c r="C76" s="130"/>
      <c r="D76" s="112" t="s">
        <v>20</v>
      </c>
      <c r="E76" s="137"/>
      <c r="F76" s="138"/>
      <c r="G76" s="109">
        <v>4</v>
      </c>
      <c r="H76" s="109" t="s">
        <v>595</v>
      </c>
      <c r="I76" s="112" t="s">
        <v>163</v>
      </c>
      <c r="J76" s="112"/>
      <c r="K76" s="109"/>
      <c r="L76" s="109"/>
      <c r="M76" s="112"/>
    </row>
    <row r="77" spans="1:13" x14ac:dyDescent="0.15">
      <c r="A77" s="126" t="s">
        <v>310</v>
      </c>
      <c r="B77" s="130"/>
      <c r="C77" s="130"/>
      <c r="D77" s="112" t="s">
        <v>20</v>
      </c>
      <c r="E77" s="137"/>
      <c r="F77" s="138"/>
      <c r="G77" s="109">
        <v>5</v>
      </c>
      <c r="H77" s="109" t="s">
        <v>595</v>
      </c>
      <c r="I77" s="112" t="s">
        <v>163</v>
      </c>
      <c r="J77" s="112"/>
      <c r="K77" s="109"/>
      <c r="L77" s="109"/>
      <c r="M77" s="112"/>
    </row>
    <row r="78" spans="1:13" x14ac:dyDescent="0.15">
      <c r="A78" s="126" t="s">
        <v>311</v>
      </c>
      <c r="B78" s="130"/>
      <c r="C78" s="130"/>
      <c r="D78" s="112" t="s">
        <v>20</v>
      </c>
      <c r="E78" s="137"/>
      <c r="F78" s="138"/>
      <c r="G78" s="109">
        <v>6</v>
      </c>
      <c r="H78" s="109" t="s">
        <v>595</v>
      </c>
      <c r="I78" s="112" t="s">
        <v>163</v>
      </c>
      <c r="J78" s="112"/>
      <c r="K78" s="109"/>
      <c r="L78" s="109"/>
      <c r="M78" s="112"/>
    </row>
    <row r="79" spans="1:13" x14ac:dyDescent="0.15">
      <c r="A79" s="126" t="s">
        <v>312</v>
      </c>
      <c r="B79" s="130"/>
      <c r="C79" s="130"/>
      <c r="D79" s="112" t="s">
        <v>20</v>
      </c>
      <c r="E79" s="137"/>
      <c r="F79" s="138"/>
      <c r="G79" s="109">
        <v>7</v>
      </c>
      <c r="H79" s="109" t="s">
        <v>595</v>
      </c>
      <c r="I79" s="112" t="s">
        <v>163</v>
      </c>
      <c r="J79" s="112"/>
      <c r="K79" s="109"/>
      <c r="L79" s="109"/>
      <c r="M79" s="112"/>
    </row>
    <row r="80" spans="1:13" x14ac:dyDescent="0.15">
      <c r="A80" s="126" t="s">
        <v>313</v>
      </c>
      <c r="B80" s="130"/>
      <c r="C80" s="130"/>
      <c r="D80" s="112" t="s">
        <v>20</v>
      </c>
      <c r="E80" s="137"/>
      <c r="F80" s="138"/>
      <c r="G80" s="109">
        <v>8</v>
      </c>
      <c r="H80" s="109" t="s">
        <v>595</v>
      </c>
      <c r="I80" s="112" t="s">
        <v>163</v>
      </c>
      <c r="J80" s="112"/>
      <c r="K80" s="109"/>
      <c r="L80" s="109"/>
      <c r="M80" s="112"/>
    </row>
    <row r="81" spans="1:13" x14ac:dyDescent="0.15">
      <c r="A81" s="126" t="s">
        <v>314</v>
      </c>
      <c r="B81" s="130"/>
      <c r="C81" s="130"/>
      <c r="D81" s="112" t="s">
        <v>20</v>
      </c>
      <c r="E81" s="137"/>
      <c r="F81" s="138"/>
      <c r="G81" s="109">
        <v>9</v>
      </c>
      <c r="H81" s="109" t="s">
        <v>595</v>
      </c>
      <c r="I81" s="112" t="s">
        <v>163</v>
      </c>
      <c r="J81" s="112"/>
      <c r="K81" s="109"/>
      <c r="L81" s="109"/>
      <c r="M81" s="112"/>
    </row>
    <row r="82" spans="1:13" x14ac:dyDescent="0.15">
      <c r="A82" s="126" t="s">
        <v>315</v>
      </c>
      <c r="B82" s="130"/>
      <c r="C82" s="130"/>
      <c r="D82" s="112" t="s">
        <v>20</v>
      </c>
      <c r="E82" s="137"/>
      <c r="F82" s="138"/>
      <c r="G82" s="109">
        <v>10</v>
      </c>
      <c r="H82" s="109" t="s">
        <v>595</v>
      </c>
      <c r="I82" s="112" t="s">
        <v>163</v>
      </c>
      <c r="J82" s="112"/>
      <c r="K82" s="109"/>
      <c r="L82" s="109"/>
      <c r="M82" s="112"/>
    </row>
    <row r="83" spans="1:13" x14ac:dyDescent="0.15">
      <c r="A83" s="126" t="s">
        <v>316</v>
      </c>
      <c r="B83" s="130"/>
      <c r="C83" s="130"/>
      <c r="D83" s="112" t="s">
        <v>20</v>
      </c>
      <c r="E83" s="137"/>
      <c r="F83" s="138"/>
      <c r="G83" s="109">
        <v>11</v>
      </c>
      <c r="H83" s="109" t="s">
        <v>595</v>
      </c>
      <c r="I83" s="112" t="s">
        <v>163</v>
      </c>
      <c r="J83" s="112"/>
      <c r="K83" s="109"/>
      <c r="L83" s="109"/>
      <c r="M83" s="112"/>
    </row>
    <row r="84" spans="1:13" x14ac:dyDescent="0.15">
      <c r="A84" s="126" t="s">
        <v>317</v>
      </c>
      <c r="B84" s="130"/>
      <c r="C84" s="130"/>
      <c r="D84" s="112" t="s">
        <v>20</v>
      </c>
      <c r="E84" s="137"/>
      <c r="F84" s="138"/>
      <c r="G84" s="109">
        <v>12</v>
      </c>
      <c r="H84" s="109" t="s">
        <v>595</v>
      </c>
      <c r="I84" s="112" t="s">
        <v>163</v>
      </c>
      <c r="J84" s="112"/>
      <c r="K84" s="109"/>
      <c r="L84" s="109"/>
      <c r="M84" s="112"/>
    </row>
    <row r="85" spans="1:13" x14ac:dyDescent="0.15">
      <c r="A85" s="126" t="s">
        <v>318</v>
      </c>
      <c r="B85" s="130"/>
      <c r="C85" s="130"/>
      <c r="D85" s="112" t="s">
        <v>20</v>
      </c>
      <c r="E85" s="141"/>
      <c r="F85" s="138"/>
      <c r="G85" s="109">
        <v>13</v>
      </c>
      <c r="H85" s="109" t="s">
        <v>595</v>
      </c>
      <c r="I85" s="112" t="s">
        <v>163</v>
      </c>
      <c r="J85" s="112"/>
      <c r="K85" s="109"/>
      <c r="L85" s="109"/>
      <c r="M85" s="112"/>
    </row>
    <row r="86" spans="1:13" x14ac:dyDescent="0.15">
      <c r="A86" s="126" t="s">
        <v>319</v>
      </c>
      <c r="B86" s="130"/>
      <c r="C86" s="130"/>
      <c r="D86" s="112" t="s">
        <v>20</v>
      </c>
      <c r="E86" s="135" t="s">
        <v>599</v>
      </c>
      <c r="F86" s="138"/>
      <c r="G86" s="109">
        <v>1</v>
      </c>
      <c r="H86" s="109" t="s">
        <v>595</v>
      </c>
      <c r="I86" s="112" t="s">
        <v>163</v>
      </c>
      <c r="J86" s="112"/>
      <c r="K86" s="109"/>
      <c r="L86" s="109"/>
      <c r="M86" s="112"/>
    </row>
    <row r="87" spans="1:13" x14ac:dyDescent="0.15">
      <c r="A87" s="126" t="s">
        <v>320</v>
      </c>
      <c r="B87" s="130"/>
      <c r="C87" s="130"/>
      <c r="D87" s="112" t="s">
        <v>20</v>
      </c>
      <c r="E87" s="137"/>
      <c r="F87" s="138"/>
      <c r="G87" s="109">
        <v>2</v>
      </c>
      <c r="H87" s="109" t="s">
        <v>595</v>
      </c>
      <c r="I87" s="112" t="s">
        <v>163</v>
      </c>
      <c r="J87" s="112"/>
      <c r="K87" s="109"/>
      <c r="L87" s="109"/>
      <c r="M87" s="112"/>
    </row>
    <row r="88" spans="1:13" x14ac:dyDescent="0.15">
      <c r="A88" s="126" t="s">
        <v>321</v>
      </c>
      <c r="B88" s="130"/>
      <c r="C88" s="130"/>
      <c r="D88" s="112" t="s">
        <v>20</v>
      </c>
      <c r="E88" s="137"/>
      <c r="F88" s="138"/>
      <c r="G88" s="109">
        <v>3</v>
      </c>
      <c r="H88" s="109" t="s">
        <v>595</v>
      </c>
      <c r="I88" s="112" t="s">
        <v>163</v>
      </c>
      <c r="J88" s="112"/>
      <c r="K88" s="109"/>
      <c r="L88" s="109"/>
      <c r="M88" s="112"/>
    </row>
    <row r="89" spans="1:13" x14ac:dyDescent="0.15">
      <c r="A89" s="126" t="s">
        <v>322</v>
      </c>
      <c r="B89" s="130"/>
      <c r="C89" s="130"/>
      <c r="D89" s="112" t="s">
        <v>20</v>
      </c>
      <c r="E89" s="137"/>
      <c r="F89" s="138"/>
      <c r="G89" s="109">
        <v>4</v>
      </c>
      <c r="H89" s="109" t="s">
        <v>595</v>
      </c>
      <c r="I89" s="112" t="s">
        <v>163</v>
      </c>
      <c r="J89" s="112"/>
      <c r="K89" s="109"/>
      <c r="L89" s="109"/>
      <c r="M89" s="112"/>
    </row>
    <row r="90" spans="1:13" x14ac:dyDescent="0.15">
      <c r="A90" s="126" t="s">
        <v>323</v>
      </c>
      <c r="B90" s="130"/>
      <c r="C90" s="130"/>
      <c r="D90" s="112" t="s">
        <v>20</v>
      </c>
      <c r="E90" s="137"/>
      <c r="F90" s="138"/>
      <c r="G90" s="109">
        <v>5</v>
      </c>
      <c r="H90" s="109" t="s">
        <v>595</v>
      </c>
      <c r="I90" s="112" t="s">
        <v>163</v>
      </c>
      <c r="J90" s="112"/>
      <c r="K90" s="109"/>
      <c r="L90" s="109"/>
      <c r="M90" s="112"/>
    </row>
    <row r="91" spans="1:13" x14ac:dyDescent="0.15">
      <c r="A91" s="126" t="s">
        <v>324</v>
      </c>
      <c r="B91" s="130"/>
      <c r="C91" s="130"/>
      <c r="D91" s="112" t="s">
        <v>20</v>
      </c>
      <c r="E91" s="137"/>
      <c r="F91" s="138"/>
      <c r="G91" s="109">
        <v>6</v>
      </c>
      <c r="H91" s="109" t="s">
        <v>595</v>
      </c>
      <c r="I91" s="112" t="s">
        <v>163</v>
      </c>
      <c r="J91" s="112"/>
      <c r="K91" s="109"/>
      <c r="L91" s="109"/>
      <c r="M91" s="112"/>
    </row>
    <row r="92" spans="1:13" x14ac:dyDescent="0.15">
      <c r="A92" s="126" t="s">
        <v>325</v>
      </c>
      <c r="B92" s="130"/>
      <c r="C92" s="130"/>
      <c r="D92" s="112" t="s">
        <v>20</v>
      </c>
      <c r="E92" s="137"/>
      <c r="F92" s="138"/>
      <c r="G92" s="109">
        <v>7</v>
      </c>
      <c r="H92" s="109" t="s">
        <v>595</v>
      </c>
      <c r="I92" s="112" t="s">
        <v>163</v>
      </c>
      <c r="J92" s="112"/>
      <c r="K92" s="109"/>
      <c r="L92" s="109"/>
      <c r="M92" s="112"/>
    </row>
    <row r="93" spans="1:13" x14ac:dyDescent="0.15">
      <c r="A93" s="126" t="s">
        <v>326</v>
      </c>
      <c r="B93" s="130"/>
      <c r="C93" s="130"/>
      <c r="D93" s="112" t="s">
        <v>20</v>
      </c>
      <c r="E93" s="137"/>
      <c r="F93" s="138"/>
      <c r="G93" s="109">
        <v>8</v>
      </c>
      <c r="H93" s="109" t="s">
        <v>595</v>
      </c>
      <c r="I93" s="112" t="s">
        <v>163</v>
      </c>
      <c r="J93" s="112"/>
      <c r="K93" s="109"/>
      <c r="L93" s="109"/>
      <c r="M93" s="112"/>
    </row>
    <row r="94" spans="1:13" x14ac:dyDescent="0.15">
      <c r="A94" s="126" t="s">
        <v>327</v>
      </c>
      <c r="B94" s="130"/>
      <c r="C94" s="130"/>
      <c r="D94" s="112" t="s">
        <v>20</v>
      </c>
      <c r="E94" s="137"/>
      <c r="F94" s="138"/>
      <c r="G94" s="109">
        <v>9</v>
      </c>
      <c r="H94" s="109" t="s">
        <v>595</v>
      </c>
      <c r="I94" s="112" t="s">
        <v>163</v>
      </c>
      <c r="J94" s="112"/>
      <c r="K94" s="109"/>
      <c r="L94" s="109"/>
      <c r="M94" s="112"/>
    </row>
    <row r="95" spans="1:13" x14ac:dyDescent="0.15">
      <c r="A95" s="126" t="s">
        <v>328</v>
      </c>
      <c r="B95" s="130"/>
      <c r="C95" s="130"/>
      <c r="D95" s="112" t="s">
        <v>20</v>
      </c>
      <c r="E95" s="137"/>
      <c r="F95" s="138"/>
      <c r="G95" s="109">
        <v>10</v>
      </c>
      <c r="H95" s="109" t="s">
        <v>595</v>
      </c>
      <c r="I95" s="112" t="s">
        <v>163</v>
      </c>
      <c r="J95" s="112"/>
      <c r="K95" s="109"/>
      <c r="L95" s="109"/>
      <c r="M95" s="112"/>
    </row>
    <row r="96" spans="1:13" x14ac:dyDescent="0.15">
      <c r="A96" s="126" t="s">
        <v>329</v>
      </c>
      <c r="B96" s="130"/>
      <c r="C96" s="130"/>
      <c r="D96" s="112" t="s">
        <v>20</v>
      </c>
      <c r="E96" s="137"/>
      <c r="F96" s="138"/>
      <c r="G96" s="109">
        <v>11</v>
      </c>
      <c r="H96" s="109" t="s">
        <v>595</v>
      </c>
      <c r="I96" s="112" t="s">
        <v>163</v>
      </c>
      <c r="J96" s="112"/>
      <c r="K96" s="109"/>
      <c r="L96" s="109"/>
      <c r="M96" s="112"/>
    </row>
    <row r="97" spans="1:13" x14ac:dyDescent="0.15">
      <c r="A97" s="126" t="s">
        <v>330</v>
      </c>
      <c r="B97" s="130"/>
      <c r="C97" s="130"/>
      <c r="D97" s="112" t="s">
        <v>20</v>
      </c>
      <c r="E97" s="137"/>
      <c r="F97" s="138"/>
      <c r="G97" s="109">
        <v>12</v>
      </c>
      <c r="H97" s="109" t="s">
        <v>595</v>
      </c>
      <c r="I97" s="112" t="s">
        <v>163</v>
      </c>
      <c r="J97" s="112"/>
      <c r="K97" s="109"/>
      <c r="L97" s="109"/>
      <c r="M97" s="112"/>
    </row>
    <row r="98" spans="1:13" x14ac:dyDescent="0.15">
      <c r="A98" s="126" t="s">
        <v>331</v>
      </c>
      <c r="B98" s="130"/>
      <c r="C98" s="140"/>
      <c r="D98" s="112" t="s">
        <v>20</v>
      </c>
      <c r="E98" s="141"/>
      <c r="F98" s="139"/>
      <c r="G98" s="109">
        <v>13</v>
      </c>
      <c r="H98" s="109" t="s">
        <v>595</v>
      </c>
      <c r="I98" s="112" t="s">
        <v>163</v>
      </c>
      <c r="J98" s="112"/>
      <c r="K98" s="109"/>
      <c r="L98" s="109"/>
      <c r="M98" s="112"/>
    </row>
    <row r="99" spans="1:13" ht="84" customHeight="1" x14ac:dyDescent="0.15">
      <c r="A99" s="126" t="s">
        <v>332</v>
      </c>
      <c r="B99" s="130"/>
      <c r="C99" s="127" t="s">
        <v>110</v>
      </c>
      <c r="D99" s="112" t="s">
        <v>35</v>
      </c>
      <c r="E99" s="135" t="s">
        <v>96</v>
      </c>
      <c r="F99" s="136" t="s">
        <v>708</v>
      </c>
      <c r="G99" s="109" t="s">
        <v>112</v>
      </c>
      <c r="H99" s="109" t="s">
        <v>709</v>
      </c>
      <c r="I99" s="112" t="s">
        <v>171</v>
      </c>
      <c r="J99" s="112"/>
      <c r="K99" s="109"/>
      <c r="L99" s="109" t="s">
        <v>860</v>
      </c>
      <c r="M99" s="112"/>
    </row>
    <row r="100" spans="1:13" ht="84" customHeight="1" x14ac:dyDescent="0.15">
      <c r="A100" s="126" t="s">
        <v>333</v>
      </c>
      <c r="B100" s="130"/>
      <c r="C100" s="140"/>
      <c r="D100" s="112" t="s">
        <v>35</v>
      </c>
      <c r="E100" s="137"/>
      <c r="F100" s="139"/>
      <c r="G100" s="109" t="s">
        <v>113</v>
      </c>
      <c r="H100" s="109" t="s">
        <v>627</v>
      </c>
      <c r="I100" s="112" t="s">
        <v>171</v>
      </c>
      <c r="J100" s="112"/>
      <c r="K100" s="109"/>
      <c r="L100" s="109" t="s">
        <v>860</v>
      </c>
      <c r="M100" s="112"/>
    </row>
    <row r="101" spans="1:13" ht="24" x14ac:dyDescent="0.15">
      <c r="A101" s="126" t="s">
        <v>334</v>
      </c>
      <c r="B101" s="130"/>
      <c r="C101" s="127" t="s">
        <v>114</v>
      </c>
      <c r="D101" s="112" t="s">
        <v>35</v>
      </c>
      <c r="E101" s="137"/>
      <c r="F101" s="136" t="s">
        <v>629</v>
      </c>
      <c r="G101" s="109" t="s">
        <v>630</v>
      </c>
      <c r="H101" s="109" t="s">
        <v>116</v>
      </c>
      <c r="I101" s="112" t="s">
        <v>163</v>
      </c>
      <c r="J101" s="112"/>
      <c r="K101" s="109"/>
      <c r="L101" s="109"/>
      <c r="M101" s="112"/>
    </row>
    <row r="102" spans="1:13" ht="24" x14ac:dyDescent="0.15">
      <c r="A102" s="126" t="s">
        <v>335</v>
      </c>
      <c r="B102" s="130"/>
      <c r="C102" s="130"/>
      <c r="D102" s="112" t="s">
        <v>35</v>
      </c>
      <c r="E102" s="141"/>
      <c r="F102" s="138"/>
      <c r="G102" s="109" t="s">
        <v>113</v>
      </c>
      <c r="H102" s="109" t="s">
        <v>116</v>
      </c>
      <c r="I102" s="112" t="s">
        <v>163</v>
      </c>
      <c r="J102" s="112"/>
      <c r="K102" s="109"/>
      <c r="L102" s="109"/>
      <c r="M102" s="112"/>
    </row>
    <row r="103" spans="1:13" ht="24" x14ac:dyDescent="0.15">
      <c r="A103" s="126" t="s">
        <v>336</v>
      </c>
      <c r="B103" s="130"/>
      <c r="C103" s="140"/>
      <c r="D103" s="112" t="s">
        <v>35</v>
      </c>
      <c r="E103" s="132" t="s">
        <v>101</v>
      </c>
      <c r="F103" s="139"/>
      <c r="G103" s="109" t="s">
        <v>112</v>
      </c>
      <c r="H103" s="109" t="s">
        <v>116</v>
      </c>
      <c r="I103" s="112" t="s">
        <v>163</v>
      </c>
      <c r="J103" s="112"/>
      <c r="K103" s="109"/>
      <c r="L103" s="109"/>
      <c r="M103" s="112"/>
    </row>
    <row r="104" spans="1:13" ht="144" x14ac:dyDescent="0.15">
      <c r="A104" s="126" t="s">
        <v>337</v>
      </c>
      <c r="B104" s="130"/>
      <c r="C104" s="127" t="s">
        <v>117</v>
      </c>
      <c r="D104" s="112" t="s">
        <v>21</v>
      </c>
      <c r="E104" s="135" t="s">
        <v>118</v>
      </c>
      <c r="F104" s="136" t="s">
        <v>119</v>
      </c>
      <c r="G104" s="109" t="s">
        <v>120</v>
      </c>
      <c r="H104" s="109" t="s">
        <v>633</v>
      </c>
      <c r="I104" s="112" t="s">
        <v>163</v>
      </c>
      <c r="J104" s="112"/>
      <c r="K104" s="109"/>
      <c r="L104" s="109"/>
      <c r="M104" s="112"/>
    </row>
    <row r="105" spans="1:13" ht="150.75" customHeight="1" x14ac:dyDescent="0.15">
      <c r="A105" s="126" t="s">
        <v>338</v>
      </c>
      <c r="B105" s="130"/>
      <c r="C105" s="130"/>
      <c r="D105" s="112" t="s">
        <v>35</v>
      </c>
      <c r="E105" s="137"/>
      <c r="F105" s="139"/>
      <c r="G105" s="109" t="s">
        <v>121</v>
      </c>
      <c r="H105" s="109" t="s">
        <v>634</v>
      </c>
      <c r="I105" s="112" t="s">
        <v>163</v>
      </c>
      <c r="J105" s="112"/>
      <c r="K105" s="109"/>
      <c r="L105" s="109"/>
      <c r="M105" s="112"/>
    </row>
    <row r="106" spans="1:13" ht="24" customHeight="1" x14ac:dyDescent="0.15">
      <c r="A106" s="126" t="s">
        <v>339</v>
      </c>
      <c r="B106" s="130"/>
      <c r="C106" s="130"/>
      <c r="D106" s="112" t="s">
        <v>20</v>
      </c>
      <c r="E106" s="137"/>
      <c r="F106" s="109" t="s">
        <v>122</v>
      </c>
      <c r="G106" s="109"/>
      <c r="H106" s="109" t="s">
        <v>123</v>
      </c>
      <c r="I106" s="112" t="s">
        <v>171</v>
      </c>
      <c r="J106" s="112"/>
      <c r="K106" s="109"/>
      <c r="L106" s="109"/>
      <c r="M106" s="112"/>
    </row>
    <row r="107" spans="1:13" ht="24" customHeight="1" x14ac:dyDescent="0.15">
      <c r="A107" s="126" t="s">
        <v>340</v>
      </c>
      <c r="B107" s="130"/>
      <c r="C107" s="130"/>
      <c r="D107" s="112" t="s">
        <v>20</v>
      </c>
      <c r="E107" s="137"/>
      <c r="F107" s="109" t="s">
        <v>124</v>
      </c>
      <c r="G107" s="109"/>
      <c r="H107" s="109" t="s">
        <v>125</v>
      </c>
      <c r="I107" s="112" t="s">
        <v>163</v>
      </c>
      <c r="J107" s="112"/>
      <c r="K107" s="109"/>
      <c r="L107" s="109"/>
      <c r="M107" s="112"/>
    </row>
    <row r="108" spans="1:13" ht="24" x14ac:dyDescent="0.15">
      <c r="A108" s="126" t="s">
        <v>341</v>
      </c>
      <c r="B108" s="130"/>
      <c r="C108" s="127" t="s">
        <v>126</v>
      </c>
      <c r="D108" s="112" t="s">
        <v>35</v>
      </c>
      <c r="E108" s="135"/>
      <c r="F108" s="109" t="s">
        <v>127</v>
      </c>
      <c r="G108" s="109"/>
      <c r="H108" s="109" t="s">
        <v>128</v>
      </c>
      <c r="I108" s="112" t="s">
        <v>163</v>
      </c>
      <c r="J108" s="112"/>
      <c r="K108" s="109"/>
      <c r="L108" s="109"/>
      <c r="M108" s="112"/>
    </row>
    <row r="109" spans="1:13" ht="24" x14ac:dyDescent="0.15">
      <c r="A109" s="126" t="s">
        <v>342</v>
      </c>
      <c r="B109" s="130"/>
      <c r="C109" s="130"/>
      <c r="D109" s="112" t="s">
        <v>20</v>
      </c>
      <c r="E109" s="137"/>
      <c r="F109" s="109" t="s">
        <v>632</v>
      </c>
      <c r="G109" s="109"/>
      <c r="H109" s="109" t="s">
        <v>129</v>
      </c>
      <c r="I109" s="112" t="s">
        <v>171</v>
      </c>
      <c r="J109" s="112"/>
      <c r="K109" s="111"/>
      <c r="L109" s="109" t="s">
        <v>631</v>
      </c>
      <c r="M109" s="112"/>
    </row>
    <row r="110" spans="1:13" ht="24" x14ac:dyDescent="0.15">
      <c r="A110" s="126" t="s">
        <v>343</v>
      </c>
      <c r="B110" s="140"/>
      <c r="C110" s="140"/>
      <c r="D110" s="112" t="s">
        <v>20</v>
      </c>
      <c r="E110" s="141"/>
      <c r="F110" s="109" t="s">
        <v>130</v>
      </c>
      <c r="G110" s="109"/>
      <c r="H110" s="109" t="s">
        <v>131</v>
      </c>
      <c r="I110" s="112" t="s">
        <v>163</v>
      </c>
      <c r="J110" s="112"/>
      <c r="K110" s="109"/>
      <c r="L110" s="109"/>
      <c r="M110" s="112"/>
    </row>
    <row r="111" spans="1:13" x14ac:dyDescent="0.15">
      <c r="A111" s="126" t="s">
        <v>344</v>
      </c>
      <c r="B111" s="127" t="s">
        <v>132</v>
      </c>
      <c r="C111" s="127" t="s">
        <v>133</v>
      </c>
      <c r="D111" s="112" t="s">
        <v>20</v>
      </c>
      <c r="E111" s="135"/>
      <c r="F111" s="136" t="s">
        <v>597</v>
      </c>
      <c r="G111" s="109">
        <v>36</v>
      </c>
      <c r="H111" s="109" t="s">
        <v>595</v>
      </c>
      <c r="I111" s="112" t="s">
        <v>163</v>
      </c>
      <c r="J111" s="112"/>
      <c r="K111" s="109"/>
      <c r="L111" s="109"/>
      <c r="M111" s="112"/>
    </row>
    <row r="112" spans="1:13" x14ac:dyDescent="0.15">
      <c r="A112" s="126" t="s">
        <v>345</v>
      </c>
      <c r="B112" s="130"/>
      <c r="C112" s="130"/>
      <c r="D112" s="112" t="s">
        <v>20</v>
      </c>
      <c r="E112" s="137"/>
      <c r="F112" s="138"/>
      <c r="G112" s="109">
        <v>40</v>
      </c>
      <c r="H112" s="109" t="s">
        <v>595</v>
      </c>
      <c r="I112" s="112" t="s">
        <v>163</v>
      </c>
      <c r="J112" s="112"/>
      <c r="K112" s="109"/>
      <c r="L112" s="109"/>
      <c r="M112" s="112"/>
    </row>
    <row r="113" spans="1:13" x14ac:dyDescent="0.15">
      <c r="A113" s="126" t="s">
        <v>346</v>
      </c>
      <c r="B113" s="130"/>
      <c r="C113" s="130"/>
      <c r="D113" s="112" t="s">
        <v>20</v>
      </c>
      <c r="E113" s="137"/>
      <c r="F113" s="138"/>
      <c r="G113" s="109">
        <v>44</v>
      </c>
      <c r="H113" s="109" t="s">
        <v>595</v>
      </c>
      <c r="I113" s="112" t="s">
        <v>163</v>
      </c>
      <c r="J113" s="112"/>
      <c r="K113" s="109"/>
      <c r="L113" s="109"/>
      <c r="M113" s="112"/>
    </row>
    <row r="114" spans="1:13" x14ac:dyDescent="0.15">
      <c r="A114" s="126" t="s">
        <v>347</v>
      </c>
      <c r="B114" s="130"/>
      <c r="C114" s="130"/>
      <c r="D114" s="112" t="s">
        <v>20</v>
      </c>
      <c r="E114" s="137"/>
      <c r="F114" s="138"/>
      <c r="G114" s="109">
        <v>48</v>
      </c>
      <c r="H114" s="109" t="s">
        <v>595</v>
      </c>
      <c r="I114" s="112" t="s">
        <v>163</v>
      </c>
      <c r="J114" s="112"/>
      <c r="K114" s="109"/>
      <c r="L114" s="109"/>
      <c r="M114" s="112"/>
    </row>
    <row r="115" spans="1:13" x14ac:dyDescent="0.15">
      <c r="A115" s="126" t="s">
        <v>348</v>
      </c>
      <c r="B115" s="130"/>
      <c r="C115" s="130"/>
      <c r="D115" s="112" t="s">
        <v>20</v>
      </c>
      <c r="E115" s="137"/>
      <c r="F115" s="138"/>
      <c r="G115" s="109">
        <v>52</v>
      </c>
      <c r="H115" s="109" t="s">
        <v>595</v>
      </c>
      <c r="I115" s="112" t="s">
        <v>163</v>
      </c>
      <c r="J115" s="112"/>
      <c r="K115" s="109"/>
      <c r="L115" s="109"/>
      <c r="M115" s="112"/>
    </row>
    <row r="116" spans="1:13" x14ac:dyDescent="0.15">
      <c r="A116" s="126" t="s">
        <v>349</v>
      </c>
      <c r="B116" s="130"/>
      <c r="C116" s="130"/>
      <c r="D116" s="112" t="s">
        <v>20</v>
      </c>
      <c r="E116" s="137"/>
      <c r="F116" s="138"/>
      <c r="G116" s="109">
        <v>56</v>
      </c>
      <c r="H116" s="109" t="s">
        <v>595</v>
      </c>
      <c r="I116" s="112" t="s">
        <v>163</v>
      </c>
      <c r="J116" s="112"/>
      <c r="K116" s="109"/>
      <c r="L116" s="109"/>
      <c r="M116" s="112"/>
    </row>
    <row r="117" spans="1:13" x14ac:dyDescent="0.15">
      <c r="A117" s="126" t="s">
        <v>664</v>
      </c>
      <c r="B117" s="130"/>
      <c r="C117" s="130"/>
      <c r="D117" s="112" t="s">
        <v>20</v>
      </c>
      <c r="E117" s="137"/>
      <c r="F117" s="138"/>
      <c r="G117" s="109">
        <v>60</v>
      </c>
      <c r="H117" s="109" t="s">
        <v>595</v>
      </c>
      <c r="I117" s="112" t="s">
        <v>163</v>
      </c>
      <c r="J117" s="112"/>
      <c r="K117" s="109"/>
      <c r="L117" s="109"/>
      <c r="M117" s="112"/>
    </row>
    <row r="118" spans="1:13" x14ac:dyDescent="0.15">
      <c r="A118" s="126" t="s">
        <v>665</v>
      </c>
      <c r="B118" s="130"/>
      <c r="C118" s="130"/>
      <c r="D118" s="112" t="s">
        <v>20</v>
      </c>
      <c r="E118" s="137"/>
      <c r="F118" s="138"/>
      <c r="G118" s="109">
        <v>64</v>
      </c>
      <c r="H118" s="109" t="s">
        <v>595</v>
      </c>
      <c r="I118" s="112" t="s">
        <v>163</v>
      </c>
      <c r="J118" s="112"/>
      <c r="K118" s="109"/>
      <c r="L118" s="109"/>
      <c r="M118" s="112"/>
    </row>
    <row r="119" spans="1:13" x14ac:dyDescent="0.15">
      <c r="A119" s="126" t="s">
        <v>666</v>
      </c>
      <c r="B119" s="130"/>
      <c r="C119" s="130"/>
      <c r="D119" s="112" t="s">
        <v>20</v>
      </c>
      <c r="E119" s="137"/>
      <c r="F119" s="138"/>
      <c r="G119" s="109">
        <v>149</v>
      </c>
      <c r="H119" s="109" t="s">
        <v>595</v>
      </c>
      <c r="I119" s="112" t="s">
        <v>163</v>
      </c>
      <c r="J119" s="112"/>
      <c r="K119" s="109"/>
      <c r="L119" s="109"/>
      <c r="M119" s="112"/>
    </row>
    <row r="120" spans="1:13" x14ac:dyDescent="0.15">
      <c r="A120" s="126" t="s">
        <v>667</v>
      </c>
      <c r="B120" s="130"/>
      <c r="C120" s="130"/>
      <c r="D120" s="112" t="s">
        <v>20</v>
      </c>
      <c r="E120" s="137"/>
      <c r="F120" s="138"/>
      <c r="G120" s="109">
        <v>153</v>
      </c>
      <c r="H120" s="109" t="s">
        <v>595</v>
      </c>
      <c r="I120" s="112" t="s">
        <v>163</v>
      </c>
      <c r="J120" s="112"/>
      <c r="K120" s="109"/>
      <c r="L120" s="109"/>
      <c r="M120" s="112"/>
    </row>
    <row r="121" spans="1:13" x14ac:dyDescent="0.15">
      <c r="A121" s="126" t="s">
        <v>668</v>
      </c>
      <c r="B121" s="130"/>
      <c r="C121" s="130"/>
      <c r="D121" s="112" t="s">
        <v>20</v>
      </c>
      <c r="E121" s="137"/>
      <c r="F121" s="138"/>
      <c r="G121" s="109">
        <v>157</v>
      </c>
      <c r="H121" s="109" t="s">
        <v>595</v>
      </c>
      <c r="I121" s="112" t="s">
        <v>163</v>
      </c>
      <c r="J121" s="112"/>
      <c r="K121" s="109"/>
      <c r="L121" s="109"/>
      <c r="M121" s="112"/>
    </row>
    <row r="122" spans="1:13" x14ac:dyDescent="0.15">
      <c r="A122" s="126" t="s">
        <v>669</v>
      </c>
      <c r="B122" s="130"/>
      <c r="C122" s="130"/>
      <c r="D122" s="112" t="s">
        <v>20</v>
      </c>
      <c r="E122" s="137"/>
      <c r="F122" s="138"/>
      <c r="G122" s="109">
        <v>161</v>
      </c>
      <c r="H122" s="109" t="s">
        <v>595</v>
      </c>
      <c r="I122" s="112" t="s">
        <v>163</v>
      </c>
      <c r="J122" s="112"/>
      <c r="K122" s="109"/>
      <c r="L122" s="109"/>
      <c r="M122" s="112"/>
    </row>
    <row r="123" spans="1:13" x14ac:dyDescent="0.15">
      <c r="A123" s="126" t="s">
        <v>670</v>
      </c>
      <c r="B123" s="130"/>
      <c r="C123" s="140"/>
      <c r="D123" s="112" t="s">
        <v>20</v>
      </c>
      <c r="E123" s="141"/>
      <c r="F123" s="138"/>
      <c r="G123" s="109">
        <v>165</v>
      </c>
      <c r="H123" s="109" t="s">
        <v>595</v>
      </c>
      <c r="I123" s="112" t="s">
        <v>163</v>
      </c>
      <c r="J123" s="112"/>
      <c r="K123" s="109"/>
      <c r="L123" s="109"/>
      <c r="M123" s="112"/>
    </row>
    <row r="124" spans="1:13" x14ac:dyDescent="0.15">
      <c r="A124" s="126" t="s">
        <v>671</v>
      </c>
      <c r="B124" s="130"/>
      <c r="C124" s="127" t="s">
        <v>134</v>
      </c>
      <c r="D124" s="112" t="s">
        <v>20</v>
      </c>
      <c r="E124" s="135"/>
      <c r="F124" s="138"/>
      <c r="G124" s="109">
        <v>36</v>
      </c>
      <c r="H124" s="109" t="s">
        <v>595</v>
      </c>
      <c r="I124" s="112" t="s">
        <v>163</v>
      </c>
      <c r="J124" s="112"/>
      <c r="K124" s="109"/>
      <c r="L124" s="109"/>
      <c r="M124" s="112"/>
    </row>
    <row r="125" spans="1:13" x14ac:dyDescent="0.15">
      <c r="A125" s="126" t="s">
        <v>672</v>
      </c>
      <c r="B125" s="130"/>
      <c r="C125" s="130"/>
      <c r="D125" s="112" t="s">
        <v>20</v>
      </c>
      <c r="E125" s="137"/>
      <c r="F125" s="138"/>
      <c r="G125" s="109">
        <v>40</v>
      </c>
      <c r="H125" s="109" t="s">
        <v>595</v>
      </c>
      <c r="I125" s="112" t="s">
        <v>163</v>
      </c>
      <c r="J125" s="112"/>
      <c r="K125" s="109"/>
      <c r="L125" s="109"/>
      <c r="M125" s="112"/>
    </row>
    <row r="126" spans="1:13" x14ac:dyDescent="0.15">
      <c r="A126" s="126" t="s">
        <v>673</v>
      </c>
      <c r="B126" s="130"/>
      <c r="C126" s="130"/>
      <c r="D126" s="112" t="s">
        <v>20</v>
      </c>
      <c r="E126" s="137"/>
      <c r="F126" s="138"/>
      <c r="G126" s="109">
        <v>44</v>
      </c>
      <c r="H126" s="109" t="s">
        <v>595</v>
      </c>
      <c r="I126" s="112" t="s">
        <v>163</v>
      </c>
      <c r="J126" s="112"/>
      <c r="K126" s="109"/>
      <c r="L126" s="109"/>
      <c r="M126" s="112"/>
    </row>
    <row r="127" spans="1:13" x14ac:dyDescent="0.15">
      <c r="A127" s="126" t="s">
        <v>674</v>
      </c>
      <c r="B127" s="130"/>
      <c r="C127" s="130"/>
      <c r="D127" s="112" t="s">
        <v>20</v>
      </c>
      <c r="E127" s="137"/>
      <c r="F127" s="138"/>
      <c r="G127" s="109">
        <v>48</v>
      </c>
      <c r="H127" s="109" t="s">
        <v>595</v>
      </c>
      <c r="I127" s="112" t="s">
        <v>163</v>
      </c>
      <c r="J127" s="112"/>
      <c r="K127" s="109"/>
      <c r="L127" s="109"/>
      <c r="M127" s="112"/>
    </row>
    <row r="128" spans="1:13" x14ac:dyDescent="0.15">
      <c r="A128" s="126" t="s">
        <v>675</v>
      </c>
      <c r="B128" s="130"/>
      <c r="C128" s="130"/>
      <c r="D128" s="112" t="s">
        <v>20</v>
      </c>
      <c r="E128" s="137"/>
      <c r="F128" s="138"/>
      <c r="G128" s="109">
        <v>52</v>
      </c>
      <c r="H128" s="109" t="s">
        <v>595</v>
      </c>
      <c r="I128" s="112" t="s">
        <v>163</v>
      </c>
      <c r="J128" s="112"/>
      <c r="K128" s="109"/>
      <c r="L128" s="109"/>
      <c r="M128" s="112"/>
    </row>
    <row r="129" spans="1:13" x14ac:dyDescent="0.15">
      <c r="A129" s="126" t="s">
        <v>676</v>
      </c>
      <c r="B129" s="130"/>
      <c r="C129" s="130"/>
      <c r="D129" s="112" t="s">
        <v>20</v>
      </c>
      <c r="E129" s="137"/>
      <c r="F129" s="138"/>
      <c r="G129" s="109">
        <v>56</v>
      </c>
      <c r="H129" s="109" t="s">
        <v>595</v>
      </c>
      <c r="I129" s="112" t="s">
        <v>163</v>
      </c>
      <c r="J129" s="112"/>
      <c r="K129" s="109"/>
      <c r="L129" s="109"/>
      <c r="M129" s="112"/>
    </row>
    <row r="130" spans="1:13" x14ac:dyDescent="0.15">
      <c r="A130" s="126" t="s">
        <v>677</v>
      </c>
      <c r="B130" s="130"/>
      <c r="C130" s="130"/>
      <c r="D130" s="112" t="s">
        <v>20</v>
      </c>
      <c r="E130" s="137"/>
      <c r="F130" s="138"/>
      <c r="G130" s="109">
        <v>60</v>
      </c>
      <c r="H130" s="109" t="s">
        <v>595</v>
      </c>
      <c r="I130" s="112" t="s">
        <v>163</v>
      </c>
      <c r="J130" s="112"/>
      <c r="K130" s="109"/>
      <c r="L130" s="109"/>
      <c r="M130" s="112"/>
    </row>
    <row r="131" spans="1:13" x14ac:dyDescent="0.15">
      <c r="A131" s="126" t="s">
        <v>678</v>
      </c>
      <c r="B131" s="130"/>
      <c r="C131" s="130"/>
      <c r="D131" s="112" t="s">
        <v>20</v>
      </c>
      <c r="E131" s="137"/>
      <c r="F131" s="138"/>
      <c r="G131" s="109">
        <v>64</v>
      </c>
      <c r="H131" s="109" t="s">
        <v>595</v>
      </c>
      <c r="I131" s="112" t="s">
        <v>163</v>
      </c>
      <c r="J131" s="112"/>
      <c r="K131" s="109"/>
      <c r="L131" s="109"/>
      <c r="M131" s="112"/>
    </row>
    <row r="132" spans="1:13" x14ac:dyDescent="0.15">
      <c r="A132" s="126" t="s">
        <v>679</v>
      </c>
      <c r="B132" s="130"/>
      <c r="C132" s="130"/>
      <c r="D132" s="112" t="s">
        <v>20</v>
      </c>
      <c r="E132" s="137"/>
      <c r="F132" s="138"/>
      <c r="G132" s="109">
        <v>149</v>
      </c>
      <c r="H132" s="109" t="s">
        <v>595</v>
      </c>
      <c r="I132" s="112" t="s">
        <v>163</v>
      </c>
      <c r="J132" s="112"/>
      <c r="K132" s="109"/>
      <c r="L132" s="109"/>
      <c r="M132" s="112"/>
    </row>
    <row r="133" spans="1:13" x14ac:dyDescent="0.15">
      <c r="A133" s="126" t="s">
        <v>680</v>
      </c>
      <c r="B133" s="130"/>
      <c r="C133" s="130"/>
      <c r="D133" s="112" t="s">
        <v>20</v>
      </c>
      <c r="E133" s="137"/>
      <c r="F133" s="138"/>
      <c r="G133" s="109">
        <v>153</v>
      </c>
      <c r="H133" s="109" t="s">
        <v>595</v>
      </c>
      <c r="I133" s="112" t="s">
        <v>163</v>
      </c>
      <c r="J133" s="112"/>
      <c r="K133" s="109"/>
      <c r="L133" s="109"/>
      <c r="M133" s="112"/>
    </row>
    <row r="134" spans="1:13" x14ac:dyDescent="0.15">
      <c r="A134" s="126" t="s">
        <v>681</v>
      </c>
      <c r="B134" s="130"/>
      <c r="C134" s="130"/>
      <c r="D134" s="112" t="s">
        <v>20</v>
      </c>
      <c r="E134" s="137"/>
      <c r="F134" s="138"/>
      <c r="G134" s="109">
        <v>157</v>
      </c>
      <c r="H134" s="109" t="s">
        <v>595</v>
      </c>
      <c r="I134" s="112" t="s">
        <v>163</v>
      </c>
      <c r="J134" s="112"/>
      <c r="K134" s="109"/>
      <c r="L134" s="109"/>
      <c r="M134" s="112"/>
    </row>
    <row r="135" spans="1:13" x14ac:dyDescent="0.15">
      <c r="A135" s="126" t="s">
        <v>682</v>
      </c>
      <c r="B135" s="130"/>
      <c r="C135" s="130"/>
      <c r="D135" s="112" t="s">
        <v>20</v>
      </c>
      <c r="E135" s="137"/>
      <c r="F135" s="138"/>
      <c r="G135" s="109">
        <v>161</v>
      </c>
      <c r="H135" s="109" t="s">
        <v>595</v>
      </c>
      <c r="I135" s="112" t="s">
        <v>163</v>
      </c>
      <c r="J135" s="112"/>
      <c r="K135" s="109"/>
      <c r="L135" s="109"/>
      <c r="M135" s="112"/>
    </row>
    <row r="136" spans="1:13" x14ac:dyDescent="0.15">
      <c r="A136" s="126" t="s">
        <v>683</v>
      </c>
      <c r="B136" s="130"/>
      <c r="C136" s="127" t="s">
        <v>135</v>
      </c>
      <c r="D136" s="112" t="s">
        <v>20</v>
      </c>
      <c r="E136" s="135"/>
      <c r="F136" s="138"/>
      <c r="G136" s="109">
        <v>36</v>
      </c>
      <c r="H136" s="109" t="s">
        <v>595</v>
      </c>
      <c r="I136" s="112" t="s">
        <v>163</v>
      </c>
      <c r="J136" s="112"/>
      <c r="K136" s="109"/>
      <c r="L136" s="109"/>
      <c r="M136" s="112"/>
    </row>
    <row r="137" spans="1:13" x14ac:dyDescent="0.15">
      <c r="A137" s="126" t="s">
        <v>684</v>
      </c>
      <c r="B137" s="130"/>
      <c r="C137" s="130"/>
      <c r="D137" s="112" t="s">
        <v>20</v>
      </c>
      <c r="E137" s="137"/>
      <c r="F137" s="138"/>
      <c r="G137" s="109">
        <v>40</v>
      </c>
      <c r="H137" s="109" t="s">
        <v>595</v>
      </c>
      <c r="I137" s="112" t="s">
        <v>163</v>
      </c>
      <c r="J137" s="112"/>
      <c r="K137" s="109"/>
      <c r="L137" s="109"/>
      <c r="M137" s="112"/>
    </row>
    <row r="138" spans="1:13" x14ac:dyDescent="0.15">
      <c r="A138" s="126" t="s">
        <v>685</v>
      </c>
      <c r="B138" s="130"/>
      <c r="C138" s="130"/>
      <c r="D138" s="112" t="s">
        <v>20</v>
      </c>
      <c r="E138" s="137"/>
      <c r="F138" s="138"/>
      <c r="G138" s="109">
        <v>44</v>
      </c>
      <c r="H138" s="109" t="s">
        <v>595</v>
      </c>
      <c r="I138" s="112" t="s">
        <v>163</v>
      </c>
      <c r="J138" s="112"/>
      <c r="K138" s="109"/>
      <c r="L138" s="109"/>
      <c r="M138" s="112"/>
    </row>
    <row r="139" spans="1:13" x14ac:dyDescent="0.15">
      <c r="A139" s="126" t="s">
        <v>686</v>
      </c>
      <c r="B139" s="130"/>
      <c r="C139" s="130"/>
      <c r="D139" s="112" t="s">
        <v>20</v>
      </c>
      <c r="E139" s="137"/>
      <c r="F139" s="138"/>
      <c r="G139" s="109">
        <v>48</v>
      </c>
      <c r="H139" s="109" t="s">
        <v>595</v>
      </c>
      <c r="I139" s="112" t="s">
        <v>163</v>
      </c>
      <c r="J139" s="112"/>
      <c r="K139" s="109"/>
      <c r="L139" s="109"/>
      <c r="M139" s="112"/>
    </row>
    <row r="140" spans="1:13" x14ac:dyDescent="0.15">
      <c r="A140" s="126" t="s">
        <v>687</v>
      </c>
      <c r="B140" s="130"/>
      <c r="C140" s="130"/>
      <c r="D140" s="112" t="s">
        <v>20</v>
      </c>
      <c r="E140" s="137"/>
      <c r="F140" s="138"/>
      <c r="G140" s="109">
        <v>52</v>
      </c>
      <c r="H140" s="109" t="s">
        <v>595</v>
      </c>
      <c r="I140" s="112" t="s">
        <v>163</v>
      </c>
      <c r="J140" s="112"/>
      <c r="K140" s="109"/>
      <c r="L140" s="109"/>
      <c r="M140" s="112"/>
    </row>
    <row r="141" spans="1:13" x14ac:dyDescent="0.15">
      <c r="A141" s="126" t="s">
        <v>688</v>
      </c>
      <c r="B141" s="130"/>
      <c r="C141" s="130"/>
      <c r="D141" s="112" t="s">
        <v>20</v>
      </c>
      <c r="E141" s="137"/>
      <c r="F141" s="138"/>
      <c r="G141" s="109">
        <v>56</v>
      </c>
      <c r="H141" s="109" t="s">
        <v>595</v>
      </c>
      <c r="I141" s="112" t="s">
        <v>163</v>
      </c>
      <c r="J141" s="112"/>
      <c r="K141" s="109"/>
      <c r="L141" s="109"/>
      <c r="M141" s="112"/>
    </row>
    <row r="142" spans="1:13" x14ac:dyDescent="0.15">
      <c r="A142" s="126" t="s">
        <v>689</v>
      </c>
      <c r="B142" s="130"/>
      <c r="C142" s="130"/>
      <c r="D142" s="112" t="s">
        <v>20</v>
      </c>
      <c r="E142" s="137"/>
      <c r="F142" s="138"/>
      <c r="G142" s="109">
        <v>60</v>
      </c>
      <c r="H142" s="109" t="s">
        <v>595</v>
      </c>
      <c r="I142" s="112" t="s">
        <v>163</v>
      </c>
      <c r="J142" s="112"/>
      <c r="K142" s="109"/>
      <c r="L142" s="109"/>
      <c r="M142" s="112"/>
    </row>
    <row r="143" spans="1:13" x14ac:dyDescent="0.15">
      <c r="A143" s="126" t="s">
        <v>690</v>
      </c>
      <c r="B143" s="130"/>
      <c r="C143" s="130"/>
      <c r="D143" s="112" t="s">
        <v>20</v>
      </c>
      <c r="E143" s="137"/>
      <c r="F143" s="138"/>
      <c r="G143" s="109">
        <v>64</v>
      </c>
      <c r="H143" s="109" t="s">
        <v>595</v>
      </c>
      <c r="I143" s="112" t="s">
        <v>163</v>
      </c>
      <c r="J143" s="112"/>
      <c r="K143" s="109"/>
      <c r="L143" s="109"/>
      <c r="M143" s="112"/>
    </row>
    <row r="144" spans="1:13" x14ac:dyDescent="0.15">
      <c r="A144" s="126" t="s">
        <v>691</v>
      </c>
      <c r="B144" s="130"/>
      <c r="C144" s="130"/>
      <c r="D144" s="112" t="s">
        <v>20</v>
      </c>
      <c r="E144" s="137"/>
      <c r="F144" s="138"/>
      <c r="G144" s="109">
        <v>149</v>
      </c>
      <c r="H144" s="109" t="s">
        <v>595</v>
      </c>
      <c r="I144" s="112" t="s">
        <v>163</v>
      </c>
      <c r="J144" s="112"/>
      <c r="K144" s="109"/>
      <c r="L144" s="109"/>
      <c r="M144" s="112"/>
    </row>
    <row r="145" spans="1:13" x14ac:dyDescent="0.15">
      <c r="A145" s="126" t="s">
        <v>692</v>
      </c>
      <c r="B145" s="130"/>
      <c r="C145" s="130"/>
      <c r="D145" s="112" t="s">
        <v>20</v>
      </c>
      <c r="E145" s="137"/>
      <c r="F145" s="138"/>
      <c r="G145" s="109">
        <v>153</v>
      </c>
      <c r="H145" s="109" t="s">
        <v>595</v>
      </c>
      <c r="I145" s="112" t="s">
        <v>163</v>
      </c>
      <c r="J145" s="112"/>
      <c r="K145" s="109"/>
      <c r="L145" s="109"/>
      <c r="M145" s="112"/>
    </row>
    <row r="146" spans="1:13" x14ac:dyDescent="0.15">
      <c r="A146" s="126" t="s">
        <v>693</v>
      </c>
      <c r="B146" s="130"/>
      <c r="C146" s="130"/>
      <c r="D146" s="112" t="s">
        <v>20</v>
      </c>
      <c r="E146" s="137"/>
      <c r="F146" s="138"/>
      <c r="G146" s="109">
        <v>157</v>
      </c>
      <c r="H146" s="109" t="s">
        <v>595</v>
      </c>
      <c r="I146" s="112" t="s">
        <v>163</v>
      </c>
      <c r="J146" s="112"/>
      <c r="K146" s="109"/>
      <c r="L146" s="109"/>
      <c r="M146" s="112"/>
    </row>
    <row r="147" spans="1:13" x14ac:dyDescent="0.15">
      <c r="A147" s="126" t="s">
        <v>694</v>
      </c>
      <c r="B147" s="130"/>
      <c r="C147" s="130"/>
      <c r="D147" s="112" t="s">
        <v>20</v>
      </c>
      <c r="E147" s="137"/>
      <c r="F147" s="138"/>
      <c r="G147" s="109">
        <v>161</v>
      </c>
      <c r="H147" s="109" t="s">
        <v>595</v>
      </c>
      <c r="I147" s="112" t="s">
        <v>163</v>
      </c>
      <c r="J147" s="112"/>
      <c r="K147" s="109"/>
      <c r="L147" s="109"/>
      <c r="M147" s="112"/>
    </row>
    <row r="148" spans="1:13" ht="84" customHeight="1" x14ac:dyDescent="0.15">
      <c r="A148" s="126" t="s">
        <v>695</v>
      </c>
      <c r="B148" s="130"/>
      <c r="C148" s="127" t="s">
        <v>136</v>
      </c>
      <c r="D148" s="112" t="s">
        <v>35</v>
      </c>
      <c r="E148" s="135" t="s">
        <v>101</v>
      </c>
      <c r="F148" s="136" t="s">
        <v>111</v>
      </c>
      <c r="G148" s="109" t="s">
        <v>112</v>
      </c>
      <c r="H148" s="109" t="s">
        <v>137</v>
      </c>
      <c r="I148" s="112" t="s">
        <v>171</v>
      </c>
      <c r="J148" s="112"/>
      <c r="K148" s="109"/>
      <c r="L148" s="109" t="s">
        <v>860</v>
      </c>
      <c r="M148" s="112"/>
    </row>
    <row r="149" spans="1:13" ht="84" customHeight="1" x14ac:dyDescent="0.15">
      <c r="A149" s="126" t="s">
        <v>696</v>
      </c>
      <c r="B149" s="130"/>
      <c r="C149" s="130"/>
      <c r="D149" s="112" t="s">
        <v>35</v>
      </c>
      <c r="E149" s="137"/>
      <c r="F149" s="138"/>
      <c r="G149" s="109" t="s">
        <v>113</v>
      </c>
      <c r="H149" s="109" t="s">
        <v>137</v>
      </c>
      <c r="I149" s="112" t="s">
        <v>171</v>
      </c>
      <c r="J149" s="112"/>
      <c r="K149" s="109"/>
      <c r="L149" s="109" t="s">
        <v>860</v>
      </c>
      <c r="M149" s="112"/>
    </row>
    <row r="150" spans="1:13" ht="84" customHeight="1" x14ac:dyDescent="0.15">
      <c r="A150" s="126" t="s">
        <v>697</v>
      </c>
      <c r="B150" s="130"/>
      <c r="C150" s="140"/>
      <c r="D150" s="112" t="s">
        <v>35</v>
      </c>
      <c r="E150" s="137"/>
      <c r="F150" s="139"/>
      <c r="G150" s="109" t="s">
        <v>138</v>
      </c>
      <c r="H150" s="109" t="s">
        <v>137</v>
      </c>
      <c r="I150" s="112" t="s">
        <v>171</v>
      </c>
      <c r="J150" s="112"/>
      <c r="K150" s="109"/>
      <c r="L150" s="109" t="s">
        <v>860</v>
      </c>
      <c r="M150" s="112"/>
    </row>
    <row r="151" spans="1:13" ht="24" x14ac:dyDescent="0.15">
      <c r="A151" s="126" t="s">
        <v>698</v>
      </c>
      <c r="B151" s="130"/>
      <c r="C151" s="127" t="s">
        <v>114</v>
      </c>
      <c r="D151" s="112" t="s">
        <v>35</v>
      </c>
      <c r="E151" s="137"/>
      <c r="F151" s="136" t="s">
        <v>115</v>
      </c>
      <c r="G151" s="109" t="s">
        <v>112</v>
      </c>
      <c r="H151" s="109" t="s">
        <v>116</v>
      </c>
      <c r="I151" s="112" t="s">
        <v>163</v>
      </c>
      <c r="J151" s="112"/>
      <c r="K151" s="109"/>
      <c r="L151" s="109"/>
      <c r="M151" s="112"/>
    </row>
    <row r="152" spans="1:13" ht="24" x14ac:dyDescent="0.15">
      <c r="A152" s="126" t="s">
        <v>699</v>
      </c>
      <c r="B152" s="130"/>
      <c r="C152" s="130"/>
      <c r="D152" s="112" t="s">
        <v>35</v>
      </c>
      <c r="E152" s="137"/>
      <c r="F152" s="138"/>
      <c r="G152" s="109" t="s">
        <v>113</v>
      </c>
      <c r="H152" s="109" t="s">
        <v>116</v>
      </c>
      <c r="I152" s="112" t="s">
        <v>163</v>
      </c>
      <c r="J152" s="112"/>
      <c r="K152" s="109"/>
      <c r="L152" s="109"/>
      <c r="M152" s="112"/>
    </row>
    <row r="153" spans="1:13" ht="24" x14ac:dyDescent="0.15">
      <c r="A153" s="126" t="s">
        <v>700</v>
      </c>
      <c r="B153" s="140"/>
      <c r="C153" s="140"/>
      <c r="D153" s="112" t="s">
        <v>35</v>
      </c>
      <c r="E153" s="141"/>
      <c r="F153" s="139"/>
      <c r="G153" s="109" t="s">
        <v>138</v>
      </c>
      <c r="H153" s="109" t="s">
        <v>116</v>
      </c>
      <c r="I153" s="112" t="s">
        <v>163</v>
      </c>
      <c r="J153" s="112"/>
      <c r="K153" s="109"/>
      <c r="L153" s="109"/>
      <c r="M153" s="112"/>
    </row>
  </sheetData>
  <mergeCells count="73">
    <mergeCell ref="B63:B64"/>
    <mergeCell ref="F151:F153"/>
    <mergeCell ref="C136:C147"/>
    <mergeCell ref="E136:E147"/>
    <mergeCell ref="F111:F147"/>
    <mergeCell ref="C148:C150"/>
    <mergeCell ref="F148:F150"/>
    <mergeCell ref="B111:B153"/>
    <mergeCell ref="C124:C135"/>
    <mergeCell ref="E124:E135"/>
    <mergeCell ref="C111:C123"/>
    <mergeCell ref="E111:E123"/>
    <mergeCell ref="E65:E66"/>
    <mergeCell ref="C65:C68"/>
    <mergeCell ref="E67:E68"/>
    <mergeCell ref="E69:E70"/>
    <mergeCell ref="B65:B72"/>
    <mergeCell ref="C69:C72"/>
    <mergeCell ref="E71:E72"/>
    <mergeCell ref="C151:C153"/>
    <mergeCell ref="E148:E153"/>
    <mergeCell ref="B12:B16"/>
    <mergeCell ref="B17:B38"/>
    <mergeCell ref="C28:C38"/>
    <mergeCell ref="E17:E38"/>
    <mergeCell ref="F51:F53"/>
    <mergeCell ref="F39:F41"/>
    <mergeCell ref="F28:F36"/>
    <mergeCell ref="C17:C27"/>
    <mergeCell ref="E48:E50"/>
    <mergeCell ref="B39:B50"/>
    <mergeCell ref="C45:C50"/>
    <mergeCell ref="F48:F50"/>
    <mergeCell ref="F45:F47"/>
    <mergeCell ref="F7:G7"/>
    <mergeCell ref="A1:M1"/>
    <mergeCell ref="B2:M2"/>
    <mergeCell ref="B3:M3"/>
    <mergeCell ref="B4:M4"/>
    <mergeCell ref="B5:M5"/>
    <mergeCell ref="B6:M6"/>
    <mergeCell ref="B8:B11"/>
    <mergeCell ref="E45:E47"/>
    <mergeCell ref="E42:E44"/>
    <mergeCell ref="C39:C44"/>
    <mergeCell ref="E39:E41"/>
    <mergeCell ref="F42:F44"/>
    <mergeCell ref="B51:B62"/>
    <mergeCell ref="C57:C62"/>
    <mergeCell ref="F54:F56"/>
    <mergeCell ref="E54:E56"/>
    <mergeCell ref="F60:F62"/>
    <mergeCell ref="C51:C56"/>
    <mergeCell ref="E51:E53"/>
    <mergeCell ref="E60:E62"/>
    <mergeCell ref="F57:F59"/>
    <mergeCell ref="E57:E59"/>
    <mergeCell ref="B73:B110"/>
    <mergeCell ref="C108:C110"/>
    <mergeCell ref="E108:E110"/>
    <mergeCell ref="C104:C107"/>
    <mergeCell ref="E104:E107"/>
    <mergeCell ref="C73:C98"/>
    <mergeCell ref="E86:E98"/>
    <mergeCell ref="F73:F98"/>
    <mergeCell ref="C99:C100"/>
    <mergeCell ref="F99:F100"/>
    <mergeCell ref="E99:E102"/>
    <mergeCell ref="C101:C103"/>
    <mergeCell ref="F101:F103"/>
    <mergeCell ref="F104:F105"/>
    <mergeCell ref="E73:E85"/>
    <mergeCell ref="F17:F25"/>
  </mergeCells>
  <phoneticPr fontId="1" type="noConversion"/>
  <conditionalFormatting sqref="J1:J9 J11:J14 J16:J62 J65:J1048576">
    <cfRule type="cellIs" dxfId="134" priority="81" operator="equal">
      <formula>"建议"</formula>
    </cfRule>
    <cfRule type="cellIs" dxfId="133" priority="83" operator="equal">
      <formula>"高"</formula>
    </cfRule>
    <cfRule type="cellIs" dxfId="132" priority="89" operator="equal">
      <formula>"中"</formula>
    </cfRule>
    <cfRule type="cellIs" dxfId="131" priority="90" operator="equal">
      <formula>"低"</formula>
    </cfRule>
  </conditionalFormatting>
  <conditionalFormatting sqref="I1:I62 I65:I1048576">
    <cfRule type="cellIs" dxfId="130" priority="82" operator="equal">
      <formula>"Block"</formula>
    </cfRule>
    <cfRule type="cellIs" dxfId="129" priority="84" operator="equal">
      <formula>"Delay"</formula>
    </cfRule>
    <cfRule type="cellIs" dxfId="128" priority="85" operator="equal">
      <formula>"NT"</formula>
    </cfRule>
    <cfRule type="cellIs" dxfId="127" priority="86" operator="equal">
      <formula>"F"</formula>
    </cfRule>
    <cfRule type="cellIs" dxfId="126" priority="87" operator="equal">
      <formula>"Defer"</formula>
    </cfRule>
    <cfRule type="cellIs" dxfId="125" priority="88" operator="equal">
      <formula>"P"</formula>
    </cfRule>
  </conditionalFormatting>
  <conditionalFormatting sqref="I63:I64">
    <cfRule type="cellIs" dxfId="124" priority="42" operator="equal">
      <formula>"Block"</formula>
    </cfRule>
    <cfRule type="cellIs" dxfId="123" priority="44" operator="equal">
      <formula>"Delay"</formula>
    </cfRule>
    <cfRule type="cellIs" dxfId="122" priority="45" operator="equal">
      <formula>"NT"</formula>
    </cfRule>
    <cfRule type="cellIs" dxfId="121" priority="46" operator="equal">
      <formula>"F"</formula>
    </cfRule>
    <cfRule type="cellIs" dxfId="120" priority="47" operator="equal">
      <formula>"Defer"</formula>
    </cfRule>
    <cfRule type="cellIs" dxfId="119" priority="48" operator="equal">
      <formula>"P"</formula>
    </cfRule>
  </conditionalFormatting>
  <conditionalFormatting sqref="J63:J64">
    <cfRule type="cellIs" dxfId="118" priority="41" operator="equal">
      <formula>"建议"</formula>
    </cfRule>
    <cfRule type="cellIs" dxfId="117" priority="43" operator="equal">
      <formula>"高"</formula>
    </cfRule>
    <cfRule type="cellIs" dxfId="116" priority="49" operator="equal">
      <formula>"中"</formula>
    </cfRule>
    <cfRule type="cellIs" dxfId="115" priority="50" operator="equal">
      <formula>"低"</formula>
    </cfRule>
  </conditionalFormatting>
  <conditionalFormatting sqref="J10">
    <cfRule type="cellIs" dxfId="114" priority="31" operator="equal">
      <formula>"建议"</formula>
    </cfRule>
    <cfRule type="cellIs" dxfId="113" priority="33" operator="equal">
      <formula>"高"</formula>
    </cfRule>
    <cfRule type="cellIs" dxfId="112" priority="39" operator="equal">
      <formula>"中"</formula>
    </cfRule>
    <cfRule type="cellIs" dxfId="111" priority="40" operator="equal">
      <formula>"低"</formula>
    </cfRule>
  </conditionalFormatting>
  <conditionalFormatting sqref="J15">
    <cfRule type="cellIs" dxfId="110" priority="11" operator="equal">
      <formula>"建议"</formula>
    </cfRule>
    <cfRule type="cellIs" dxfId="109" priority="13" operator="equal">
      <formula>"高"</formula>
    </cfRule>
    <cfRule type="cellIs" dxfId="108" priority="19" operator="equal">
      <formula>"中"</formula>
    </cfRule>
    <cfRule type="cellIs" dxfId="107" priority="20" operator="equal">
      <formula>"低"</formula>
    </cfRule>
  </conditionalFormatting>
  <dataValidations count="4">
    <dataValidation type="list" allowBlank="1" showInputMessage="1" showErrorMessage="1" error="Date Error!" sqref="D8:D153">
      <formula1>"高,较高,中,较低,低"</formula1>
    </dataValidation>
    <dataValidation type="list" allowBlank="1" showInputMessage="1" showErrorMessage="1" error="Date Error!" sqref="I8:I153">
      <formula1>"P,F,Delay,Defer,Block,NT"</formula1>
    </dataValidation>
    <dataValidation type="list" allowBlank="1" showInputMessage="1" showErrorMessage="1" error="Date Error!" sqref="J8:J153">
      <formula1>"高,中,低,建议"</formula1>
    </dataValidation>
    <dataValidation type="list" allowBlank="1" showInputMessage="1" showErrorMessage="1" error="Date Error!" sqref="M8:M153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Normal="100" workbookViewId="0">
      <selection activeCell="M20" sqref="M20"/>
    </sheetView>
  </sheetViews>
  <sheetFormatPr defaultRowHeight="12" x14ac:dyDescent="0.15"/>
  <cols>
    <col min="1" max="1" width="12" style="21" customWidth="1"/>
    <col min="2" max="3" width="9" style="46"/>
    <col min="4" max="4" width="15.25" style="28" customWidth="1"/>
    <col min="5" max="5" width="6.25" style="28" customWidth="1"/>
    <col min="6" max="6" width="16.25" style="28" customWidth="1"/>
    <col min="7" max="7" width="23.625" style="28" customWidth="1"/>
    <col min="8" max="8" width="13.125" style="28" bestFit="1" customWidth="1"/>
    <col min="9" max="9" width="32.375" style="28" customWidth="1"/>
    <col min="10" max="10" width="6.25" style="28" customWidth="1"/>
    <col min="11" max="11" width="6.25" style="44" customWidth="1"/>
    <col min="12" max="12" width="34.25" style="28" customWidth="1"/>
    <col min="13" max="13" width="17.125" style="28" customWidth="1"/>
    <col min="14" max="14" width="12.625" style="28" customWidth="1"/>
    <col min="15" max="258" width="9" style="28"/>
    <col min="259" max="259" width="8.25" style="28" customWidth="1"/>
    <col min="260" max="260" width="9" style="28"/>
    <col min="261" max="261" width="10.75" style="28" customWidth="1"/>
    <col min="262" max="262" width="6.25" style="28" customWidth="1"/>
    <col min="263" max="263" width="18.75" style="28" customWidth="1"/>
    <col min="264" max="264" width="22.625" style="28" customWidth="1"/>
    <col min="265" max="265" width="21.375" style="28" customWidth="1"/>
    <col min="266" max="266" width="22.5" style="28" customWidth="1"/>
    <col min="267" max="268" width="6.25" style="28" customWidth="1"/>
    <col min="269" max="269" width="25" style="28" customWidth="1"/>
    <col min="270" max="270" width="12.625" style="28" customWidth="1"/>
    <col min="271" max="514" width="9" style="28"/>
    <col min="515" max="515" width="8.25" style="28" customWidth="1"/>
    <col min="516" max="516" width="9" style="28"/>
    <col min="517" max="517" width="10.75" style="28" customWidth="1"/>
    <col min="518" max="518" width="6.25" style="28" customWidth="1"/>
    <col min="519" max="519" width="18.75" style="28" customWidth="1"/>
    <col min="520" max="520" width="22.625" style="28" customWidth="1"/>
    <col min="521" max="521" width="21.375" style="28" customWidth="1"/>
    <col min="522" max="522" width="22.5" style="28" customWidth="1"/>
    <col min="523" max="524" width="6.25" style="28" customWidth="1"/>
    <col min="525" max="525" width="25" style="28" customWidth="1"/>
    <col min="526" max="526" width="12.625" style="28" customWidth="1"/>
    <col min="527" max="770" width="9" style="28"/>
    <col min="771" max="771" width="8.25" style="28" customWidth="1"/>
    <col min="772" max="772" width="9" style="28"/>
    <col min="773" max="773" width="10.75" style="28" customWidth="1"/>
    <col min="774" max="774" width="6.25" style="28" customWidth="1"/>
    <col min="775" max="775" width="18.75" style="28" customWidth="1"/>
    <col min="776" max="776" width="22.625" style="28" customWidth="1"/>
    <col min="777" max="777" width="21.375" style="28" customWidth="1"/>
    <col min="778" max="778" width="22.5" style="28" customWidth="1"/>
    <col min="779" max="780" width="6.25" style="28" customWidth="1"/>
    <col min="781" max="781" width="25" style="28" customWidth="1"/>
    <col min="782" max="782" width="12.625" style="28" customWidth="1"/>
    <col min="783" max="1026" width="9" style="28"/>
    <col min="1027" max="1027" width="8.25" style="28" customWidth="1"/>
    <col min="1028" max="1028" width="9" style="28"/>
    <col min="1029" max="1029" width="10.75" style="28" customWidth="1"/>
    <col min="1030" max="1030" width="6.25" style="28" customWidth="1"/>
    <col min="1031" max="1031" width="18.75" style="28" customWidth="1"/>
    <col min="1032" max="1032" width="22.625" style="28" customWidth="1"/>
    <col min="1033" max="1033" width="21.375" style="28" customWidth="1"/>
    <col min="1034" max="1034" width="22.5" style="28" customWidth="1"/>
    <col min="1035" max="1036" width="6.25" style="28" customWidth="1"/>
    <col min="1037" max="1037" width="25" style="28" customWidth="1"/>
    <col min="1038" max="1038" width="12.625" style="28" customWidth="1"/>
    <col min="1039" max="1282" width="9" style="28"/>
    <col min="1283" max="1283" width="8.25" style="28" customWidth="1"/>
    <col min="1284" max="1284" width="9" style="28"/>
    <col min="1285" max="1285" width="10.75" style="28" customWidth="1"/>
    <col min="1286" max="1286" width="6.25" style="28" customWidth="1"/>
    <col min="1287" max="1287" width="18.75" style="28" customWidth="1"/>
    <col min="1288" max="1288" width="22.625" style="28" customWidth="1"/>
    <col min="1289" max="1289" width="21.375" style="28" customWidth="1"/>
    <col min="1290" max="1290" width="22.5" style="28" customWidth="1"/>
    <col min="1291" max="1292" width="6.25" style="28" customWidth="1"/>
    <col min="1293" max="1293" width="25" style="28" customWidth="1"/>
    <col min="1294" max="1294" width="12.625" style="28" customWidth="1"/>
    <col min="1295" max="1538" width="9" style="28"/>
    <col min="1539" max="1539" width="8.25" style="28" customWidth="1"/>
    <col min="1540" max="1540" width="9" style="28"/>
    <col min="1541" max="1541" width="10.75" style="28" customWidth="1"/>
    <col min="1542" max="1542" width="6.25" style="28" customWidth="1"/>
    <col min="1543" max="1543" width="18.75" style="28" customWidth="1"/>
    <col min="1544" max="1544" width="22.625" style="28" customWidth="1"/>
    <col min="1545" max="1545" width="21.375" style="28" customWidth="1"/>
    <col min="1546" max="1546" width="22.5" style="28" customWidth="1"/>
    <col min="1547" max="1548" width="6.25" style="28" customWidth="1"/>
    <col min="1549" max="1549" width="25" style="28" customWidth="1"/>
    <col min="1550" max="1550" width="12.625" style="28" customWidth="1"/>
    <col min="1551" max="1794" width="9" style="28"/>
    <col min="1795" max="1795" width="8.25" style="28" customWidth="1"/>
    <col min="1796" max="1796" width="9" style="28"/>
    <col min="1797" max="1797" width="10.75" style="28" customWidth="1"/>
    <col min="1798" max="1798" width="6.25" style="28" customWidth="1"/>
    <col min="1799" max="1799" width="18.75" style="28" customWidth="1"/>
    <col min="1800" max="1800" width="22.625" style="28" customWidth="1"/>
    <col min="1801" max="1801" width="21.375" style="28" customWidth="1"/>
    <col min="1802" max="1802" width="22.5" style="28" customWidth="1"/>
    <col min="1803" max="1804" width="6.25" style="28" customWidth="1"/>
    <col min="1805" max="1805" width="25" style="28" customWidth="1"/>
    <col min="1806" max="1806" width="12.625" style="28" customWidth="1"/>
    <col min="1807" max="2050" width="9" style="28"/>
    <col min="2051" max="2051" width="8.25" style="28" customWidth="1"/>
    <col min="2052" max="2052" width="9" style="28"/>
    <col min="2053" max="2053" width="10.75" style="28" customWidth="1"/>
    <col min="2054" max="2054" width="6.25" style="28" customWidth="1"/>
    <col min="2055" max="2055" width="18.75" style="28" customWidth="1"/>
    <col min="2056" max="2056" width="22.625" style="28" customWidth="1"/>
    <col min="2057" max="2057" width="21.375" style="28" customWidth="1"/>
    <col min="2058" max="2058" width="22.5" style="28" customWidth="1"/>
    <col min="2059" max="2060" width="6.25" style="28" customWidth="1"/>
    <col min="2061" max="2061" width="25" style="28" customWidth="1"/>
    <col min="2062" max="2062" width="12.625" style="28" customWidth="1"/>
    <col min="2063" max="2306" width="9" style="28"/>
    <col min="2307" max="2307" width="8.25" style="28" customWidth="1"/>
    <col min="2308" max="2308" width="9" style="28"/>
    <col min="2309" max="2309" width="10.75" style="28" customWidth="1"/>
    <col min="2310" max="2310" width="6.25" style="28" customWidth="1"/>
    <col min="2311" max="2311" width="18.75" style="28" customWidth="1"/>
    <col min="2312" max="2312" width="22.625" style="28" customWidth="1"/>
    <col min="2313" max="2313" width="21.375" style="28" customWidth="1"/>
    <col min="2314" max="2314" width="22.5" style="28" customWidth="1"/>
    <col min="2315" max="2316" width="6.25" style="28" customWidth="1"/>
    <col min="2317" max="2317" width="25" style="28" customWidth="1"/>
    <col min="2318" max="2318" width="12.625" style="28" customWidth="1"/>
    <col min="2319" max="2562" width="9" style="28"/>
    <col min="2563" max="2563" width="8.25" style="28" customWidth="1"/>
    <col min="2564" max="2564" width="9" style="28"/>
    <col min="2565" max="2565" width="10.75" style="28" customWidth="1"/>
    <col min="2566" max="2566" width="6.25" style="28" customWidth="1"/>
    <col min="2567" max="2567" width="18.75" style="28" customWidth="1"/>
    <col min="2568" max="2568" width="22.625" style="28" customWidth="1"/>
    <col min="2569" max="2569" width="21.375" style="28" customWidth="1"/>
    <col min="2570" max="2570" width="22.5" style="28" customWidth="1"/>
    <col min="2571" max="2572" width="6.25" style="28" customWidth="1"/>
    <col min="2573" max="2573" width="25" style="28" customWidth="1"/>
    <col min="2574" max="2574" width="12.625" style="28" customWidth="1"/>
    <col min="2575" max="2818" width="9" style="28"/>
    <col min="2819" max="2819" width="8.25" style="28" customWidth="1"/>
    <col min="2820" max="2820" width="9" style="28"/>
    <col min="2821" max="2821" width="10.75" style="28" customWidth="1"/>
    <col min="2822" max="2822" width="6.25" style="28" customWidth="1"/>
    <col min="2823" max="2823" width="18.75" style="28" customWidth="1"/>
    <col min="2824" max="2824" width="22.625" style="28" customWidth="1"/>
    <col min="2825" max="2825" width="21.375" style="28" customWidth="1"/>
    <col min="2826" max="2826" width="22.5" style="28" customWidth="1"/>
    <col min="2827" max="2828" width="6.25" style="28" customWidth="1"/>
    <col min="2829" max="2829" width="25" style="28" customWidth="1"/>
    <col min="2830" max="2830" width="12.625" style="28" customWidth="1"/>
    <col min="2831" max="3074" width="9" style="28"/>
    <col min="3075" max="3075" width="8.25" style="28" customWidth="1"/>
    <col min="3076" max="3076" width="9" style="28"/>
    <col min="3077" max="3077" width="10.75" style="28" customWidth="1"/>
    <col min="3078" max="3078" width="6.25" style="28" customWidth="1"/>
    <col min="3079" max="3079" width="18.75" style="28" customWidth="1"/>
    <col min="3080" max="3080" width="22.625" style="28" customWidth="1"/>
    <col min="3081" max="3081" width="21.375" style="28" customWidth="1"/>
    <col min="3082" max="3082" width="22.5" style="28" customWidth="1"/>
    <col min="3083" max="3084" width="6.25" style="28" customWidth="1"/>
    <col min="3085" max="3085" width="25" style="28" customWidth="1"/>
    <col min="3086" max="3086" width="12.625" style="28" customWidth="1"/>
    <col min="3087" max="3330" width="9" style="28"/>
    <col min="3331" max="3331" width="8.25" style="28" customWidth="1"/>
    <col min="3332" max="3332" width="9" style="28"/>
    <col min="3333" max="3333" width="10.75" style="28" customWidth="1"/>
    <col min="3334" max="3334" width="6.25" style="28" customWidth="1"/>
    <col min="3335" max="3335" width="18.75" style="28" customWidth="1"/>
    <col min="3336" max="3336" width="22.625" style="28" customWidth="1"/>
    <col min="3337" max="3337" width="21.375" style="28" customWidth="1"/>
    <col min="3338" max="3338" width="22.5" style="28" customWidth="1"/>
    <col min="3339" max="3340" width="6.25" style="28" customWidth="1"/>
    <col min="3341" max="3341" width="25" style="28" customWidth="1"/>
    <col min="3342" max="3342" width="12.625" style="28" customWidth="1"/>
    <col min="3343" max="3586" width="9" style="28"/>
    <col min="3587" max="3587" width="8.25" style="28" customWidth="1"/>
    <col min="3588" max="3588" width="9" style="28"/>
    <col min="3589" max="3589" width="10.75" style="28" customWidth="1"/>
    <col min="3590" max="3590" width="6.25" style="28" customWidth="1"/>
    <col min="3591" max="3591" width="18.75" style="28" customWidth="1"/>
    <col min="3592" max="3592" width="22.625" style="28" customWidth="1"/>
    <col min="3593" max="3593" width="21.375" style="28" customWidth="1"/>
    <col min="3594" max="3594" width="22.5" style="28" customWidth="1"/>
    <col min="3595" max="3596" width="6.25" style="28" customWidth="1"/>
    <col min="3597" max="3597" width="25" style="28" customWidth="1"/>
    <col min="3598" max="3598" width="12.625" style="28" customWidth="1"/>
    <col min="3599" max="3842" width="9" style="28"/>
    <col min="3843" max="3843" width="8.25" style="28" customWidth="1"/>
    <col min="3844" max="3844" width="9" style="28"/>
    <col min="3845" max="3845" width="10.75" style="28" customWidth="1"/>
    <col min="3846" max="3846" width="6.25" style="28" customWidth="1"/>
    <col min="3847" max="3847" width="18.75" style="28" customWidth="1"/>
    <col min="3848" max="3848" width="22.625" style="28" customWidth="1"/>
    <col min="3849" max="3849" width="21.375" style="28" customWidth="1"/>
    <col min="3850" max="3850" width="22.5" style="28" customWidth="1"/>
    <col min="3851" max="3852" width="6.25" style="28" customWidth="1"/>
    <col min="3853" max="3853" width="25" style="28" customWidth="1"/>
    <col min="3854" max="3854" width="12.625" style="28" customWidth="1"/>
    <col min="3855" max="4098" width="9" style="28"/>
    <col min="4099" max="4099" width="8.25" style="28" customWidth="1"/>
    <col min="4100" max="4100" width="9" style="28"/>
    <col min="4101" max="4101" width="10.75" style="28" customWidth="1"/>
    <col min="4102" max="4102" width="6.25" style="28" customWidth="1"/>
    <col min="4103" max="4103" width="18.75" style="28" customWidth="1"/>
    <col min="4104" max="4104" width="22.625" style="28" customWidth="1"/>
    <col min="4105" max="4105" width="21.375" style="28" customWidth="1"/>
    <col min="4106" max="4106" width="22.5" style="28" customWidth="1"/>
    <col min="4107" max="4108" width="6.25" style="28" customWidth="1"/>
    <col min="4109" max="4109" width="25" style="28" customWidth="1"/>
    <col min="4110" max="4110" width="12.625" style="28" customWidth="1"/>
    <col min="4111" max="4354" width="9" style="28"/>
    <col min="4355" max="4355" width="8.25" style="28" customWidth="1"/>
    <col min="4356" max="4356" width="9" style="28"/>
    <col min="4357" max="4357" width="10.75" style="28" customWidth="1"/>
    <col min="4358" max="4358" width="6.25" style="28" customWidth="1"/>
    <col min="4359" max="4359" width="18.75" style="28" customWidth="1"/>
    <col min="4360" max="4360" width="22.625" style="28" customWidth="1"/>
    <col min="4361" max="4361" width="21.375" style="28" customWidth="1"/>
    <col min="4362" max="4362" width="22.5" style="28" customWidth="1"/>
    <col min="4363" max="4364" width="6.25" style="28" customWidth="1"/>
    <col min="4365" max="4365" width="25" style="28" customWidth="1"/>
    <col min="4366" max="4366" width="12.625" style="28" customWidth="1"/>
    <col min="4367" max="4610" width="9" style="28"/>
    <col min="4611" max="4611" width="8.25" style="28" customWidth="1"/>
    <col min="4612" max="4612" width="9" style="28"/>
    <col min="4613" max="4613" width="10.75" style="28" customWidth="1"/>
    <col min="4614" max="4614" width="6.25" style="28" customWidth="1"/>
    <col min="4615" max="4615" width="18.75" style="28" customWidth="1"/>
    <col min="4616" max="4616" width="22.625" style="28" customWidth="1"/>
    <col min="4617" max="4617" width="21.375" style="28" customWidth="1"/>
    <col min="4618" max="4618" width="22.5" style="28" customWidth="1"/>
    <col min="4619" max="4620" width="6.25" style="28" customWidth="1"/>
    <col min="4621" max="4621" width="25" style="28" customWidth="1"/>
    <col min="4622" max="4622" width="12.625" style="28" customWidth="1"/>
    <col min="4623" max="4866" width="9" style="28"/>
    <col min="4867" max="4867" width="8.25" style="28" customWidth="1"/>
    <col min="4868" max="4868" width="9" style="28"/>
    <col min="4869" max="4869" width="10.75" style="28" customWidth="1"/>
    <col min="4870" max="4870" width="6.25" style="28" customWidth="1"/>
    <col min="4871" max="4871" width="18.75" style="28" customWidth="1"/>
    <col min="4872" max="4872" width="22.625" style="28" customWidth="1"/>
    <col min="4873" max="4873" width="21.375" style="28" customWidth="1"/>
    <col min="4874" max="4874" width="22.5" style="28" customWidth="1"/>
    <col min="4875" max="4876" width="6.25" style="28" customWidth="1"/>
    <col min="4877" max="4877" width="25" style="28" customWidth="1"/>
    <col min="4878" max="4878" width="12.625" style="28" customWidth="1"/>
    <col min="4879" max="5122" width="9" style="28"/>
    <col min="5123" max="5123" width="8.25" style="28" customWidth="1"/>
    <col min="5124" max="5124" width="9" style="28"/>
    <col min="5125" max="5125" width="10.75" style="28" customWidth="1"/>
    <col min="5126" max="5126" width="6.25" style="28" customWidth="1"/>
    <col min="5127" max="5127" width="18.75" style="28" customWidth="1"/>
    <col min="5128" max="5128" width="22.625" style="28" customWidth="1"/>
    <col min="5129" max="5129" width="21.375" style="28" customWidth="1"/>
    <col min="5130" max="5130" width="22.5" style="28" customWidth="1"/>
    <col min="5131" max="5132" width="6.25" style="28" customWidth="1"/>
    <col min="5133" max="5133" width="25" style="28" customWidth="1"/>
    <col min="5134" max="5134" width="12.625" style="28" customWidth="1"/>
    <col min="5135" max="5378" width="9" style="28"/>
    <col min="5379" max="5379" width="8.25" style="28" customWidth="1"/>
    <col min="5380" max="5380" width="9" style="28"/>
    <col min="5381" max="5381" width="10.75" style="28" customWidth="1"/>
    <col min="5382" max="5382" width="6.25" style="28" customWidth="1"/>
    <col min="5383" max="5383" width="18.75" style="28" customWidth="1"/>
    <col min="5384" max="5384" width="22.625" style="28" customWidth="1"/>
    <col min="5385" max="5385" width="21.375" style="28" customWidth="1"/>
    <col min="5386" max="5386" width="22.5" style="28" customWidth="1"/>
    <col min="5387" max="5388" width="6.25" style="28" customWidth="1"/>
    <col min="5389" max="5389" width="25" style="28" customWidth="1"/>
    <col min="5390" max="5390" width="12.625" style="28" customWidth="1"/>
    <col min="5391" max="5634" width="9" style="28"/>
    <col min="5635" max="5635" width="8.25" style="28" customWidth="1"/>
    <col min="5636" max="5636" width="9" style="28"/>
    <col min="5637" max="5637" width="10.75" style="28" customWidth="1"/>
    <col min="5638" max="5638" width="6.25" style="28" customWidth="1"/>
    <col min="5639" max="5639" width="18.75" style="28" customWidth="1"/>
    <col min="5640" max="5640" width="22.625" style="28" customWidth="1"/>
    <col min="5641" max="5641" width="21.375" style="28" customWidth="1"/>
    <col min="5642" max="5642" width="22.5" style="28" customWidth="1"/>
    <col min="5643" max="5644" width="6.25" style="28" customWidth="1"/>
    <col min="5645" max="5645" width="25" style="28" customWidth="1"/>
    <col min="5646" max="5646" width="12.625" style="28" customWidth="1"/>
    <col min="5647" max="5890" width="9" style="28"/>
    <col min="5891" max="5891" width="8.25" style="28" customWidth="1"/>
    <col min="5892" max="5892" width="9" style="28"/>
    <col min="5893" max="5893" width="10.75" style="28" customWidth="1"/>
    <col min="5894" max="5894" width="6.25" style="28" customWidth="1"/>
    <col min="5895" max="5895" width="18.75" style="28" customWidth="1"/>
    <col min="5896" max="5896" width="22.625" style="28" customWidth="1"/>
    <col min="5897" max="5897" width="21.375" style="28" customWidth="1"/>
    <col min="5898" max="5898" width="22.5" style="28" customWidth="1"/>
    <col min="5899" max="5900" width="6.25" style="28" customWidth="1"/>
    <col min="5901" max="5901" width="25" style="28" customWidth="1"/>
    <col min="5902" max="5902" width="12.625" style="28" customWidth="1"/>
    <col min="5903" max="6146" width="9" style="28"/>
    <col min="6147" max="6147" width="8.25" style="28" customWidth="1"/>
    <col min="6148" max="6148" width="9" style="28"/>
    <col min="6149" max="6149" width="10.75" style="28" customWidth="1"/>
    <col min="6150" max="6150" width="6.25" style="28" customWidth="1"/>
    <col min="6151" max="6151" width="18.75" style="28" customWidth="1"/>
    <col min="6152" max="6152" width="22.625" style="28" customWidth="1"/>
    <col min="6153" max="6153" width="21.375" style="28" customWidth="1"/>
    <col min="6154" max="6154" width="22.5" style="28" customWidth="1"/>
    <col min="6155" max="6156" width="6.25" style="28" customWidth="1"/>
    <col min="6157" max="6157" width="25" style="28" customWidth="1"/>
    <col min="6158" max="6158" width="12.625" style="28" customWidth="1"/>
    <col min="6159" max="6402" width="9" style="28"/>
    <col min="6403" max="6403" width="8.25" style="28" customWidth="1"/>
    <col min="6404" max="6404" width="9" style="28"/>
    <col min="6405" max="6405" width="10.75" style="28" customWidth="1"/>
    <col min="6406" max="6406" width="6.25" style="28" customWidth="1"/>
    <col min="6407" max="6407" width="18.75" style="28" customWidth="1"/>
    <col min="6408" max="6408" width="22.625" style="28" customWidth="1"/>
    <col min="6409" max="6409" width="21.375" style="28" customWidth="1"/>
    <col min="6410" max="6410" width="22.5" style="28" customWidth="1"/>
    <col min="6411" max="6412" width="6.25" style="28" customWidth="1"/>
    <col min="6413" max="6413" width="25" style="28" customWidth="1"/>
    <col min="6414" max="6414" width="12.625" style="28" customWidth="1"/>
    <col min="6415" max="6658" width="9" style="28"/>
    <col min="6659" max="6659" width="8.25" style="28" customWidth="1"/>
    <col min="6660" max="6660" width="9" style="28"/>
    <col min="6661" max="6661" width="10.75" style="28" customWidth="1"/>
    <col min="6662" max="6662" width="6.25" style="28" customWidth="1"/>
    <col min="6663" max="6663" width="18.75" style="28" customWidth="1"/>
    <col min="6664" max="6664" width="22.625" style="28" customWidth="1"/>
    <col min="6665" max="6665" width="21.375" style="28" customWidth="1"/>
    <col min="6666" max="6666" width="22.5" style="28" customWidth="1"/>
    <col min="6667" max="6668" width="6.25" style="28" customWidth="1"/>
    <col min="6669" max="6669" width="25" style="28" customWidth="1"/>
    <col min="6670" max="6670" width="12.625" style="28" customWidth="1"/>
    <col min="6671" max="6914" width="9" style="28"/>
    <col min="6915" max="6915" width="8.25" style="28" customWidth="1"/>
    <col min="6916" max="6916" width="9" style="28"/>
    <col min="6917" max="6917" width="10.75" style="28" customWidth="1"/>
    <col min="6918" max="6918" width="6.25" style="28" customWidth="1"/>
    <col min="6919" max="6919" width="18.75" style="28" customWidth="1"/>
    <col min="6920" max="6920" width="22.625" style="28" customWidth="1"/>
    <col min="6921" max="6921" width="21.375" style="28" customWidth="1"/>
    <col min="6922" max="6922" width="22.5" style="28" customWidth="1"/>
    <col min="6923" max="6924" width="6.25" style="28" customWidth="1"/>
    <col min="6925" max="6925" width="25" style="28" customWidth="1"/>
    <col min="6926" max="6926" width="12.625" style="28" customWidth="1"/>
    <col min="6927" max="7170" width="9" style="28"/>
    <col min="7171" max="7171" width="8.25" style="28" customWidth="1"/>
    <col min="7172" max="7172" width="9" style="28"/>
    <col min="7173" max="7173" width="10.75" style="28" customWidth="1"/>
    <col min="7174" max="7174" width="6.25" style="28" customWidth="1"/>
    <col min="7175" max="7175" width="18.75" style="28" customWidth="1"/>
    <col min="7176" max="7176" width="22.625" style="28" customWidth="1"/>
    <col min="7177" max="7177" width="21.375" style="28" customWidth="1"/>
    <col min="7178" max="7178" width="22.5" style="28" customWidth="1"/>
    <col min="7179" max="7180" width="6.25" style="28" customWidth="1"/>
    <col min="7181" max="7181" width="25" style="28" customWidth="1"/>
    <col min="7182" max="7182" width="12.625" style="28" customWidth="1"/>
    <col min="7183" max="7426" width="9" style="28"/>
    <col min="7427" max="7427" width="8.25" style="28" customWidth="1"/>
    <col min="7428" max="7428" width="9" style="28"/>
    <col min="7429" max="7429" width="10.75" style="28" customWidth="1"/>
    <col min="7430" max="7430" width="6.25" style="28" customWidth="1"/>
    <col min="7431" max="7431" width="18.75" style="28" customWidth="1"/>
    <col min="7432" max="7432" width="22.625" style="28" customWidth="1"/>
    <col min="7433" max="7433" width="21.375" style="28" customWidth="1"/>
    <col min="7434" max="7434" width="22.5" style="28" customWidth="1"/>
    <col min="7435" max="7436" width="6.25" style="28" customWidth="1"/>
    <col min="7437" max="7437" width="25" style="28" customWidth="1"/>
    <col min="7438" max="7438" width="12.625" style="28" customWidth="1"/>
    <col min="7439" max="7682" width="9" style="28"/>
    <col min="7683" max="7683" width="8.25" style="28" customWidth="1"/>
    <col min="7684" max="7684" width="9" style="28"/>
    <col min="7685" max="7685" width="10.75" style="28" customWidth="1"/>
    <col min="7686" max="7686" width="6.25" style="28" customWidth="1"/>
    <col min="7687" max="7687" width="18.75" style="28" customWidth="1"/>
    <col min="7688" max="7688" width="22.625" style="28" customWidth="1"/>
    <col min="7689" max="7689" width="21.375" style="28" customWidth="1"/>
    <col min="7690" max="7690" width="22.5" style="28" customWidth="1"/>
    <col min="7691" max="7692" width="6.25" style="28" customWidth="1"/>
    <col min="7693" max="7693" width="25" style="28" customWidth="1"/>
    <col min="7694" max="7694" width="12.625" style="28" customWidth="1"/>
    <col min="7695" max="7938" width="9" style="28"/>
    <col min="7939" max="7939" width="8.25" style="28" customWidth="1"/>
    <col min="7940" max="7940" width="9" style="28"/>
    <col min="7941" max="7941" width="10.75" style="28" customWidth="1"/>
    <col min="7942" max="7942" width="6.25" style="28" customWidth="1"/>
    <col min="7943" max="7943" width="18.75" style="28" customWidth="1"/>
    <col min="7944" max="7944" width="22.625" style="28" customWidth="1"/>
    <col min="7945" max="7945" width="21.375" style="28" customWidth="1"/>
    <col min="7946" max="7946" width="22.5" style="28" customWidth="1"/>
    <col min="7947" max="7948" width="6.25" style="28" customWidth="1"/>
    <col min="7949" max="7949" width="25" style="28" customWidth="1"/>
    <col min="7950" max="7950" width="12.625" style="28" customWidth="1"/>
    <col min="7951" max="8194" width="9" style="28"/>
    <col min="8195" max="8195" width="8.25" style="28" customWidth="1"/>
    <col min="8196" max="8196" width="9" style="28"/>
    <col min="8197" max="8197" width="10.75" style="28" customWidth="1"/>
    <col min="8198" max="8198" width="6.25" style="28" customWidth="1"/>
    <col min="8199" max="8199" width="18.75" style="28" customWidth="1"/>
    <col min="8200" max="8200" width="22.625" style="28" customWidth="1"/>
    <col min="8201" max="8201" width="21.375" style="28" customWidth="1"/>
    <col min="8202" max="8202" width="22.5" style="28" customWidth="1"/>
    <col min="8203" max="8204" width="6.25" style="28" customWidth="1"/>
    <col min="8205" max="8205" width="25" style="28" customWidth="1"/>
    <col min="8206" max="8206" width="12.625" style="28" customWidth="1"/>
    <col min="8207" max="8450" width="9" style="28"/>
    <col min="8451" max="8451" width="8.25" style="28" customWidth="1"/>
    <col min="8452" max="8452" width="9" style="28"/>
    <col min="8453" max="8453" width="10.75" style="28" customWidth="1"/>
    <col min="8454" max="8454" width="6.25" style="28" customWidth="1"/>
    <col min="8455" max="8455" width="18.75" style="28" customWidth="1"/>
    <col min="8456" max="8456" width="22.625" style="28" customWidth="1"/>
    <col min="8457" max="8457" width="21.375" style="28" customWidth="1"/>
    <col min="8458" max="8458" width="22.5" style="28" customWidth="1"/>
    <col min="8459" max="8460" width="6.25" style="28" customWidth="1"/>
    <col min="8461" max="8461" width="25" style="28" customWidth="1"/>
    <col min="8462" max="8462" width="12.625" style="28" customWidth="1"/>
    <col min="8463" max="8706" width="9" style="28"/>
    <col min="8707" max="8707" width="8.25" style="28" customWidth="1"/>
    <col min="8708" max="8708" width="9" style="28"/>
    <col min="8709" max="8709" width="10.75" style="28" customWidth="1"/>
    <col min="8710" max="8710" width="6.25" style="28" customWidth="1"/>
    <col min="8711" max="8711" width="18.75" style="28" customWidth="1"/>
    <col min="8712" max="8712" width="22.625" style="28" customWidth="1"/>
    <col min="8713" max="8713" width="21.375" style="28" customWidth="1"/>
    <col min="8714" max="8714" width="22.5" style="28" customWidth="1"/>
    <col min="8715" max="8716" width="6.25" style="28" customWidth="1"/>
    <col min="8717" max="8717" width="25" style="28" customWidth="1"/>
    <col min="8718" max="8718" width="12.625" style="28" customWidth="1"/>
    <col min="8719" max="8962" width="9" style="28"/>
    <col min="8963" max="8963" width="8.25" style="28" customWidth="1"/>
    <col min="8964" max="8964" width="9" style="28"/>
    <col min="8965" max="8965" width="10.75" style="28" customWidth="1"/>
    <col min="8966" max="8966" width="6.25" style="28" customWidth="1"/>
    <col min="8967" max="8967" width="18.75" style="28" customWidth="1"/>
    <col min="8968" max="8968" width="22.625" style="28" customWidth="1"/>
    <col min="8969" max="8969" width="21.375" style="28" customWidth="1"/>
    <col min="8970" max="8970" width="22.5" style="28" customWidth="1"/>
    <col min="8971" max="8972" width="6.25" style="28" customWidth="1"/>
    <col min="8973" max="8973" width="25" style="28" customWidth="1"/>
    <col min="8974" max="8974" width="12.625" style="28" customWidth="1"/>
    <col min="8975" max="9218" width="9" style="28"/>
    <col min="9219" max="9219" width="8.25" style="28" customWidth="1"/>
    <col min="9220" max="9220" width="9" style="28"/>
    <col min="9221" max="9221" width="10.75" style="28" customWidth="1"/>
    <col min="9222" max="9222" width="6.25" style="28" customWidth="1"/>
    <col min="9223" max="9223" width="18.75" style="28" customWidth="1"/>
    <col min="9224" max="9224" width="22.625" style="28" customWidth="1"/>
    <col min="9225" max="9225" width="21.375" style="28" customWidth="1"/>
    <col min="9226" max="9226" width="22.5" style="28" customWidth="1"/>
    <col min="9227" max="9228" width="6.25" style="28" customWidth="1"/>
    <col min="9229" max="9229" width="25" style="28" customWidth="1"/>
    <col min="9230" max="9230" width="12.625" style="28" customWidth="1"/>
    <col min="9231" max="9474" width="9" style="28"/>
    <col min="9475" max="9475" width="8.25" style="28" customWidth="1"/>
    <col min="9476" max="9476" width="9" style="28"/>
    <col min="9477" max="9477" width="10.75" style="28" customWidth="1"/>
    <col min="9478" max="9478" width="6.25" style="28" customWidth="1"/>
    <col min="9479" max="9479" width="18.75" style="28" customWidth="1"/>
    <col min="9480" max="9480" width="22.625" style="28" customWidth="1"/>
    <col min="9481" max="9481" width="21.375" style="28" customWidth="1"/>
    <col min="9482" max="9482" width="22.5" style="28" customWidth="1"/>
    <col min="9483" max="9484" width="6.25" style="28" customWidth="1"/>
    <col min="9485" max="9485" width="25" style="28" customWidth="1"/>
    <col min="9486" max="9486" width="12.625" style="28" customWidth="1"/>
    <col min="9487" max="9730" width="9" style="28"/>
    <col min="9731" max="9731" width="8.25" style="28" customWidth="1"/>
    <col min="9732" max="9732" width="9" style="28"/>
    <col min="9733" max="9733" width="10.75" style="28" customWidth="1"/>
    <col min="9734" max="9734" width="6.25" style="28" customWidth="1"/>
    <col min="9735" max="9735" width="18.75" style="28" customWidth="1"/>
    <col min="9736" max="9736" width="22.625" style="28" customWidth="1"/>
    <col min="9737" max="9737" width="21.375" style="28" customWidth="1"/>
    <col min="9738" max="9738" width="22.5" style="28" customWidth="1"/>
    <col min="9739" max="9740" width="6.25" style="28" customWidth="1"/>
    <col min="9741" max="9741" width="25" style="28" customWidth="1"/>
    <col min="9742" max="9742" width="12.625" style="28" customWidth="1"/>
    <col min="9743" max="9986" width="9" style="28"/>
    <col min="9987" max="9987" width="8.25" style="28" customWidth="1"/>
    <col min="9988" max="9988" width="9" style="28"/>
    <col min="9989" max="9989" width="10.75" style="28" customWidth="1"/>
    <col min="9990" max="9990" width="6.25" style="28" customWidth="1"/>
    <col min="9991" max="9991" width="18.75" style="28" customWidth="1"/>
    <col min="9992" max="9992" width="22.625" style="28" customWidth="1"/>
    <col min="9993" max="9993" width="21.375" style="28" customWidth="1"/>
    <col min="9994" max="9994" width="22.5" style="28" customWidth="1"/>
    <col min="9995" max="9996" width="6.25" style="28" customWidth="1"/>
    <col min="9997" max="9997" width="25" style="28" customWidth="1"/>
    <col min="9998" max="9998" width="12.625" style="28" customWidth="1"/>
    <col min="9999" max="10242" width="9" style="28"/>
    <col min="10243" max="10243" width="8.25" style="28" customWidth="1"/>
    <col min="10244" max="10244" width="9" style="28"/>
    <col min="10245" max="10245" width="10.75" style="28" customWidth="1"/>
    <col min="10246" max="10246" width="6.25" style="28" customWidth="1"/>
    <col min="10247" max="10247" width="18.75" style="28" customWidth="1"/>
    <col min="10248" max="10248" width="22.625" style="28" customWidth="1"/>
    <col min="10249" max="10249" width="21.375" style="28" customWidth="1"/>
    <col min="10250" max="10250" width="22.5" style="28" customWidth="1"/>
    <col min="10251" max="10252" width="6.25" style="28" customWidth="1"/>
    <col min="10253" max="10253" width="25" style="28" customWidth="1"/>
    <col min="10254" max="10254" width="12.625" style="28" customWidth="1"/>
    <col min="10255" max="10498" width="9" style="28"/>
    <col min="10499" max="10499" width="8.25" style="28" customWidth="1"/>
    <col min="10500" max="10500" width="9" style="28"/>
    <col min="10501" max="10501" width="10.75" style="28" customWidth="1"/>
    <col min="10502" max="10502" width="6.25" style="28" customWidth="1"/>
    <col min="10503" max="10503" width="18.75" style="28" customWidth="1"/>
    <col min="10504" max="10504" width="22.625" style="28" customWidth="1"/>
    <col min="10505" max="10505" width="21.375" style="28" customWidth="1"/>
    <col min="10506" max="10506" width="22.5" style="28" customWidth="1"/>
    <col min="10507" max="10508" width="6.25" style="28" customWidth="1"/>
    <col min="10509" max="10509" width="25" style="28" customWidth="1"/>
    <col min="10510" max="10510" width="12.625" style="28" customWidth="1"/>
    <col min="10511" max="10754" width="9" style="28"/>
    <col min="10755" max="10755" width="8.25" style="28" customWidth="1"/>
    <col min="10756" max="10756" width="9" style="28"/>
    <col min="10757" max="10757" width="10.75" style="28" customWidth="1"/>
    <col min="10758" max="10758" width="6.25" style="28" customWidth="1"/>
    <col min="10759" max="10759" width="18.75" style="28" customWidth="1"/>
    <col min="10760" max="10760" width="22.625" style="28" customWidth="1"/>
    <col min="10761" max="10761" width="21.375" style="28" customWidth="1"/>
    <col min="10762" max="10762" width="22.5" style="28" customWidth="1"/>
    <col min="10763" max="10764" width="6.25" style="28" customWidth="1"/>
    <col min="10765" max="10765" width="25" style="28" customWidth="1"/>
    <col min="10766" max="10766" width="12.625" style="28" customWidth="1"/>
    <col min="10767" max="11010" width="9" style="28"/>
    <col min="11011" max="11011" width="8.25" style="28" customWidth="1"/>
    <col min="11012" max="11012" width="9" style="28"/>
    <col min="11013" max="11013" width="10.75" style="28" customWidth="1"/>
    <col min="11014" max="11014" width="6.25" style="28" customWidth="1"/>
    <col min="11015" max="11015" width="18.75" style="28" customWidth="1"/>
    <col min="11016" max="11016" width="22.625" style="28" customWidth="1"/>
    <col min="11017" max="11017" width="21.375" style="28" customWidth="1"/>
    <col min="11018" max="11018" width="22.5" style="28" customWidth="1"/>
    <col min="11019" max="11020" width="6.25" style="28" customWidth="1"/>
    <col min="11021" max="11021" width="25" style="28" customWidth="1"/>
    <col min="11022" max="11022" width="12.625" style="28" customWidth="1"/>
    <col min="11023" max="11266" width="9" style="28"/>
    <col min="11267" max="11267" width="8.25" style="28" customWidth="1"/>
    <col min="11268" max="11268" width="9" style="28"/>
    <col min="11269" max="11269" width="10.75" style="28" customWidth="1"/>
    <col min="11270" max="11270" width="6.25" style="28" customWidth="1"/>
    <col min="11271" max="11271" width="18.75" style="28" customWidth="1"/>
    <col min="11272" max="11272" width="22.625" style="28" customWidth="1"/>
    <col min="11273" max="11273" width="21.375" style="28" customWidth="1"/>
    <col min="11274" max="11274" width="22.5" style="28" customWidth="1"/>
    <col min="11275" max="11276" width="6.25" style="28" customWidth="1"/>
    <col min="11277" max="11277" width="25" style="28" customWidth="1"/>
    <col min="11278" max="11278" width="12.625" style="28" customWidth="1"/>
    <col min="11279" max="11522" width="9" style="28"/>
    <col min="11523" max="11523" width="8.25" style="28" customWidth="1"/>
    <col min="11524" max="11524" width="9" style="28"/>
    <col min="11525" max="11525" width="10.75" style="28" customWidth="1"/>
    <col min="11526" max="11526" width="6.25" style="28" customWidth="1"/>
    <col min="11527" max="11527" width="18.75" style="28" customWidth="1"/>
    <col min="11528" max="11528" width="22.625" style="28" customWidth="1"/>
    <col min="11529" max="11529" width="21.375" style="28" customWidth="1"/>
    <col min="11530" max="11530" width="22.5" style="28" customWidth="1"/>
    <col min="11531" max="11532" width="6.25" style="28" customWidth="1"/>
    <col min="11533" max="11533" width="25" style="28" customWidth="1"/>
    <col min="11534" max="11534" width="12.625" style="28" customWidth="1"/>
    <col min="11535" max="11778" width="9" style="28"/>
    <col min="11779" max="11779" width="8.25" style="28" customWidth="1"/>
    <col min="11780" max="11780" width="9" style="28"/>
    <col min="11781" max="11781" width="10.75" style="28" customWidth="1"/>
    <col min="11782" max="11782" width="6.25" style="28" customWidth="1"/>
    <col min="11783" max="11783" width="18.75" style="28" customWidth="1"/>
    <col min="11784" max="11784" width="22.625" style="28" customWidth="1"/>
    <col min="11785" max="11785" width="21.375" style="28" customWidth="1"/>
    <col min="11786" max="11786" width="22.5" style="28" customWidth="1"/>
    <col min="11787" max="11788" width="6.25" style="28" customWidth="1"/>
    <col min="11789" max="11789" width="25" style="28" customWidth="1"/>
    <col min="11790" max="11790" width="12.625" style="28" customWidth="1"/>
    <col min="11791" max="12034" width="9" style="28"/>
    <col min="12035" max="12035" width="8.25" style="28" customWidth="1"/>
    <col min="12036" max="12036" width="9" style="28"/>
    <col min="12037" max="12037" width="10.75" style="28" customWidth="1"/>
    <col min="12038" max="12038" width="6.25" style="28" customWidth="1"/>
    <col min="12039" max="12039" width="18.75" style="28" customWidth="1"/>
    <col min="12040" max="12040" width="22.625" style="28" customWidth="1"/>
    <col min="12041" max="12041" width="21.375" style="28" customWidth="1"/>
    <col min="12042" max="12042" width="22.5" style="28" customWidth="1"/>
    <col min="12043" max="12044" width="6.25" style="28" customWidth="1"/>
    <col min="12045" max="12045" width="25" style="28" customWidth="1"/>
    <col min="12046" max="12046" width="12.625" style="28" customWidth="1"/>
    <col min="12047" max="12290" width="9" style="28"/>
    <col min="12291" max="12291" width="8.25" style="28" customWidth="1"/>
    <col min="12292" max="12292" width="9" style="28"/>
    <col min="12293" max="12293" width="10.75" style="28" customWidth="1"/>
    <col min="12294" max="12294" width="6.25" style="28" customWidth="1"/>
    <col min="12295" max="12295" width="18.75" style="28" customWidth="1"/>
    <col min="12296" max="12296" width="22.625" style="28" customWidth="1"/>
    <col min="12297" max="12297" width="21.375" style="28" customWidth="1"/>
    <col min="12298" max="12298" width="22.5" style="28" customWidth="1"/>
    <col min="12299" max="12300" width="6.25" style="28" customWidth="1"/>
    <col min="12301" max="12301" width="25" style="28" customWidth="1"/>
    <col min="12302" max="12302" width="12.625" style="28" customWidth="1"/>
    <col min="12303" max="12546" width="9" style="28"/>
    <col min="12547" max="12547" width="8.25" style="28" customWidth="1"/>
    <col min="12548" max="12548" width="9" style="28"/>
    <col min="12549" max="12549" width="10.75" style="28" customWidth="1"/>
    <col min="12550" max="12550" width="6.25" style="28" customWidth="1"/>
    <col min="12551" max="12551" width="18.75" style="28" customWidth="1"/>
    <col min="12552" max="12552" width="22.625" style="28" customWidth="1"/>
    <col min="12553" max="12553" width="21.375" style="28" customWidth="1"/>
    <col min="12554" max="12554" width="22.5" style="28" customWidth="1"/>
    <col min="12555" max="12556" width="6.25" style="28" customWidth="1"/>
    <col min="12557" max="12557" width="25" style="28" customWidth="1"/>
    <col min="12558" max="12558" width="12.625" style="28" customWidth="1"/>
    <col min="12559" max="12802" width="9" style="28"/>
    <col min="12803" max="12803" width="8.25" style="28" customWidth="1"/>
    <col min="12804" max="12804" width="9" style="28"/>
    <col min="12805" max="12805" width="10.75" style="28" customWidth="1"/>
    <col min="12806" max="12806" width="6.25" style="28" customWidth="1"/>
    <col min="12807" max="12807" width="18.75" style="28" customWidth="1"/>
    <col min="12808" max="12808" width="22.625" style="28" customWidth="1"/>
    <col min="12809" max="12809" width="21.375" style="28" customWidth="1"/>
    <col min="12810" max="12810" width="22.5" style="28" customWidth="1"/>
    <col min="12811" max="12812" width="6.25" style="28" customWidth="1"/>
    <col min="12813" max="12813" width="25" style="28" customWidth="1"/>
    <col min="12814" max="12814" width="12.625" style="28" customWidth="1"/>
    <col min="12815" max="13058" width="9" style="28"/>
    <col min="13059" max="13059" width="8.25" style="28" customWidth="1"/>
    <col min="13060" max="13060" width="9" style="28"/>
    <col min="13061" max="13061" width="10.75" style="28" customWidth="1"/>
    <col min="13062" max="13062" width="6.25" style="28" customWidth="1"/>
    <col min="13063" max="13063" width="18.75" style="28" customWidth="1"/>
    <col min="13064" max="13064" width="22.625" style="28" customWidth="1"/>
    <col min="13065" max="13065" width="21.375" style="28" customWidth="1"/>
    <col min="13066" max="13066" width="22.5" style="28" customWidth="1"/>
    <col min="13067" max="13068" width="6.25" style="28" customWidth="1"/>
    <col min="13069" max="13069" width="25" style="28" customWidth="1"/>
    <col min="13070" max="13070" width="12.625" style="28" customWidth="1"/>
    <col min="13071" max="13314" width="9" style="28"/>
    <col min="13315" max="13315" width="8.25" style="28" customWidth="1"/>
    <col min="13316" max="13316" width="9" style="28"/>
    <col min="13317" max="13317" width="10.75" style="28" customWidth="1"/>
    <col min="13318" max="13318" width="6.25" style="28" customWidth="1"/>
    <col min="13319" max="13319" width="18.75" style="28" customWidth="1"/>
    <col min="13320" max="13320" width="22.625" style="28" customWidth="1"/>
    <col min="13321" max="13321" width="21.375" style="28" customWidth="1"/>
    <col min="13322" max="13322" width="22.5" style="28" customWidth="1"/>
    <col min="13323" max="13324" width="6.25" style="28" customWidth="1"/>
    <col min="13325" max="13325" width="25" style="28" customWidth="1"/>
    <col min="13326" max="13326" width="12.625" style="28" customWidth="1"/>
    <col min="13327" max="13570" width="9" style="28"/>
    <col min="13571" max="13571" width="8.25" style="28" customWidth="1"/>
    <col min="13572" max="13572" width="9" style="28"/>
    <col min="13573" max="13573" width="10.75" style="28" customWidth="1"/>
    <col min="13574" max="13574" width="6.25" style="28" customWidth="1"/>
    <col min="13575" max="13575" width="18.75" style="28" customWidth="1"/>
    <col min="13576" max="13576" width="22.625" style="28" customWidth="1"/>
    <col min="13577" max="13577" width="21.375" style="28" customWidth="1"/>
    <col min="13578" max="13578" width="22.5" style="28" customWidth="1"/>
    <col min="13579" max="13580" width="6.25" style="28" customWidth="1"/>
    <col min="13581" max="13581" width="25" style="28" customWidth="1"/>
    <col min="13582" max="13582" width="12.625" style="28" customWidth="1"/>
    <col min="13583" max="13826" width="9" style="28"/>
    <col min="13827" max="13827" width="8.25" style="28" customWidth="1"/>
    <col min="13828" max="13828" width="9" style="28"/>
    <col min="13829" max="13829" width="10.75" style="28" customWidth="1"/>
    <col min="13830" max="13830" width="6.25" style="28" customWidth="1"/>
    <col min="13831" max="13831" width="18.75" style="28" customWidth="1"/>
    <col min="13832" max="13832" width="22.625" style="28" customWidth="1"/>
    <col min="13833" max="13833" width="21.375" style="28" customWidth="1"/>
    <col min="13834" max="13834" width="22.5" style="28" customWidth="1"/>
    <col min="13835" max="13836" width="6.25" style="28" customWidth="1"/>
    <col min="13837" max="13837" width="25" style="28" customWidth="1"/>
    <col min="13838" max="13838" width="12.625" style="28" customWidth="1"/>
    <col min="13839" max="14082" width="9" style="28"/>
    <col min="14083" max="14083" width="8.25" style="28" customWidth="1"/>
    <col min="14084" max="14084" width="9" style="28"/>
    <col min="14085" max="14085" width="10.75" style="28" customWidth="1"/>
    <col min="14086" max="14086" width="6.25" style="28" customWidth="1"/>
    <col min="14087" max="14087" width="18.75" style="28" customWidth="1"/>
    <col min="14088" max="14088" width="22.625" style="28" customWidth="1"/>
    <col min="14089" max="14089" width="21.375" style="28" customWidth="1"/>
    <col min="14090" max="14090" width="22.5" style="28" customWidth="1"/>
    <col min="14091" max="14092" width="6.25" style="28" customWidth="1"/>
    <col min="14093" max="14093" width="25" style="28" customWidth="1"/>
    <col min="14094" max="14094" width="12.625" style="28" customWidth="1"/>
    <col min="14095" max="14338" width="9" style="28"/>
    <col min="14339" max="14339" width="8.25" style="28" customWidth="1"/>
    <col min="14340" max="14340" width="9" style="28"/>
    <col min="14341" max="14341" width="10.75" style="28" customWidth="1"/>
    <col min="14342" max="14342" width="6.25" style="28" customWidth="1"/>
    <col min="14343" max="14343" width="18.75" style="28" customWidth="1"/>
    <col min="14344" max="14344" width="22.625" style="28" customWidth="1"/>
    <col min="14345" max="14345" width="21.375" style="28" customWidth="1"/>
    <col min="14346" max="14346" width="22.5" style="28" customWidth="1"/>
    <col min="14347" max="14348" width="6.25" style="28" customWidth="1"/>
    <col min="14349" max="14349" width="25" style="28" customWidth="1"/>
    <col min="14350" max="14350" width="12.625" style="28" customWidth="1"/>
    <col min="14351" max="14594" width="9" style="28"/>
    <col min="14595" max="14595" width="8.25" style="28" customWidth="1"/>
    <col min="14596" max="14596" width="9" style="28"/>
    <col min="14597" max="14597" width="10.75" style="28" customWidth="1"/>
    <col min="14598" max="14598" width="6.25" style="28" customWidth="1"/>
    <col min="14599" max="14599" width="18.75" style="28" customWidth="1"/>
    <col min="14600" max="14600" width="22.625" style="28" customWidth="1"/>
    <col min="14601" max="14601" width="21.375" style="28" customWidth="1"/>
    <col min="14602" max="14602" width="22.5" style="28" customWidth="1"/>
    <col min="14603" max="14604" width="6.25" style="28" customWidth="1"/>
    <col min="14605" max="14605" width="25" style="28" customWidth="1"/>
    <col min="14606" max="14606" width="12.625" style="28" customWidth="1"/>
    <col min="14607" max="14850" width="9" style="28"/>
    <col min="14851" max="14851" width="8.25" style="28" customWidth="1"/>
    <col min="14852" max="14852" width="9" style="28"/>
    <col min="14853" max="14853" width="10.75" style="28" customWidth="1"/>
    <col min="14854" max="14854" width="6.25" style="28" customWidth="1"/>
    <col min="14855" max="14855" width="18.75" style="28" customWidth="1"/>
    <col min="14856" max="14856" width="22.625" style="28" customWidth="1"/>
    <col min="14857" max="14857" width="21.375" style="28" customWidth="1"/>
    <col min="14858" max="14858" width="22.5" style="28" customWidth="1"/>
    <col min="14859" max="14860" width="6.25" style="28" customWidth="1"/>
    <col min="14861" max="14861" width="25" style="28" customWidth="1"/>
    <col min="14862" max="14862" width="12.625" style="28" customWidth="1"/>
    <col min="14863" max="15106" width="9" style="28"/>
    <col min="15107" max="15107" width="8.25" style="28" customWidth="1"/>
    <col min="15108" max="15108" width="9" style="28"/>
    <col min="15109" max="15109" width="10.75" style="28" customWidth="1"/>
    <col min="15110" max="15110" width="6.25" style="28" customWidth="1"/>
    <col min="15111" max="15111" width="18.75" style="28" customWidth="1"/>
    <col min="15112" max="15112" width="22.625" style="28" customWidth="1"/>
    <col min="15113" max="15113" width="21.375" style="28" customWidth="1"/>
    <col min="15114" max="15114" width="22.5" style="28" customWidth="1"/>
    <col min="15115" max="15116" width="6.25" style="28" customWidth="1"/>
    <col min="15117" max="15117" width="25" style="28" customWidth="1"/>
    <col min="15118" max="15118" width="12.625" style="28" customWidth="1"/>
    <col min="15119" max="15362" width="9" style="28"/>
    <col min="15363" max="15363" width="8.25" style="28" customWidth="1"/>
    <col min="15364" max="15364" width="9" style="28"/>
    <col min="15365" max="15365" width="10.75" style="28" customWidth="1"/>
    <col min="15366" max="15366" width="6.25" style="28" customWidth="1"/>
    <col min="15367" max="15367" width="18.75" style="28" customWidth="1"/>
    <col min="15368" max="15368" width="22.625" style="28" customWidth="1"/>
    <col min="15369" max="15369" width="21.375" style="28" customWidth="1"/>
    <col min="15370" max="15370" width="22.5" style="28" customWidth="1"/>
    <col min="15371" max="15372" width="6.25" style="28" customWidth="1"/>
    <col min="15373" max="15373" width="25" style="28" customWidth="1"/>
    <col min="15374" max="15374" width="12.625" style="28" customWidth="1"/>
    <col min="15375" max="15618" width="9" style="28"/>
    <col min="15619" max="15619" width="8.25" style="28" customWidth="1"/>
    <col min="15620" max="15620" width="9" style="28"/>
    <col min="15621" max="15621" width="10.75" style="28" customWidth="1"/>
    <col min="15622" max="15622" width="6.25" style="28" customWidth="1"/>
    <col min="15623" max="15623" width="18.75" style="28" customWidth="1"/>
    <col min="15624" max="15624" width="22.625" style="28" customWidth="1"/>
    <col min="15625" max="15625" width="21.375" style="28" customWidth="1"/>
    <col min="15626" max="15626" width="22.5" style="28" customWidth="1"/>
    <col min="15627" max="15628" width="6.25" style="28" customWidth="1"/>
    <col min="15629" max="15629" width="25" style="28" customWidth="1"/>
    <col min="15630" max="15630" width="12.625" style="28" customWidth="1"/>
    <col min="15631" max="15874" width="9" style="28"/>
    <col min="15875" max="15875" width="8.25" style="28" customWidth="1"/>
    <col min="15876" max="15876" width="9" style="28"/>
    <col min="15877" max="15877" width="10.75" style="28" customWidth="1"/>
    <col min="15878" max="15878" width="6.25" style="28" customWidth="1"/>
    <col min="15879" max="15879" width="18.75" style="28" customWidth="1"/>
    <col min="15880" max="15880" width="22.625" style="28" customWidth="1"/>
    <col min="15881" max="15881" width="21.375" style="28" customWidth="1"/>
    <col min="15882" max="15882" width="22.5" style="28" customWidth="1"/>
    <col min="15883" max="15884" width="6.25" style="28" customWidth="1"/>
    <col min="15885" max="15885" width="25" style="28" customWidth="1"/>
    <col min="15886" max="15886" width="12.625" style="28" customWidth="1"/>
    <col min="15887" max="16130" width="9" style="28"/>
    <col min="16131" max="16131" width="8.25" style="28" customWidth="1"/>
    <col min="16132" max="16132" width="9" style="28"/>
    <col min="16133" max="16133" width="10.75" style="28" customWidth="1"/>
    <col min="16134" max="16134" width="6.25" style="28" customWidth="1"/>
    <col min="16135" max="16135" width="18.75" style="28" customWidth="1"/>
    <col min="16136" max="16136" width="22.625" style="28" customWidth="1"/>
    <col min="16137" max="16137" width="21.375" style="28" customWidth="1"/>
    <col min="16138" max="16138" width="22.5" style="28" customWidth="1"/>
    <col min="16139" max="16140" width="6.25" style="28" customWidth="1"/>
    <col min="16141" max="16141" width="25" style="28" customWidth="1"/>
    <col min="16142" max="16142" width="12.625" style="28" customWidth="1"/>
    <col min="16143" max="16384" width="9" style="28"/>
  </cols>
  <sheetData>
    <row r="1" spans="1:14" ht="18.75" x14ac:dyDescent="0.25">
      <c r="A1" s="91" t="s">
        <v>568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</row>
    <row r="2" spans="1:14" x14ac:dyDescent="0.15">
      <c r="A2" s="27" t="s">
        <v>567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 x14ac:dyDescent="0.15">
      <c r="A3" s="26" t="s">
        <v>566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1:14" x14ac:dyDescent="0.15">
      <c r="A4" s="26" t="s">
        <v>565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4" x14ac:dyDescent="0.15">
      <c r="A5" s="26" t="s">
        <v>564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</row>
    <row r="6" spans="1:14" x14ac:dyDescent="0.15">
      <c r="A6" s="26" t="s">
        <v>563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</row>
    <row r="7" spans="1:14" ht="51" x14ac:dyDescent="0.15">
      <c r="A7" s="24" t="s">
        <v>562</v>
      </c>
      <c r="B7" s="24" t="s">
        <v>561</v>
      </c>
      <c r="C7" s="24" t="s">
        <v>560</v>
      </c>
      <c r="D7" s="24" t="s">
        <v>559</v>
      </c>
      <c r="E7" s="24" t="s">
        <v>558</v>
      </c>
      <c r="F7" s="24" t="s">
        <v>557</v>
      </c>
      <c r="G7" s="98" t="s">
        <v>556</v>
      </c>
      <c r="H7" s="98"/>
      <c r="I7" s="24" t="s">
        <v>555</v>
      </c>
      <c r="J7" s="25" t="s">
        <v>640</v>
      </c>
      <c r="K7" s="25" t="s">
        <v>554</v>
      </c>
      <c r="L7" s="24" t="s">
        <v>553</v>
      </c>
      <c r="M7" s="24" t="s">
        <v>552</v>
      </c>
      <c r="N7" s="24" t="s">
        <v>551</v>
      </c>
    </row>
    <row r="8" spans="1:14" s="32" customFormat="1" ht="72" x14ac:dyDescent="0.15">
      <c r="A8" s="45" t="s">
        <v>550</v>
      </c>
      <c r="B8" s="99" t="s">
        <v>549</v>
      </c>
      <c r="C8" s="99" t="s">
        <v>549</v>
      </c>
      <c r="D8" s="143" t="s">
        <v>548</v>
      </c>
      <c r="E8" s="144" t="s">
        <v>531</v>
      </c>
      <c r="F8" s="143"/>
      <c r="G8" s="143" t="s">
        <v>547</v>
      </c>
      <c r="H8" s="143"/>
      <c r="I8" s="143" t="s">
        <v>546</v>
      </c>
      <c r="J8" s="23" t="s">
        <v>871</v>
      </c>
      <c r="K8" s="23"/>
      <c r="L8" s="22"/>
      <c r="M8" s="31"/>
      <c r="N8" s="23"/>
    </row>
    <row r="9" spans="1:14" s="32" customFormat="1" ht="27" customHeight="1" x14ac:dyDescent="0.15">
      <c r="A9" s="45" t="s">
        <v>545</v>
      </c>
      <c r="B9" s="100"/>
      <c r="C9" s="100"/>
      <c r="D9" s="145" t="s">
        <v>544</v>
      </c>
      <c r="E9" s="144" t="s">
        <v>531</v>
      </c>
      <c r="F9" s="143"/>
      <c r="G9" s="145" t="s">
        <v>543</v>
      </c>
      <c r="H9" s="143"/>
      <c r="I9" s="143" t="s">
        <v>542</v>
      </c>
      <c r="J9" s="23" t="s">
        <v>871</v>
      </c>
      <c r="K9" s="23"/>
      <c r="L9" s="22"/>
      <c r="M9" s="31"/>
      <c r="N9" s="23"/>
    </row>
    <row r="10" spans="1:14" s="32" customFormat="1" x14ac:dyDescent="0.15">
      <c r="A10" s="45" t="s">
        <v>541</v>
      </c>
      <c r="B10" s="100"/>
      <c r="C10" s="100"/>
      <c r="D10" s="146"/>
      <c r="E10" s="144" t="s">
        <v>531</v>
      </c>
      <c r="F10" s="143"/>
      <c r="G10" s="146"/>
      <c r="H10" s="143"/>
      <c r="I10" s="143" t="s">
        <v>540</v>
      </c>
      <c r="J10" s="23" t="s">
        <v>648</v>
      </c>
      <c r="K10" s="23"/>
      <c r="L10" s="22"/>
      <c r="M10" s="31" t="s">
        <v>878</v>
      </c>
      <c r="N10" s="23"/>
    </row>
    <row r="11" spans="1:14" s="32" customFormat="1" x14ac:dyDescent="0.15">
      <c r="A11" s="45" t="s">
        <v>539</v>
      </c>
      <c r="B11" s="100"/>
      <c r="C11" s="100"/>
      <c r="D11" s="147"/>
      <c r="E11" s="144" t="s">
        <v>531</v>
      </c>
      <c r="F11" s="143"/>
      <c r="G11" s="147"/>
      <c r="H11" s="143"/>
      <c r="I11" s="143" t="s">
        <v>538</v>
      </c>
      <c r="J11" s="23" t="s">
        <v>648</v>
      </c>
      <c r="K11" s="23"/>
      <c r="L11" s="22"/>
      <c r="M11" s="31" t="s">
        <v>878</v>
      </c>
      <c r="N11" s="23"/>
    </row>
    <row r="12" spans="1:14" s="32" customFormat="1" ht="24" x14ac:dyDescent="0.15">
      <c r="A12" s="45" t="s">
        <v>537</v>
      </c>
      <c r="B12" s="100"/>
      <c r="C12" s="100"/>
      <c r="D12" s="145" t="s">
        <v>536</v>
      </c>
      <c r="E12" s="144" t="s">
        <v>531</v>
      </c>
      <c r="F12" s="143"/>
      <c r="G12" s="148" t="s">
        <v>535</v>
      </c>
      <c r="H12" s="143" t="s">
        <v>534</v>
      </c>
      <c r="I12" s="145" t="s">
        <v>533</v>
      </c>
      <c r="J12" s="23" t="s">
        <v>648</v>
      </c>
      <c r="K12" s="23"/>
      <c r="L12" s="22"/>
      <c r="M12" s="31" t="s">
        <v>877</v>
      </c>
      <c r="N12" s="23"/>
    </row>
    <row r="13" spans="1:14" s="32" customFormat="1" ht="36" x14ac:dyDescent="0.15">
      <c r="A13" s="45" t="s">
        <v>532</v>
      </c>
      <c r="B13" s="100"/>
      <c r="C13" s="100"/>
      <c r="D13" s="149"/>
      <c r="E13" s="144" t="s">
        <v>531</v>
      </c>
      <c r="F13" s="143"/>
      <c r="G13" s="150"/>
      <c r="H13" s="143" t="s">
        <v>530</v>
      </c>
      <c r="I13" s="149"/>
      <c r="J13" s="23" t="s">
        <v>653</v>
      </c>
      <c r="K13" s="23"/>
      <c r="L13" s="22"/>
      <c r="M13" s="31" t="s">
        <v>877</v>
      </c>
      <c r="N13" s="23"/>
    </row>
    <row r="14" spans="1:14" s="32" customFormat="1" x14ac:dyDescent="0.15">
      <c r="A14" s="45" t="s">
        <v>529</v>
      </c>
      <c r="B14" s="100"/>
      <c r="C14" s="100"/>
      <c r="D14" s="87" t="s">
        <v>528</v>
      </c>
      <c r="E14" s="30" t="s">
        <v>531</v>
      </c>
      <c r="F14" s="29"/>
      <c r="G14" s="29" t="s">
        <v>527</v>
      </c>
      <c r="H14" s="29"/>
      <c r="I14" s="29" t="s">
        <v>526</v>
      </c>
      <c r="J14" s="23" t="s">
        <v>642</v>
      </c>
      <c r="K14" s="23"/>
      <c r="L14" s="22"/>
      <c r="M14" s="2"/>
      <c r="N14" s="23"/>
    </row>
    <row r="15" spans="1:14" s="32" customFormat="1" ht="14.25" customHeight="1" x14ac:dyDescent="0.15">
      <c r="A15" s="45" t="s">
        <v>525</v>
      </c>
      <c r="B15" s="101"/>
      <c r="C15" s="101"/>
      <c r="D15" s="89"/>
      <c r="E15" s="30" t="s">
        <v>524</v>
      </c>
      <c r="F15" s="29" t="s">
        <v>523</v>
      </c>
      <c r="G15" s="29" t="s">
        <v>522</v>
      </c>
      <c r="H15" s="29"/>
      <c r="I15" s="29" t="s">
        <v>521</v>
      </c>
      <c r="J15" s="23" t="s">
        <v>642</v>
      </c>
      <c r="K15" s="23"/>
      <c r="L15" s="22"/>
      <c r="M15" s="2"/>
      <c r="N15" s="23"/>
    </row>
    <row r="16" spans="1:14" s="32" customFormat="1" x14ac:dyDescent="0.15">
      <c r="A16" s="45" t="s">
        <v>520</v>
      </c>
      <c r="B16" s="81" t="s">
        <v>519</v>
      </c>
      <c r="C16" s="81" t="s">
        <v>519</v>
      </c>
      <c r="D16" s="33" t="s">
        <v>518</v>
      </c>
      <c r="E16" s="30" t="s">
        <v>416</v>
      </c>
      <c r="F16" s="29"/>
      <c r="G16" s="29" t="s">
        <v>517</v>
      </c>
      <c r="H16" s="29"/>
      <c r="I16" s="29" t="s">
        <v>509</v>
      </c>
      <c r="J16" s="23" t="s">
        <v>649</v>
      </c>
      <c r="K16" s="23"/>
      <c r="L16" s="22"/>
      <c r="M16" s="5"/>
      <c r="N16" s="23"/>
    </row>
    <row r="17" spans="1:14" s="32" customFormat="1" ht="24" x14ac:dyDescent="0.15">
      <c r="A17" s="45" t="s">
        <v>516</v>
      </c>
      <c r="B17" s="82"/>
      <c r="C17" s="82"/>
      <c r="D17" s="33" t="s">
        <v>515</v>
      </c>
      <c r="E17" s="30" t="s">
        <v>416</v>
      </c>
      <c r="F17" s="29"/>
      <c r="G17" s="29" t="s">
        <v>514</v>
      </c>
      <c r="H17" s="29"/>
      <c r="I17" s="29" t="s">
        <v>509</v>
      </c>
      <c r="J17" s="23" t="s">
        <v>652</v>
      </c>
      <c r="K17" s="23"/>
      <c r="L17" s="22"/>
      <c r="M17" s="5"/>
      <c r="N17" s="23"/>
    </row>
    <row r="18" spans="1:14" s="32" customFormat="1" x14ac:dyDescent="0.15">
      <c r="A18" s="45" t="s">
        <v>513</v>
      </c>
      <c r="B18" s="82"/>
      <c r="C18" s="82"/>
      <c r="D18" s="34" t="s">
        <v>512</v>
      </c>
      <c r="E18" s="30" t="s">
        <v>416</v>
      </c>
      <c r="F18" s="29"/>
      <c r="G18" s="29" t="s">
        <v>511</v>
      </c>
      <c r="H18" s="29"/>
      <c r="I18" s="29" t="s">
        <v>509</v>
      </c>
      <c r="J18" s="23" t="s">
        <v>653</v>
      </c>
      <c r="K18" s="23"/>
      <c r="L18" s="22"/>
      <c r="M18" s="5" t="s">
        <v>707</v>
      </c>
      <c r="N18" s="23"/>
    </row>
    <row r="19" spans="1:14" s="32" customFormat="1" ht="24" x14ac:dyDescent="0.15">
      <c r="A19" s="45" t="s">
        <v>510</v>
      </c>
      <c r="B19" s="83"/>
      <c r="C19" s="83"/>
      <c r="D19" s="33" t="s">
        <v>660</v>
      </c>
      <c r="E19" s="30" t="s">
        <v>416</v>
      </c>
      <c r="F19" s="29"/>
      <c r="G19" s="29" t="s">
        <v>661</v>
      </c>
      <c r="H19" s="29"/>
      <c r="I19" s="29" t="s">
        <v>662</v>
      </c>
      <c r="J19" s="23" t="s">
        <v>654</v>
      </c>
      <c r="K19" s="23"/>
      <c r="L19" s="22"/>
      <c r="M19" s="5" t="s">
        <v>879</v>
      </c>
      <c r="N19" s="23"/>
    </row>
    <row r="20" spans="1:14" s="32" customFormat="1" ht="24" x14ac:dyDescent="0.15">
      <c r="A20" s="45" t="s">
        <v>508</v>
      </c>
      <c r="B20" s="90" t="s">
        <v>507</v>
      </c>
      <c r="C20" s="90" t="s">
        <v>507</v>
      </c>
      <c r="D20" s="87" t="s">
        <v>506</v>
      </c>
      <c r="E20" s="30" t="s">
        <v>416</v>
      </c>
      <c r="F20" s="29"/>
      <c r="G20" s="35" t="s">
        <v>505</v>
      </c>
      <c r="H20" s="29"/>
      <c r="I20" s="29" t="s">
        <v>663</v>
      </c>
      <c r="J20" s="23" t="s">
        <v>641</v>
      </c>
      <c r="K20" s="23"/>
      <c r="L20" s="22"/>
      <c r="M20" s="31"/>
      <c r="N20" s="23"/>
    </row>
    <row r="21" spans="1:14" s="32" customFormat="1" ht="24" x14ac:dyDescent="0.15">
      <c r="A21" s="45" t="s">
        <v>504</v>
      </c>
      <c r="B21" s="90"/>
      <c r="C21" s="90"/>
      <c r="D21" s="88"/>
      <c r="E21" s="30" t="s">
        <v>416</v>
      </c>
      <c r="F21" s="29"/>
      <c r="G21" s="35" t="s">
        <v>503</v>
      </c>
      <c r="H21" s="29"/>
      <c r="I21" s="29" t="s">
        <v>502</v>
      </c>
      <c r="J21" s="23" t="s">
        <v>642</v>
      </c>
      <c r="K21" s="23"/>
      <c r="L21" s="22"/>
      <c r="M21" s="31"/>
      <c r="N21" s="23"/>
    </row>
    <row r="22" spans="1:14" s="32" customFormat="1" ht="24" x14ac:dyDescent="0.15">
      <c r="A22" s="45" t="s">
        <v>501</v>
      </c>
      <c r="B22" s="90"/>
      <c r="C22" s="90"/>
      <c r="D22" s="88"/>
      <c r="E22" s="30" t="s">
        <v>416</v>
      </c>
      <c r="F22" s="29"/>
      <c r="G22" s="35" t="s">
        <v>500</v>
      </c>
      <c r="H22" s="29"/>
      <c r="I22" s="29" t="s">
        <v>499</v>
      </c>
      <c r="J22" s="23" t="s">
        <v>642</v>
      </c>
      <c r="K22" s="23"/>
      <c r="L22" s="22"/>
      <c r="M22" s="31"/>
      <c r="N22" s="23"/>
    </row>
    <row r="23" spans="1:14" s="32" customFormat="1" ht="24" x14ac:dyDescent="0.15">
      <c r="A23" s="45" t="s">
        <v>498</v>
      </c>
      <c r="B23" s="90"/>
      <c r="C23" s="90"/>
      <c r="D23" s="88"/>
      <c r="E23" s="30" t="s">
        <v>416</v>
      </c>
      <c r="F23" s="29"/>
      <c r="G23" s="10" t="s">
        <v>497</v>
      </c>
      <c r="H23" s="29"/>
      <c r="I23" s="29" t="s">
        <v>496</v>
      </c>
      <c r="J23" s="23" t="s">
        <v>643</v>
      </c>
      <c r="K23" s="23"/>
      <c r="L23" s="22"/>
      <c r="M23" s="36"/>
      <c r="N23" s="23"/>
    </row>
    <row r="24" spans="1:14" s="32" customFormat="1" ht="24" x14ac:dyDescent="0.15">
      <c r="A24" s="45" t="s">
        <v>495</v>
      </c>
      <c r="B24" s="90"/>
      <c r="C24" s="90"/>
      <c r="D24" s="88"/>
      <c r="E24" s="30" t="s">
        <v>416</v>
      </c>
      <c r="F24" s="29"/>
      <c r="G24" s="10" t="s">
        <v>494</v>
      </c>
      <c r="H24" s="29"/>
      <c r="I24" s="29" t="s">
        <v>493</v>
      </c>
      <c r="J24" s="23" t="s">
        <v>642</v>
      </c>
      <c r="K24" s="23"/>
      <c r="L24" s="22"/>
      <c r="M24" s="36"/>
      <c r="N24" s="23"/>
    </row>
    <row r="25" spans="1:14" s="32" customFormat="1" x14ac:dyDescent="0.15">
      <c r="A25" s="45" t="s">
        <v>492</v>
      </c>
      <c r="B25" s="90"/>
      <c r="C25" s="90"/>
      <c r="D25" s="89"/>
      <c r="E25" s="30" t="s">
        <v>416</v>
      </c>
      <c r="F25" s="29"/>
      <c r="G25" s="37" t="s">
        <v>491</v>
      </c>
      <c r="H25" s="29"/>
      <c r="I25" s="29" t="s">
        <v>490</v>
      </c>
      <c r="J25" s="23" t="s">
        <v>642</v>
      </c>
      <c r="K25" s="23"/>
      <c r="L25" s="22"/>
      <c r="M25" s="38"/>
      <c r="N25" s="23"/>
    </row>
    <row r="26" spans="1:14" s="32" customFormat="1" ht="24" x14ac:dyDescent="0.15">
      <c r="A26" s="45" t="s">
        <v>489</v>
      </c>
      <c r="B26" s="90"/>
      <c r="C26" s="90"/>
      <c r="D26" s="87" t="s">
        <v>488</v>
      </c>
      <c r="E26" s="30" t="s">
        <v>416</v>
      </c>
      <c r="F26" s="87" t="s">
        <v>487</v>
      </c>
      <c r="G26" s="35" t="s">
        <v>486</v>
      </c>
      <c r="H26" s="29"/>
      <c r="I26" s="35" t="s">
        <v>485</v>
      </c>
      <c r="J26" s="23" t="s">
        <v>642</v>
      </c>
      <c r="K26" s="23"/>
      <c r="L26" s="22"/>
      <c r="M26" s="2"/>
      <c r="N26" s="23"/>
    </row>
    <row r="27" spans="1:14" s="32" customFormat="1" x14ac:dyDescent="0.15">
      <c r="A27" s="45" t="s">
        <v>484</v>
      </c>
      <c r="B27" s="90"/>
      <c r="C27" s="90"/>
      <c r="D27" s="88"/>
      <c r="E27" s="30" t="s">
        <v>416</v>
      </c>
      <c r="F27" s="88"/>
      <c r="G27" s="10" t="s">
        <v>483</v>
      </c>
      <c r="H27" s="29"/>
      <c r="I27" s="10" t="s">
        <v>482</v>
      </c>
      <c r="J27" s="23" t="s">
        <v>642</v>
      </c>
      <c r="K27" s="23"/>
      <c r="L27" s="22"/>
      <c r="M27" s="2"/>
      <c r="N27" s="23"/>
    </row>
    <row r="28" spans="1:14" s="32" customFormat="1" ht="24" x14ac:dyDescent="0.15">
      <c r="A28" s="45" t="s">
        <v>481</v>
      </c>
      <c r="B28" s="90"/>
      <c r="C28" s="90"/>
      <c r="D28" s="89"/>
      <c r="E28" s="30" t="s">
        <v>416</v>
      </c>
      <c r="F28" s="89"/>
      <c r="G28" s="37" t="s">
        <v>480</v>
      </c>
      <c r="H28" s="29"/>
      <c r="I28" s="37" t="s">
        <v>479</v>
      </c>
      <c r="J28" s="23" t="s">
        <v>642</v>
      </c>
      <c r="K28" s="23"/>
      <c r="L28" s="22"/>
      <c r="M28" s="2"/>
      <c r="N28" s="23"/>
    </row>
    <row r="29" spans="1:14" s="32" customFormat="1" x14ac:dyDescent="0.15">
      <c r="A29" s="45" t="s">
        <v>478</v>
      </c>
      <c r="B29" s="90"/>
      <c r="C29" s="90"/>
      <c r="D29" s="87" t="s">
        <v>477</v>
      </c>
      <c r="E29" s="23" t="s">
        <v>416</v>
      </c>
      <c r="F29" s="33"/>
      <c r="G29" s="87" t="s">
        <v>476</v>
      </c>
      <c r="H29" s="29" t="s">
        <v>475</v>
      </c>
      <c r="I29" s="87" t="s">
        <v>474</v>
      </c>
      <c r="J29" s="23" t="s">
        <v>649</v>
      </c>
      <c r="K29" s="23"/>
      <c r="L29" s="22"/>
      <c r="M29" s="2"/>
      <c r="N29" s="23"/>
    </row>
    <row r="30" spans="1:14" s="32" customFormat="1" x14ac:dyDescent="0.15">
      <c r="A30" s="45" t="s">
        <v>473</v>
      </c>
      <c r="B30" s="90"/>
      <c r="C30" s="90"/>
      <c r="D30" s="94"/>
      <c r="E30" s="23" t="s">
        <v>416</v>
      </c>
      <c r="F30" s="33"/>
      <c r="G30" s="94"/>
      <c r="H30" s="29" t="s">
        <v>472</v>
      </c>
      <c r="I30" s="94"/>
      <c r="J30" s="23" t="s">
        <v>652</v>
      </c>
      <c r="K30" s="23"/>
      <c r="L30" s="22"/>
      <c r="M30" s="2"/>
      <c r="N30" s="23"/>
    </row>
    <row r="31" spans="1:14" s="32" customFormat="1" ht="36" x14ac:dyDescent="0.15">
      <c r="A31" s="45" t="s">
        <v>471</v>
      </c>
      <c r="B31" s="90"/>
      <c r="C31" s="90"/>
      <c r="D31" s="39" t="s">
        <v>470</v>
      </c>
      <c r="E31" s="30" t="s">
        <v>416</v>
      </c>
      <c r="F31" s="33"/>
      <c r="G31" s="39" t="s">
        <v>651</v>
      </c>
      <c r="H31" s="29"/>
      <c r="I31" s="39" t="s">
        <v>469</v>
      </c>
      <c r="J31" s="23" t="s">
        <v>652</v>
      </c>
      <c r="K31" s="23"/>
      <c r="L31" s="22"/>
      <c r="M31" s="2"/>
      <c r="N31" s="23"/>
    </row>
    <row r="32" spans="1:14" s="32" customFormat="1" ht="48" x14ac:dyDescent="0.15">
      <c r="A32" s="45" t="s">
        <v>468</v>
      </c>
      <c r="B32" s="20" t="s">
        <v>467</v>
      </c>
      <c r="C32" s="20" t="s">
        <v>467</v>
      </c>
      <c r="D32" s="40" t="s">
        <v>466</v>
      </c>
      <c r="E32" s="30" t="s">
        <v>416</v>
      </c>
      <c r="F32" s="33"/>
      <c r="G32" s="39" t="s">
        <v>650</v>
      </c>
      <c r="H32" s="29"/>
      <c r="I32" s="41" t="s">
        <v>465</v>
      </c>
      <c r="J32" s="23" t="s">
        <v>649</v>
      </c>
      <c r="K32" s="23"/>
      <c r="L32" s="22"/>
      <c r="M32" s="2"/>
      <c r="N32" s="23"/>
    </row>
    <row r="33" spans="1:14" s="32" customFormat="1" x14ac:dyDescent="0.15">
      <c r="A33" s="45" t="s">
        <v>464</v>
      </c>
      <c r="B33" s="81" t="s">
        <v>463</v>
      </c>
      <c r="C33" s="81" t="s">
        <v>463</v>
      </c>
      <c r="D33" s="85" t="s">
        <v>462</v>
      </c>
      <c r="E33" s="30" t="s">
        <v>416</v>
      </c>
      <c r="F33" s="33"/>
      <c r="G33" s="96" t="s">
        <v>461</v>
      </c>
      <c r="H33" s="29" t="s">
        <v>460</v>
      </c>
      <c r="I33" s="87" t="s">
        <v>459</v>
      </c>
      <c r="J33" s="23" t="s">
        <v>649</v>
      </c>
      <c r="K33" s="23"/>
      <c r="L33" s="22"/>
      <c r="M33" s="22"/>
      <c r="N33" s="23"/>
    </row>
    <row r="34" spans="1:14" s="32" customFormat="1" x14ac:dyDescent="0.15">
      <c r="A34" s="45" t="s">
        <v>458</v>
      </c>
      <c r="B34" s="82"/>
      <c r="C34" s="82"/>
      <c r="D34" s="95"/>
      <c r="E34" s="30" t="s">
        <v>416</v>
      </c>
      <c r="F34" s="33"/>
      <c r="G34" s="97"/>
      <c r="H34" s="29" t="s">
        <v>457</v>
      </c>
      <c r="I34" s="95"/>
      <c r="J34" s="23" t="s">
        <v>649</v>
      </c>
      <c r="K34" s="23"/>
      <c r="L34" s="22"/>
      <c r="M34" s="5"/>
      <c r="N34" s="23"/>
    </row>
    <row r="35" spans="1:14" s="32" customFormat="1" x14ac:dyDescent="0.15">
      <c r="A35" s="45" t="s">
        <v>456</v>
      </c>
      <c r="B35" s="82"/>
      <c r="C35" s="82"/>
      <c r="D35" s="95"/>
      <c r="E35" s="30" t="s">
        <v>416</v>
      </c>
      <c r="F35" s="33"/>
      <c r="G35" s="97"/>
      <c r="H35" s="29" t="s">
        <v>455</v>
      </c>
      <c r="I35" s="95"/>
      <c r="J35" s="23" t="s">
        <v>649</v>
      </c>
      <c r="K35" s="23"/>
      <c r="L35" s="22"/>
      <c r="M35" s="5"/>
      <c r="N35" s="23"/>
    </row>
    <row r="36" spans="1:14" s="32" customFormat="1" x14ac:dyDescent="0.15">
      <c r="A36" s="45" t="s">
        <v>454</v>
      </c>
      <c r="B36" s="82"/>
      <c r="C36" s="82"/>
      <c r="D36" s="86"/>
      <c r="E36" s="30" t="s">
        <v>416</v>
      </c>
      <c r="F36" s="33"/>
      <c r="G36" s="97"/>
      <c r="H36" s="29" t="s">
        <v>453</v>
      </c>
      <c r="I36" s="86"/>
      <c r="J36" s="23" t="s">
        <v>649</v>
      </c>
      <c r="K36" s="23"/>
      <c r="L36" s="22"/>
      <c r="M36" s="22"/>
      <c r="N36" s="23"/>
    </row>
    <row r="37" spans="1:14" s="32" customFormat="1" x14ac:dyDescent="0.15">
      <c r="A37" s="45" t="s">
        <v>452</v>
      </c>
      <c r="B37" s="82"/>
      <c r="C37" s="82"/>
      <c r="D37" s="62" t="s">
        <v>451</v>
      </c>
      <c r="E37" s="30" t="s">
        <v>416</v>
      </c>
      <c r="F37" s="33"/>
      <c r="G37" s="87" t="s">
        <v>450</v>
      </c>
      <c r="H37" s="29" t="s">
        <v>449</v>
      </c>
      <c r="I37" s="87" t="s">
        <v>448</v>
      </c>
      <c r="J37" s="23" t="s">
        <v>652</v>
      </c>
      <c r="K37" s="23"/>
      <c r="L37" s="22"/>
      <c r="M37" s="5"/>
      <c r="N37" s="23"/>
    </row>
    <row r="38" spans="1:14" s="32" customFormat="1" ht="24" x14ac:dyDescent="0.15">
      <c r="A38" s="45" t="s">
        <v>447</v>
      </c>
      <c r="B38" s="82"/>
      <c r="C38" s="82"/>
      <c r="D38" s="63"/>
      <c r="E38" s="30" t="s">
        <v>416</v>
      </c>
      <c r="F38" s="33"/>
      <c r="G38" s="88"/>
      <c r="H38" s="29" t="s">
        <v>446</v>
      </c>
      <c r="I38" s="88"/>
      <c r="J38" s="23" t="s">
        <v>653</v>
      </c>
      <c r="K38" s="23"/>
      <c r="L38" s="22"/>
      <c r="M38" s="5" t="s">
        <v>659</v>
      </c>
      <c r="N38" s="23"/>
    </row>
    <row r="39" spans="1:14" s="32" customFormat="1" x14ac:dyDescent="0.15">
      <c r="A39" s="45" t="s">
        <v>445</v>
      </c>
      <c r="B39" s="82"/>
      <c r="C39" s="82"/>
      <c r="D39" s="63"/>
      <c r="E39" s="30" t="s">
        <v>416</v>
      </c>
      <c r="F39" s="33"/>
      <c r="G39" s="88"/>
      <c r="H39" s="29" t="s">
        <v>444</v>
      </c>
      <c r="I39" s="88"/>
      <c r="J39" s="23" t="s">
        <v>649</v>
      </c>
      <c r="K39" s="23"/>
      <c r="L39" s="22"/>
      <c r="M39" s="5"/>
      <c r="N39" s="23"/>
    </row>
    <row r="40" spans="1:14" s="32" customFormat="1" x14ac:dyDescent="0.15">
      <c r="A40" s="45" t="s">
        <v>443</v>
      </c>
      <c r="B40" s="82"/>
      <c r="C40" s="82"/>
      <c r="D40" s="63"/>
      <c r="E40" s="30" t="s">
        <v>416</v>
      </c>
      <c r="F40" s="33"/>
      <c r="G40" s="88"/>
      <c r="H40" s="29" t="s">
        <v>442</v>
      </c>
      <c r="I40" s="88"/>
      <c r="J40" s="23" t="s">
        <v>649</v>
      </c>
      <c r="K40" s="23"/>
      <c r="L40" s="22"/>
      <c r="M40" s="5"/>
      <c r="N40" s="23"/>
    </row>
    <row r="41" spans="1:14" s="32" customFormat="1" ht="24" x14ac:dyDescent="0.15">
      <c r="A41" s="45" t="s">
        <v>441</v>
      </c>
      <c r="B41" s="82"/>
      <c r="C41" s="82"/>
      <c r="D41" s="64"/>
      <c r="E41" s="30" t="s">
        <v>416</v>
      </c>
      <c r="F41" s="33"/>
      <c r="G41" s="89"/>
      <c r="H41" s="29" t="s">
        <v>440</v>
      </c>
      <c r="I41" s="89"/>
      <c r="J41" s="23" t="s">
        <v>654</v>
      </c>
      <c r="K41" s="23"/>
      <c r="L41" s="22"/>
      <c r="M41" s="5" t="s">
        <v>659</v>
      </c>
      <c r="N41" s="23"/>
    </row>
    <row r="42" spans="1:14" s="32" customFormat="1" x14ac:dyDescent="0.15">
      <c r="A42" s="45" t="s">
        <v>439</v>
      </c>
      <c r="B42" s="82"/>
      <c r="C42" s="82"/>
      <c r="D42" s="85" t="s">
        <v>438</v>
      </c>
      <c r="E42" s="30" t="s">
        <v>416</v>
      </c>
      <c r="F42" s="33"/>
      <c r="G42" s="97" t="s">
        <v>437</v>
      </c>
      <c r="H42" s="29" t="s">
        <v>436</v>
      </c>
      <c r="I42" s="96" t="s">
        <v>435</v>
      </c>
      <c r="J42" s="23" t="s">
        <v>649</v>
      </c>
      <c r="K42" s="23"/>
      <c r="L42" s="22"/>
      <c r="M42" s="5"/>
      <c r="N42" s="23"/>
    </row>
    <row r="43" spans="1:14" s="32" customFormat="1" x14ac:dyDescent="0.15">
      <c r="A43" s="45" t="s">
        <v>434</v>
      </c>
      <c r="B43" s="82"/>
      <c r="C43" s="82"/>
      <c r="D43" s="95"/>
      <c r="E43" s="30" t="s">
        <v>416</v>
      </c>
      <c r="F43" s="33"/>
      <c r="G43" s="97"/>
      <c r="H43" s="29" t="s">
        <v>433</v>
      </c>
      <c r="I43" s="97"/>
      <c r="J43" s="23" t="s">
        <v>649</v>
      </c>
      <c r="K43" s="23"/>
      <c r="L43" s="22"/>
      <c r="M43" s="5"/>
      <c r="N43" s="23"/>
    </row>
    <row r="44" spans="1:14" s="32" customFormat="1" x14ac:dyDescent="0.15">
      <c r="A44" s="45" t="s">
        <v>432</v>
      </c>
      <c r="B44" s="82"/>
      <c r="C44" s="82"/>
      <c r="D44" s="95"/>
      <c r="E44" s="30" t="s">
        <v>416</v>
      </c>
      <c r="F44" s="37"/>
      <c r="G44" s="97"/>
      <c r="H44" s="29" t="s">
        <v>431</v>
      </c>
      <c r="I44" s="97"/>
      <c r="J44" s="23" t="s">
        <v>649</v>
      </c>
      <c r="K44" s="23"/>
      <c r="L44" s="22"/>
      <c r="M44" s="5"/>
      <c r="N44" s="23"/>
    </row>
    <row r="45" spans="1:14" s="32" customFormat="1" x14ac:dyDescent="0.15">
      <c r="A45" s="45" t="s">
        <v>430</v>
      </c>
      <c r="B45" s="82"/>
      <c r="C45" s="82"/>
      <c r="D45" s="95"/>
      <c r="E45" s="42" t="s">
        <v>416</v>
      </c>
      <c r="F45" s="43"/>
      <c r="G45" s="85"/>
      <c r="H45" s="29" t="s">
        <v>429</v>
      </c>
      <c r="I45" s="97"/>
      <c r="J45" s="23" t="s">
        <v>649</v>
      </c>
      <c r="K45" s="23"/>
      <c r="L45" s="22"/>
      <c r="M45" s="5"/>
      <c r="N45" s="23"/>
    </row>
    <row r="46" spans="1:14" s="32" customFormat="1" ht="24" x14ac:dyDescent="0.15">
      <c r="A46" s="45" t="s">
        <v>428</v>
      </c>
      <c r="B46" s="19" t="s">
        <v>427</v>
      </c>
      <c r="C46" s="19" t="s">
        <v>427</v>
      </c>
      <c r="D46" s="37" t="s">
        <v>426</v>
      </c>
      <c r="E46" s="30" t="s">
        <v>416</v>
      </c>
      <c r="F46" s="37"/>
      <c r="G46" s="37" t="s">
        <v>425</v>
      </c>
      <c r="H46" s="29" t="s">
        <v>424</v>
      </c>
      <c r="I46" s="41" t="s">
        <v>423</v>
      </c>
      <c r="J46" s="23" t="s">
        <v>649</v>
      </c>
      <c r="K46" s="23"/>
      <c r="L46" s="22"/>
      <c r="M46" s="5"/>
      <c r="N46" s="23"/>
    </row>
    <row r="47" spans="1:14" s="32" customFormat="1" ht="24" x14ac:dyDescent="0.15">
      <c r="A47" s="45" t="s">
        <v>422</v>
      </c>
      <c r="B47" s="81" t="s">
        <v>421</v>
      </c>
      <c r="C47" s="81" t="s">
        <v>421</v>
      </c>
      <c r="D47" s="85" t="s">
        <v>420</v>
      </c>
      <c r="E47" s="30" t="s">
        <v>416</v>
      </c>
      <c r="F47" s="37"/>
      <c r="G47" s="29" t="s">
        <v>419</v>
      </c>
      <c r="H47" s="29"/>
      <c r="I47" s="29" t="s">
        <v>418</v>
      </c>
      <c r="J47" s="23" t="s">
        <v>848</v>
      </c>
      <c r="K47" s="23" t="s">
        <v>849</v>
      </c>
      <c r="L47" s="22" t="s">
        <v>850</v>
      </c>
      <c r="M47" s="102" t="s">
        <v>851</v>
      </c>
      <c r="N47" s="23"/>
    </row>
    <row r="48" spans="1:14" s="32" customFormat="1" ht="60" x14ac:dyDescent="0.15">
      <c r="A48" s="45" t="s">
        <v>417</v>
      </c>
      <c r="B48" s="84"/>
      <c r="C48" s="84"/>
      <c r="D48" s="86"/>
      <c r="E48" s="30" t="s">
        <v>416</v>
      </c>
      <c r="F48" s="37"/>
      <c r="G48" s="29" t="s">
        <v>415</v>
      </c>
      <c r="H48" s="29"/>
      <c r="I48" s="29" t="s">
        <v>414</v>
      </c>
      <c r="J48" s="23" t="s">
        <v>649</v>
      </c>
      <c r="K48" s="23" t="s">
        <v>853</v>
      </c>
      <c r="L48" s="22" t="s">
        <v>852</v>
      </c>
      <c r="M48" s="2" t="s">
        <v>854</v>
      </c>
      <c r="N48" s="23"/>
    </row>
  </sheetData>
  <mergeCells count="39">
    <mergeCell ref="B6:N6"/>
    <mergeCell ref="G7:H7"/>
    <mergeCell ref="C8:C15"/>
    <mergeCell ref="D12:D13"/>
    <mergeCell ref="G12:G13"/>
    <mergeCell ref="I12:I13"/>
    <mergeCell ref="G9:G11"/>
    <mergeCell ref="D9:D11"/>
    <mergeCell ref="B8:B15"/>
    <mergeCell ref="D14:D15"/>
    <mergeCell ref="I29:I30"/>
    <mergeCell ref="C33:C45"/>
    <mergeCell ref="D33:D36"/>
    <mergeCell ref="G33:G36"/>
    <mergeCell ref="I33:I36"/>
    <mergeCell ref="D42:D45"/>
    <mergeCell ref="G42:G45"/>
    <mergeCell ref="I42:I45"/>
    <mergeCell ref="I37:I41"/>
    <mergeCell ref="D29:D30"/>
    <mergeCell ref="G29:G30"/>
    <mergeCell ref="D37:D41"/>
    <mergeCell ref="G37:G41"/>
    <mergeCell ref="A1:N1"/>
    <mergeCell ref="B2:N2"/>
    <mergeCell ref="B3:N3"/>
    <mergeCell ref="B4:N4"/>
    <mergeCell ref="B5:N5"/>
    <mergeCell ref="B16:B19"/>
    <mergeCell ref="C16:C19"/>
    <mergeCell ref="C47:C48"/>
    <mergeCell ref="D47:D48"/>
    <mergeCell ref="F26:F28"/>
    <mergeCell ref="B47:B48"/>
    <mergeCell ref="C20:C31"/>
    <mergeCell ref="D20:D25"/>
    <mergeCell ref="D26:D28"/>
    <mergeCell ref="B20:B31"/>
    <mergeCell ref="B33:B45"/>
  </mergeCells>
  <phoneticPr fontId="1" type="noConversion"/>
  <conditionalFormatting sqref="J32 J34:J35 N8:N19 J14:J19 N32:N48 J37:J48">
    <cfRule type="cellIs" dxfId="106" priority="84" stopIfTrue="1" operator="equal">
      <formula>"F"</formula>
    </cfRule>
    <cfRule type="cellIs" dxfId="105" priority="85" stopIfTrue="1" operator="equal">
      <formula>"NT"</formula>
    </cfRule>
    <cfRule type="cellIs" dxfId="104" priority="86" stopIfTrue="1" operator="equal">
      <formula>"Delay"</formula>
    </cfRule>
  </conditionalFormatting>
  <conditionalFormatting sqref="J32 J34:J35 N8:N19 J14:J19 N32:N48 J37:J48">
    <cfRule type="cellIs" dxfId="103" priority="75" stopIfTrue="1" operator="equal">
      <formula>"Defer"</formula>
    </cfRule>
    <cfRule type="cellIs" dxfId="102" priority="83" stopIfTrue="1" operator="equal">
      <formula>"Block"</formula>
    </cfRule>
  </conditionalFormatting>
  <conditionalFormatting sqref="J32 J34:J35 N8:N19 J14:J19 N32:N48 J37:J48">
    <cfRule type="cellIs" dxfId="101" priority="82" stopIfTrue="1" operator="equal">
      <formula>"NP"</formula>
    </cfRule>
  </conditionalFormatting>
  <conditionalFormatting sqref="K34:K35 K32 K8:K11 K13:K19 K37:K48">
    <cfRule type="expression" dxfId="100" priority="80" stopIfTrue="1">
      <formula>OR(J8="P",J8="NT",J8="Block",J8="NP")</formula>
    </cfRule>
    <cfRule type="expression" dxfId="99" priority="81" stopIfTrue="1">
      <formula>OR(J8="F",J8="Delay",J8="Defer")</formula>
    </cfRule>
  </conditionalFormatting>
  <conditionalFormatting sqref="M33">
    <cfRule type="expression" dxfId="98" priority="78">
      <formula>OR(J33="P",J33="NT",J33="NP",J33="Block")</formula>
    </cfRule>
    <cfRule type="expression" dxfId="97" priority="79">
      <formula>OR(J33="F",J33="Delay",J33="Defer")</formula>
    </cfRule>
  </conditionalFormatting>
  <conditionalFormatting sqref="L34:L35 L32 L8:L11 L13:L19 L37:L48">
    <cfRule type="expression" dxfId="96" priority="77" stopIfTrue="1">
      <formula>OR(J8="P",J8="NT",J8="Block",J8="NP")</formula>
    </cfRule>
  </conditionalFormatting>
  <conditionalFormatting sqref="M33 K34:L35 K32:L32 K8:L11 K13:L19 K37:L48">
    <cfRule type="expression" dxfId="95" priority="76" stopIfTrue="1">
      <formula>OR(I8="F",I8="Delay",I8="Defer")</formula>
    </cfRule>
  </conditionalFormatting>
  <conditionalFormatting sqref="M8:M13">
    <cfRule type="expression" dxfId="94" priority="87">
      <formula>OR(J9="P",J9="NT",J9="NP",J9="Block")</formula>
    </cfRule>
    <cfRule type="expression" dxfId="93" priority="88">
      <formula>OR(J9="F",J9="Delay",J9="Defer")</formula>
    </cfRule>
  </conditionalFormatting>
  <conditionalFormatting sqref="M8:M13">
    <cfRule type="expression" dxfId="92" priority="89" stopIfTrue="1">
      <formula>OR(K9="F",K9="Delay",K9="Defer")</formula>
    </cfRule>
  </conditionalFormatting>
  <conditionalFormatting sqref="K36">
    <cfRule type="expression" dxfId="91" priority="73" stopIfTrue="1">
      <formula>OR(J36="P",J36="NT",J36="Block",J36="NP")</formula>
    </cfRule>
    <cfRule type="expression" dxfId="90" priority="74" stopIfTrue="1">
      <formula>OR(J36="F",J36="Delay",J36="Defer")</formula>
    </cfRule>
  </conditionalFormatting>
  <conditionalFormatting sqref="L36">
    <cfRule type="expression" dxfId="89" priority="72" stopIfTrue="1">
      <formula>OR(J36="P",J36="NT",J36="Block",J36="NP")</formula>
    </cfRule>
  </conditionalFormatting>
  <conditionalFormatting sqref="K36:L36">
    <cfRule type="expression" dxfId="88" priority="71" stopIfTrue="1">
      <formula>OR(I36="F",I36="Delay",I36="Defer")</formula>
    </cfRule>
  </conditionalFormatting>
  <conditionalFormatting sqref="J36">
    <cfRule type="cellIs" dxfId="87" priority="68" stopIfTrue="1" operator="equal">
      <formula>"F"</formula>
    </cfRule>
    <cfRule type="cellIs" dxfId="86" priority="69" stopIfTrue="1" operator="equal">
      <formula>"NT"</formula>
    </cfRule>
    <cfRule type="cellIs" dxfId="85" priority="70" stopIfTrue="1" operator="equal">
      <formula>"Delay"</formula>
    </cfRule>
  </conditionalFormatting>
  <conditionalFormatting sqref="J36">
    <cfRule type="cellIs" dxfId="84" priority="65" stopIfTrue="1" operator="equal">
      <formula>"Defer"</formula>
    </cfRule>
    <cfRule type="cellIs" dxfId="83" priority="67" stopIfTrue="1" operator="equal">
      <formula>"Block"</formula>
    </cfRule>
  </conditionalFormatting>
  <conditionalFormatting sqref="J36">
    <cfRule type="cellIs" dxfId="82" priority="66" stopIfTrue="1" operator="equal">
      <formula>"NP"</formula>
    </cfRule>
  </conditionalFormatting>
  <conditionalFormatting sqref="M36">
    <cfRule type="expression" dxfId="81" priority="63">
      <formula>OR(J36="P",J36="NT",J36="NP",J36="Block")</formula>
    </cfRule>
    <cfRule type="expression" dxfId="80" priority="64">
      <formula>OR(J36="F",J36="Delay",J36="Defer")</formula>
    </cfRule>
  </conditionalFormatting>
  <conditionalFormatting sqref="M36">
    <cfRule type="expression" dxfId="79" priority="62" stopIfTrue="1">
      <formula>OR(K36="F",K36="Delay",K36="Defer")</formula>
    </cfRule>
  </conditionalFormatting>
  <conditionalFormatting sqref="L33">
    <cfRule type="expression" dxfId="78" priority="61" stopIfTrue="1">
      <formula>OR(J33="P",J33="NT",J33="Block",J33="NP")</formula>
    </cfRule>
  </conditionalFormatting>
  <conditionalFormatting sqref="L33">
    <cfRule type="expression" dxfId="77" priority="60" stopIfTrue="1">
      <formula>OR(J33="F",J33="Delay",J33="Defer")</formula>
    </cfRule>
  </conditionalFormatting>
  <conditionalFormatting sqref="K33">
    <cfRule type="expression" dxfId="76" priority="58" stopIfTrue="1">
      <formula>OR(J33="P",J33="NT",J33="Block",J33="NP")</formula>
    </cfRule>
    <cfRule type="expression" dxfId="75" priority="59" stopIfTrue="1">
      <formula>OR(J33="F",J33="Delay",J33="Defer")</formula>
    </cfRule>
  </conditionalFormatting>
  <conditionalFormatting sqref="K33">
    <cfRule type="expression" dxfId="74" priority="57" stopIfTrue="1">
      <formula>OR(I33="F",I33="Delay",I33="Defer")</formula>
    </cfRule>
  </conditionalFormatting>
  <conditionalFormatting sqref="J33">
    <cfRule type="cellIs" dxfId="73" priority="54" stopIfTrue="1" operator="equal">
      <formula>"F"</formula>
    </cfRule>
    <cfRule type="cellIs" dxfId="72" priority="55" stopIfTrue="1" operator="equal">
      <formula>"NT"</formula>
    </cfRule>
    <cfRule type="cellIs" dxfId="71" priority="56" stopIfTrue="1" operator="equal">
      <formula>"Delay"</formula>
    </cfRule>
  </conditionalFormatting>
  <conditionalFormatting sqref="J33">
    <cfRule type="cellIs" dxfId="70" priority="51" stopIfTrue="1" operator="equal">
      <formula>"Defer"</formula>
    </cfRule>
    <cfRule type="cellIs" dxfId="69" priority="53" stopIfTrue="1" operator="equal">
      <formula>"Block"</formula>
    </cfRule>
  </conditionalFormatting>
  <conditionalFormatting sqref="J33">
    <cfRule type="cellIs" dxfId="68" priority="52" stopIfTrue="1" operator="equal">
      <formula>"NP"</formula>
    </cfRule>
  </conditionalFormatting>
  <conditionalFormatting sqref="N20:N28 J20:J30">
    <cfRule type="cellIs" dxfId="67" priority="48" stopIfTrue="1" operator="equal">
      <formula>"F"</formula>
    </cfRule>
    <cfRule type="cellIs" dxfId="66" priority="49" stopIfTrue="1" operator="equal">
      <formula>"NT"</formula>
    </cfRule>
    <cfRule type="cellIs" dxfId="65" priority="50" stopIfTrue="1" operator="equal">
      <formula>"Delay"</formula>
    </cfRule>
  </conditionalFormatting>
  <conditionalFormatting sqref="N20:N28 J20:J30">
    <cfRule type="cellIs" dxfId="64" priority="39" stopIfTrue="1" operator="equal">
      <formula>"Defer"</formula>
    </cfRule>
    <cfRule type="cellIs" dxfId="63" priority="47" stopIfTrue="1" operator="equal">
      <formula>"Block"</formula>
    </cfRule>
  </conditionalFormatting>
  <conditionalFormatting sqref="N20:N28 J20:J30">
    <cfRule type="cellIs" dxfId="62" priority="46" stopIfTrue="1" operator="equal">
      <formula>"NP"</formula>
    </cfRule>
  </conditionalFormatting>
  <conditionalFormatting sqref="K20:K28">
    <cfRule type="expression" dxfId="61" priority="44" stopIfTrue="1">
      <formula>OR(J20="P",J20="NT",J20="Block",J20="NP")</formula>
    </cfRule>
    <cfRule type="expression" dxfId="60" priority="45" stopIfTrue="1">
      <formula>OR(J20="F",J20="Delay",J20="Defer")</formula>
    </cfRule>
  </conditionalFormatting>
  <conditionalFormatting sqref="M20:M22">
    <cfRule type="expression" dxfId="59" priority="42">
      <formula>OR(J20="P",J20="NT",J20="NP",J20="Block")</formula>
    </cfRule>
    <cfRule type="expression" dxfId="58" priority="43">
      <formula>OR(J20="F",J20="Delay",J20="Defer")</formula>
    </cfRule>
  </conditionalFormatting>
  <conditionalFormatting sqref="L20:L28">
    <cfRule type="expression" dxfId="57" priority="41" stopIfTrue="1">
      <formula>OR(J20="P",J20="NT",J20="Block",J20="NP")</formula>
    </cfRule>
  </conditionalFormatting>
  <conditionalFormatting sqref="K20:M22 K23:L28">
    <cfRule type="expression" dxfId="56" priority="40" stopIfTrue="1">
      <formula>OR(I20="F",I20="Delay",I20="Defer")</formula>
    </cfRule>
  </conditionalFormatting>
  <conditionalFormatting sqref="N29:N31">
    <cfRule type="cellIs" dxfId="55" priority="36" stopIfTrue="1" operator="equal">
      <formula>"F"</formula>
    </cfRule>
    <cfRule type="cellIs" dxfId="54" priority="37" stopIfTrue="1" operator="equal">
      <formula>"NT"</formula>
    </cfRule>
    <cfRule type="cellIs" dxfId="53" priority="38" stopIfTrue="1" operator="equal">
      <formula>"Delay"</formula>
    </cfRule>
  </conditionalFormatting>
  <conditionalFormatting sqref="N29:N31">
    <cfRule type="cellIs" dxfId="52" priority="29" stopIfTrue="1" operator="equal">
      <formula>"Defer"</formula>
    </cfRule>
    <cfRule type="cellIs" dxfId="51" priority="35" stopIfTrue="1" operator="equal">
      <formula>"Block"</formula>
    </cfRule>
  </conditionalFormatting>
  <conditionalFormatting sqref="N29:N31">
    <cfRule type="cellIs" dxfId="50" priority="34" stopIfTrue="1" operator="equal">
      <formula>"NP"</formula>
    </cfRule>
  </conditionalFormatting>
  <conditionalFormatting sqref="K29:K31">
    <cfRule type="expression" dxfId="49" priority="32" stopIfTrue="1">
      <formula>OR(J29="P",J29="NT",J29="Block",J29="NP")</formula>
    </cfRule>
    <cfRule type="expression" dxfId="48" priority="33" stopIfTrue="1">
      <formula>OR(J29="F",J29="Delay",J29="Defer")</formula>
    </cfRule>
  </conditionalFormatting>
  <conditionalFormatting sqref="L29:L31">
    <cfRule type="expression" dxfId="47" priority="31" stopIfTrue="1">
      <formula>OR(J29="P",J29="NT",J29="Block",J29="NP")</formula>
    </cfRule>
  </conditionalFormatting>
  <conditionalFormatting sqref="K29:L31">
    <cfRule type="expression" dxfId="46" priority="30" stopIfTrue="1">
      <formula>OR(I29="F",I29="Delay",I29="Defer")</formula>
    </cfRule>
  </conditionalFormatting>
  <conditionalFormatting sqref="K12">
    <cfRule type="expression" dxfId="45" priority="16" stopIfTrue="1">
      <formula>OR(J12="P",J12="NT",J12="Block",J12="NP")</formula>
    </cfRule>
    <cfRule type="expression" dxfId="44" priority="17" stopIfTrue="1">
      <formula>OR(J12="F",J12="Delay",J12="Defer")</formula>
    </cfRule>
  </conditionalFormatting>
  <conditionalFormatting sqref="L12">
    <cfRule type="expression" dxfId="43" priority="15" stopIfTrue="1">
      <formula>OR(J12="P",J12="NT",J12="Block",J12="NP")</formula>
    </cfRule>
  </conditionalFormatting>
  <conditionalFormatting sqref="K12:L12">
    <cfRule type="expression" dxfId="42" priority="14" stopIfTrue="1">
      <formula>OR(I12="F",I12="Delay",I12="Defer")</formula>
    </cfRule>
  </conditionalFormatting>
  <conditionalFormatting sqref="J31">
    <cfRule type="cellIs" dxfId="41" priority="10" stopIfTrue="1" operator="equal">
      <formula>"F"</formula>
    </cfRule>
    <cfRule type="cellIs" dxfId="40" priority="11" stopIfTrue="1" operator="equal">
      <formula>"NT"</formula>
    </cfRule>
    <cfRule type="cellIs" dxfId="39" priority="12" stopIfTrue="1" operator="equal">
      <formula>"Delay"</formula>
    </cfRule>
  </conditionalFormatting>
  <conditionalFormatting sqref="J31">
    <cfRule type="cellIs" dxfId="38" priority="7" stopIfTrue="1" operator="equal">
      <formula>"Defer"</formula>
    </cfRule>
    <cfRule type="cellIs" dxfId="37" priority="9" stopIfTrue="1" operator="equal">
      <formula>"Block"</formula>
    </cfRule>
  </conditionalFormatting>
  <conditionalFormatting sqref="J31">
    <cfRule type="cellIs" dxfId="36" priority="8" stopIfTrue="1" operator="equal">
      <formula>"NP"</formula>
    </cfRule>
  </conditionalFormatting>
  <conditionalFormatting sqref="J8:J13">
    <cfRule type="cellIs" dxfId="35" priority="4" stopIfTrue="1" operator="equal">
      <formula>"F"</formula>
    </cfRule>
    <cfRule type="cellIs" dxfId="34" priority="5" stopIfTrue="1" operator="equal">
      <formula>"NT"</formula>
    </cfRule>
    <cfRule type="cellIs" dxfId="33" priority="6" stopIfTrue="1" operator="equal">
      <formula>"Delay"</formula>
    </cfRule>
  </conditionalFormatting>
  <conditionalFormatting sqref="J8:J13">
    <cfRule type="cellIs" dxfId="32" priority="1" stopIfTrue="1" operator="equal">
      <formula>"Defer"</formula>
    </cfRule>
    <cfRule type="cellIs" dxfId="31" priority="3" stopIfTrue="1" operator="equal">
      <formula>"Block"</formula>
    </cfRule>
  </conditionalFormatting>
  <conditionalFormatting sqref="J8:J13">
    <cfRule type="cellIs" dxfId="30" priority="2" stopIfTrue="1" operator="equal">
      <formula>"NP"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Normal="100" workbookViewId="0">
      <selection activeCell="H13" sqref="H13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7" ht="18.75" x14ac:dyDescent="0.15">
      <c r="A1" s="118" t="s">
        <v>814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7" x14ac:dyDescent="0.15">
      <c r="A2" s="3" t="s">
        <v>0</v>
      </c>
      <c r="B2" s="78" t="s">
        <v>813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 x14ac:dyDescent="0.15">
      <c r="A3" s="3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7" x14ac:dyDescent="0.15">
      <c r="A4" s="3" t="s">
        <v>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</row>
    <row r="5" spans="1:17" x14ac:dyDescent="0.15">
      <c r="A5" s="3" t="s">
        <v>3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7" x14ac:dyDescent="0.15">
      <c r="A6" s="3" t="s">
        <v>4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</row>
    <row r="7" spans="1:17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116" t="s">
        <v>10</v>
      </c>
      <c r="G7" s="116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7" s="113" customFormat="1" ht="108" x14ac:dyDescent="0.15">
      <c r="A8" s="8" t="s">
        <v>815</v>
      </c>
      <c r="B8" s="103" t="s">
        <v>768</v>
      </c>
      <c r="C8" s="103" t="s">
        <v>768</v>
      </c>
      <c r="D8" s="104" t="s">
        <v>21</v>
      </c>
      <c r="E8" s="105"/>
      <c r="F8" s="106" t="s">
        <v>767</v>
      </c>
      <c r="G8" s="106"/>
      <c r="H8" s="107" t="s">
        <v>766</v>
      </c>
      <c r="I8" s="104" t="s">
        <v>163</v>
      </c>
      <c r="J8" s="105" t="s">
        <v>855</v>
      </c>
      <c r="K8" s="105" t="s">
        <v>856</v>
      </c>
      <c r="L8" s="105" t="s">
        <v>857</v>
      </c>
      <c r="M8" s="49"/>
      <c r="N8" s="114"/>
      <c r="O8" s="114"/>
      <c r="P8" s="114"/>
      <c r="Q8" s="114"/>
    </row>
    <row r="9" spans="1:17" s="115" customFormat="1" ht="108" x14ac:dyDescent="0.15">
      <c r="A9" s="8" t="s">
        <v>812</v>
      </c>
      <c r="B9" s="103"/>
      <c r="C9" s="103"/>
      <c r="D9" s="104" t="s">
        <v>35</v>
      </c>
      <c r="E9" s="105"/>
      <c r="F9" s="119" t="s">
        <v>765</v>
      </c>
      <c r="G9" s="106" t="s">
        <v>764</v>
      </c>
      <c r="H9" s="107" t="s">
        <v>763</v>
      </c>
      <c r="I9" s="104" t="s">
        <v>628</v>
      </c>
      <c r="J9" s="105" t="s">
        <v>840</v>
      </c>
      <c r="K9" s="105" t="s">
        <v>858</v>
      </c>
      <c r="L9" s="105" t="s">
        <v>859</v>
      </c>
      <c r="M9" s="49"/>
      <c r="N9" s="114"/>
      <c r="O9" s="114"/>
      <c r="P9" s="114"/>
      <c r="Q9" s="114"/>
    </row>
    <row r="10" spans="1:17" s="115" customFormat="1" x14ac:dyDescent="0.15">
      <c r="A10" s="8" t="s">
        <v>811</v>
      </c>
      <c r="B10" s="103"/>
      <c r="C10" s="103"/>
      <c r="D10" s="104" t="s">
        <v>21</v>
      </c>
      <c r="E10" s="105"/>
      <c r="F10" s="120"/>
      <c r="G10" s="106" t="s">
        <v>762</v>
      </c>
      <c r="H10" s="107" t="s">
        <v>761</v>
      </c>
      <c r="I10" s="104" t="s">
        <v>163</v>
      </c>
      <c r="J10" s="105"/>
      <c r="K10" s="105"/>
      <c r="L10" s="105"/>
      <c r="M10" s="49"/>
      <c r="N10" s="114"/>
      <c r="O10" s="114"/>
      <c r="P10" s="114"/>
      <c r="Q10" s="114"/>
    </row>
    <row r="11" spans="1:17" s="115" customFormat="1" x14ac:dyDescent="0.15">
      <c r="A11" s="8" t="s">
        <v>810</v>
      </c>
      <c r="B11" s="103"/>
      <c r="C11" s="103"/>
      <c r="D11" s="104" t="s">
        <v>35</v>
      </c>
      <c r="E11" s="105"/>
      <c r="F11" s="106" t="s">
        <v>760</v>
      </c>
      <c r="G11" s="106"/>
      <c r="H11" s="107" t="s">
        <v>759</v>
      </c>
      <c r="I11" s="104" t="s">
        <v>163</v>
      </c>
      <c r="J11" s="105"/>
      <c r="K11" s="105"/>
      <c r="L11" s="105"/>
      <c r="M11" s="49"/>
      <c r="N11" s="114"/>
      <c r="O11" s="114"/>
      <c r="P11" s="114"/>
      <c r="Q11" s="114"/>
    </row>
    <row r="12" spans="1:17" s="115" customFormat="1" x14ac:dyDescent="0.15">
      <c r="A12" s="8" t="s">
        <v>816</v>
      </c>
      <c r="B12" s="103"/>
      <c r="C12" s="103"/>
      <c r="D12" s="104" t="s">
        <v>20</v>
      </c>
      <c r="E12" s="105"/>
      <c r="F12" s="122" t="s">
        <v>827</v>
      </c>
      <c r="G12" s="121" t="s">
        <v>828</v>
      </c>
      <c r="H12" s="107" t="s">
        <v>830</v>
      </c>
      <c r="I12" s="104" t="s">
        <v>163</v>
      </c>
      <c r="J12" s="105"/>
      <c r="K12" s="105"/>
      <c r="L12" s="105"/>
      <c r="M12" s="49"/>
      <c r="N12" s="114"/>
      <c r="O12" s="114"/>
      <c r="P12" s="114"/>
      <c r="Q12" s="114"/>
    </row>
    <row r="13" spans="1:17" s="115" customFormat="1" ht="72" x14ac:dyDescent="0.15">
      <c r="A13" s="8" t="s">
        <v>817</v>
      </c>
      <c r="B13" s="103"/>
      <c r="C13" s="103"/>
      <c r="D13" s="104" t="s">
        <v>20</v>
      </c>
      <c r="E13" s="105"/>
      <c r="F13" s="123"/>
      <c r="G13" s="124" t="s">
        <v>829</v>
      </c>
      <c r="H13" s="107" t="s">
        <v>832</v>
      </c>
      <c r="I13" s="104" t="s">
        <v>628</v>
      </c>
      <c r="J13" s="105" t="s">
        <v>840</v>
      </c>
      <c r="K13" s="105" t="s">
        <v>846</v>
      </c>
      <c r="L13" s="105" t="s">
        <v>847</v>
      </c>
      <c r="M13" s="49"/>
      <c r="N13" s="114"/>
      <c r="O13" s="114"/>
      <c r="P13" s="114"/>
      <c r="Q13" s="114"/>
    </row>
    <row r="14" spans="1:17" s="115" customFormat="1" ht="24" x14ac:dyDescent="0.15">
      <c r="A14" s="8" t="s">
        <v>818</v>
      </c>
      <c r="B14" s="103"/>
      <c r="C14" s="103"/>
      <c r="D14" s="104" t="s">
        <v>35</v>
      </c>
      <c r="E14" s="105"/>
      <c r="F14" s="123"/>
      <c r="G14" s="124"/>
      <c r="H14" s="107" t="s">
        <v>833</v>
      </c>
      <c r="I14" s="104" t="s">
        <v>163</v>
      </c>
      <c r="J14" s="105"/>
      <c r="K14" s="105"/>
      <c r="L14" s="105"/>
      <c r="M14" s="49"/>
      <c r="N14" s="114"/>
      <c r="O14" s="114"/>
      <c r="P14" s="114"/>
      <c r="Q14" s="114"/>
    </row>
    <row r="15" spans="1:17" s="115" customFormat="1" ht="108" x14ac:dyDescent="0.15">
      <c r="A15" s="8" t="s">
        <v>819</v>
      </c>
      <c r="B15" s="103"/>
      <c r="C15" s="103"/>
      <c r="D15" s="104" t="s">
        <v>35</v>
      </c>
      <c r="E15" s="105"/>
      <c r="F15" s="123"/>
      <c r="G15" s="124"/>
      <c r="H15" s="107" t="s">
        <v>834</v>
      </c>
      <c r="I15" s="104" t="s">
        <v>628</v>
      </c>
      <c r="J15" s="105" t="s">
        <v>840</v>
      </c>
      <c r="K15" s="105" t="s">
        <v>841</v>
      </c>
      <c r="L15" s="105" t="s">
        <v>842</v>
      </c>
      <c r="M15" s="49"/>
      <c r="N15" s="114"/>
      <c r="O15" s="114"/>
      <c r="P15" s="114"/>
      <c r="Q15" s="114"/>
    </row>
    <row r="16" spans="1:17" s="115" customFormat="1" ht="120" x14ac:dyDescent="0.15">
      <c r="A16" s="8" t="s">
        <v>820</v>
      </c>
      <c r="B16" s="103"/>
      <c r="C16" s="103"/>
      <c r="D16" s="104" t="s">
        <v>20</v>
      </c>
      <c r="E16" s="105"/>
      <c r="F16" s="123"/>
      <c r="G16" s="124"/>
      <c r="H16" s="107" t="s">
        <v>838</v>
      </c>
      <c r="I16" s="104" t="s">
        <v>628</v>
      </c>
      <c r="J16" s="105" t="s">
        <v>843</v>
      </c>
      <c r="K16" s="105" t="s">
        <v>844</v>
      </c>
      <c r="L16" s="105" t="s">
        <v>845</v>
      </c>
      <c r="M16" s="49"/>
      <c r="N16" s="114"/>
      <c r="O16" s="114"/>
      <c r="P16" s="114"/>
      <c r="Q16" s="114"/>
    </row>
    <row r="17" spans="1:17" s="113" customFormat="1" x14ac:dyDescent="0.15">
      <c r="A17" s="8" t="s">
        <v>821</v>
      </c>
      <c r="B17" s="103"/>
      <c r="C17" s="103"/>
      <c r="D17" s="104" t="s">
        <v>20</v>
      </c>
      <c r="E17" s="103" t="s">
        <v>758</v>
      </c>
      <c r="F17" s="108" t="s">
        <v>831</v>
      </c>
      <c r="G17" s="109" t="s">
        <v>720</v>
      </c>
      <c r="H17" s="109" t="s">
        <v>721</v>
      </c>
      <c r="I17" s="104" t="s">
        <v>163</v>
      </c>
      <c r="J17" s="105"/>
      <c r="K17" s="105"/>
      <c r="L17" s="105"/>
      <c r="M17" s="49"/>
      <c r="N17" s="114"/>
      <c r="O17" s="114"/>
      <c r="P17" s="114"/>
      <c r="Q17" s="114"/>
    </row>
    <row r="18" spans="1:17" s="113" customFormat="1" x14ac:dyDescent="0.15">
      <c r="A18" s="8" t="s">
        <v>822</v>
      </c>
      <c r="B18" s="103"/>
      <c r="C18" s="103"/>
      <c r="D18" s="104" t="s">
        <v>20</v>
      </c>
      <c r="E18" s="103"/>
      <c r="F18" s="108"/>
      <c r="G18" s="109" t="s">
        <v>722</v>
      </c>
      <c r="H18" s="109" t="s">
        <v>721</v>
      </c>
      <c r="I18" s="104" t="s">
        <v>163</v>
      </c>
      <c r="J18" s="105"/>
      <c r="K18" s="105"/>
      <c r="L18" s="105"/>
      <c r="M18" s="49"/>
      <c r="N18" s="114"/>
      <c r="O18" s="114"/>
      <c r="P18" s="114"/>
      <c r="Q18" s="114"/>
    </row>
    <row r="19" spans="1:17" s="113" customFormat="1" x14ac:dyDescent="0.15">
      <c r="A19" s="8" t="s">
        <v>823</v>
      </c>
      <c r="B19" s="103"/>
      <c r="C19" s="103"/>
      <c r="D19" s="104" t="s">
        <v>20</v>
      </c>
      <c r="E19" s="103"/>
      <c r="F19" s="108"/>
      <c r="G19" s="109" t="s">
        <v>723</v>
      </c>
      <c r="H19" s="109" t="s">
        <v>721</v>
      </c>
      <c r="I19" s="104" t="s">
        <v>163</v>
      </c>
      <c r="J19" s="105"/>
      <c r="K19" s="105"/>
      <c r="L19" s="105"/>
      <c r="M19" s="49"/>
      <c r="N19" s="114"/>
      <c r="O19" s="114"/>
      <c r="P19" s="114"/>
      <c r="Q19" s="114"/>
    </row>
    <row r="20" spans="1:17" s="113" customFormat="1" x14ac:dyDescent="0.15">
      <c r="A20" s="8" t="s">
        <v>824</v>
      </c>
      <c r="B20" s="103"/>
      <c r="C20" s="103"/>
      <c r="D20" s="104" t="s">
        <v>20</v>
      </c>
      <c r="E20" s="103"/>
      <c r="F20" s="108"/>
      <c r="G20" s="109" t="s">
        <v>724</v>
      </c>
      <c r="H20" s="109" t="s">
        <v>725</v>
      </c>
      <c r="I20" s="104" t="s">
        <v>163</v>
      </c>
      <c r="J20" s="105"/>
      <c r="K20" s="105"/>
      <c r="L20" s="105"/>
      <c r="M20" s="49"/>
      <c r="N20" s="114"/>
      <c r="O20" s="114"/>
      <c r="P20" s="114"/>
      <c r="Q20" s="114"/>
    </row>
    <row r="21" spans="1:17" s="113" customFormat="1" ht="36" x14ac:dyDescent="0.15">
      <c r="A21" s="8" t="s">
        <v>809</v>
      </c>
      <c r="B21" s="103"/>
      <c r="C21" s="103"/>
      <c r="D21" s="104" t="s">
        <v>20</v>
      </c>
      <c r="E21" s="103"/>
      <c r="F21" s="108"/>
      <c r="G21" s="109" t="s">
        <v>726</v>
      </c>
      <c r="H21" s="109" t="s">
        <v>725</v>
      </c>
      <c r="I21" s="104" t="s">
        <v>163</v>
      </c>
      <c r="J21" s="105"/>
      <c r="K21" s="105"/>
      <c r="L21" s="105"/>
      <c r="M21" s="49"/>
      <c r="N21" s="114"/>
      <c r="O21" s="114"/>
      <c r="P21" s="114"/>
      <c r="Q21" s="114"/>
    </row>
    <row r="22" spans="1:17" s="113" customFormat="1" ht="24" x14ac:dyDescent="0.15">
      <c r="A22" s="8" t="s">
        <v>808</v>
      </c>
      <c r="B22" s="103"/>
      <c r="C22" s="103"/>
      <c r="D22" s="104" t="s">
        <v>20</v>
      </c>
      <c r="E22" s="103"/>
      <c r="F22" s="108"/>
      <c r="G22" s="109" t="s">
        <v>25</v>
      </c>
      <c r="H22" s="109" t="s">
        <v>725</v>
      </c>
      <c r="I22" s="104" t="s">
        <v>163</v>
      </c>
      <c r="J22" s="105"/>
      <c r="K22" s="105"/>
      <c r="L22" s="105"/>
      <c r="M22" s="49"/>
      <c r="N22" s="114"/>
      <c r="O22" s="114"/>
      <c r="P22" s="114"/>
      <c r="Q22" s="114"/>
    </row>
    <row r="23" spans="1:17" s="113" customFormat="1" ht="24" x14ac:dyDescent="0.15">
      <c r="A23" s="8" t="s">
        <v>807</v>
      </c>
      <c r="B23" s="103"/>
      <c r="C23" s="103"/>
      <c r="D23" s="104" t="s">
        <v>20</v>
      </c>
      <c r="E23" s="103"/>
      <c r="F23" s="108"/>
      <c r="G23" s="109" t="s">
        <v>727</v>
      </c>
      <c r="H23" s="109" t="s">
        <v>751</v>
      </c>
      <c r="I23" s="104" t="s">
        <v>163</v>
      </c>
      <c r="J23" s="105"/>
      <c r="K23" s="105"/>
      <c r="L23" s="105"/>
      <c r="M23" s="49"/>
      <c r="N23" s="114"/>
      <c r="O23" s="114"/>
      <c r="P23" s="114"/>
      <c r="Q23" s="114"/>
    </row>
    <row r="24" spans="1:17" s="113" customFormat="1" ht="24" x14ac:dyDescent="0.15">
      <c r="A24" s="8" t="s">
        <v>806</v>
      </c>
      <c r="B24" s="103"/>
      <c r="C24" s="103"/>
      <c r="D24" s="104"/>
      <c r="E24" s="103"/>
      <c r="F24" s="108"/>
      <c r="G24" s="109" t="s">
        <v>825</v>
      </c>
      <c r="H24" s="109" t="s">
        <v>826</v>
      </c>
      <c r="I24" s="104" t="s">
        <v>163</v>
      </c>
      <c r="J24" s="105"/>
      <c r="K24" s="105"/>
      <c r="L24" s="105"/>
      <c r="M24" s="49"/>
      <c r="N24" s="114"/>
      <c r="O24" s="114"/>
      <c r="P24" s="114"/>
      <c r="Q24" s="114"/>
    </row>
    <row r="25" spans="1:17" s="113" customFormat="1" x14ac:dyDescent="0.15">
      <c r="A25" s="8" t="s">
        <v>805</v>
      </c>
      <c r="B25" s="103"/>
      <c r="C25" s="103"/>
      <c r="D25" s="104" t="s">
        <v>35</v>
      </c>
      <c r="E25" s="103"/>
      <c r="F25" s="108"/>
      <c r="G25" s="109" t="s">
        <v>835</v>
      </c>
      <c r="H25" s="109" t="s">
        <v>836</v>
      </c>
      <c r="I25" s="104" t="s">
        <v>163</v>
      </c>
      <c r="J25" s="105"/>
      <c r="K25" s="105"/>
      <c r="L25" s="105"/>
      <c r="M25" s="49"/>
      <c r="N25" s="114"/>
      <c r="O25" s="114"/>
      <c r="P25" s="114"/>
      <c r="Q25" s="114"/>
    </row>
    <row r="26" spans="1:17" s="113" customFormat="1" ht="24" customHeight="1" x14ac:dyDescent="0.15">
      <c r="A26" s="8" t="s">
        <v>804</v>
      </c>
      <c r="B26" s="103"/>
      <c r="C26" s="103"/>
      <c r="D26" s="104" t="s">
        <v>20</v>
      </c>
      <c r="E26" s="103"/>
      <c r="F26" s="108" t="s">
        <v>757</v>
      </c>
      <c r="G26" s="109">
        <v>0</v>
      </c>
      <c r="H26" s="109" t="s">
        <v>728</v>
      </c>
      <c r="I26" s="104" t="s">
        <v>163</v>
      </c>
      <c r="J26" s="105"/>
      <c r="K26" s="105"/>
      <c r="L26" s="105"/>
      <c r="M26" s="49"/>
      <c r="N26" s="114"/>
      <c r="O26" s="114"/>
      <c r="P26" s="114"/>
      <c r="Q26" s="114"/>
    </row>
    <row r="27" spans="1:17" s="113" customFormat="1" x14ac:dyDescent="0.15">
      <c r="A27" s="8" t="s">
        <v>803</v>
      </c>
      <c r="B27" s="103"/>
      <c r="C27" s="103"/>
      <c r="D27" s="104" t="s">
        <v>20</v>
      </c>
      <c r="E27" s="103"/>
      <c r="F27" s="108"/>
      <c r="G27" s="109">
        <v>11</v>
      </c>
      <c r="H27" s="109" t="s">
        <v>756</v>
      </c>
      <c r="I27" s="104" t="s">
        <v>163</v>
      </c>
      <c r="J27" s="105"/>
      <c r="K27" s="105"/>
      <c r="L27" s="105"/>
      <c r="M27" s="49"/>
      <c r="N27" s="114"/>
      <c r="O27" s="114"/>
      <c r="P27" s="114"/>
      <c r="Q27" s="114"/>
    </row>
    <row r="28" spans="1:17" s="113" customFormat="1" x14ac:dyDescent="0.15">
      <c r="A28" s="8" t="s">
        <v>802</v>
      </c>
      <c r="B28" s="103"/>
      <c r="C28" s="103"/>
      <c r="D28" s="104" t="s">
        <v>20</v>
      </c>
      <c r="E28" s="103"/>
      <c r="F28" s="108"/>
      <c r="G28" s="109">
        <v>12</v>
      </c>
      <c r="H28" s="109" t="s">
        <v>721</v>
      </c>
      <c r="I28" s="104" t="s">
        <v>163</v>
      </c>
      <c r="J28" s="105"/>
      <c r="K28" s="105"/>
      <c r="L28" s="105"/>
      <c r="M28" s="49"/>
      <c r="N28" s="114"/>
      <c r="O28" s="114"/>
      <c r="P28" s="114"/>
      <c r="Q28" s="114"/>
    </row>
    <row r="29" spans="1:17" s="113" customFormat="1" x14ac:dyDescent="0.15">
      <c r="A29" s="8" t="s">
        <v>801</v>
      </c>
      <c r="B29" s="103"/>
      <c r="C29" s="103"/>
      <c r="D29" s="104" t="s">
        <v>20</v>
      </c>
      <c r="E29" s="103"/>
      <c r="F29" s="108"/>
      <c r="G29" s="109">
        <v>13</v>
      </c>
      <c r="H29" s="109" t="s">
        <v>756</v>
      </c>
      <c r="I29" s="104" t="s">
        <v>163</v>
      </c>
      <c r="J29" s="105"/>
      <c r="K29" s="105"/>
      <c r="L29" s="105"/>
      <c r="M29" s="49"/>
      <c r="N29" s="114"/>
      <c r="O29" s="114"/>
      <c r="P29" s="114"/>
      <c r="Q29" s="114"/>
    </row>
    <row r="30" spans="1:17" s="113" customFormat="1" ht="13.5" customHeight="1" x14ac:dyDescent="0.15">
      <c r="A30" s="8" t="s">
        <v>800</v>
      </c>
      <c r="B30" s="103"/>
      <c r="C30" s="103"/>
      <c r="D30" s="104" t="s">
        <v>20</v>
      </c>
      <c r="E30" s="103"/>
      <c r="F30" s="108" t="s">
        <v>755</v>
      </c>
      <c r="G30" s="109" t="s">
        <v>754</v>
      </c>
      <c r="H30" s="109" t="s">
        <v>753</v>
      </c>
      <c r="I30" s="104" t="s">
        <v>163</v>
      </c>
      <c r="J30" s="105"/>
      <c r="K30" s="105"/>
      <c r="L30" s="105"/>
      <c r="M30" s="49"/>
      <c r="N30" s="114"/>
      <c r="O30" s="114"/>
      <c r="P30" s="114"/>
      <c r="Q30" s="114"/>
    </row>
    <row r="31" spans="1:17" s="113" customFormat="1" x14ac:dyDescent="0.15">
      <c r="A31" s="8" t="s">
        <v>799</v>
      </c>
      <c r="B31" s="103"/>
      <c r="C31" s="103"/>
      <c r="D31" s="104" t="s">
        <v>20</v>
      </c>
      <c r="E31" s="103"/>
      <c r="F31" s="108"/>
      <c r="G31" s="109" t="s">
        <v>729</v>
      </c>
      <c r="H31" s="109" t="s">
        <v>728</v>
      </c>
      <c r="I31" s="104" t="s">
        <v>163</v>
      </c>
      <c r="J31" s="105"/>
      <c r="K31" s="105"/>
      <c r="L31" s="105"/>
      <c r="M31" s="49"/>
      <c r="N31" s="114"/>
      <c r="O31" s="114"/>
      <c r="P31" s="114"/>
      <c r="Q31" s="114"/>
    </row>
    <row r="32" spans="1:17" s="113" customFormat="1" x14ac:dyDescent="0.15">
      <c r="A32" s="8" t="s">
        <v>798</v>
      </c>
      <c r="B32" s="103"/>
      <c r="C32" s="103"/>
      <c r="D32" s="104" t="s">
        <v>20</v>
      </c>
      <c r="E32" s="103"/>
      <c r="F32" s="108"/>
      <c r="G32" s="109" t="s">
        <v>730</v>
      </c>
      <c r="H32" s="109" t="s">
        <v>728</v>
      </c>
      <c r="I32" s="104" t="s">
        <v>163</v>
      </c>
      <c r="J32" s="105"/>
      <c r="K32" s="105"/>
      <c r="L32" s="105"/>
      <c r="M32" s="49"/>
      <c r="N32" s="114"/>
      <c r="O32" s="114"/>
      <c r="P32" s="114"/>
      <c r="Q32" s="114"/>
    </row>
    <row r="33" spans="1:17" s="113" customFormat="1" x14ac:dyDescent="0.15">
      <c r="A33" s="8" t="s">
        <v>797</v>
      </c>
      <c r="B33" s="103"/>
      <c r="C33" s="103"/>
      <c r="D33" s="104" t="s">
        <v>20</v>
      </c>
      <c r="E33" s="103"/>
      <c r="F33" s="108"/>
      <c r="G33" s="109" t="s">
        <v>731</v>
      </c>
      <c r="H33" s="109" t="s">
        <v>728</v>
      </c>
      <c r="I33" s="104" t="s">
        <v>163</v>
      </c>
      <c r="J33" s="105"/>
      <c r="K33" s="105"/>
      <c r="L33" s="105"/>
      <c r="M33" s="49"/>
      <c r="N33" s="114"/>
      <c r="O33" s="114"/>
      <c r="P33" s="114"/>
      <c r="Q33" s="114"/>
    </row>
    <row r="34" spans="1:17" s="113" customFormat="1" x14ac:dyDescent="0.15">
      <c r="A34" s="8" t="s">
        <v>796</v>
      </c>
      <c r="B34" s="103"/>
      <c r="C34" s="103"/>
      <c r="D34" s="104" t="s">
        <v>20</v>
      </c>
      <c r="E34" s="103"/>
      <c r="F34" s="108"/>
      <c r="G34" s="109" t="s">
        <v>732</v>
      </c>
      <c r="H34" s="109" t="s">
        <v>728</v>
      </c>
      <c r="I34" s="104" t="s">
        <v>163</v>
      </c>
      <c r="J34" s="105"/>
      <c r="K34" s="105"/>
      <c r="L34" s="105"/>
      <c r="M34" s="49"/>
      <c r="N34" s="114"/>
      <c r="O34" s="114"/>
      <c r="P34" s="114"/>
      <c r="Q34" s="114"/>
    </row>
    <row r="35" spans="1:17" s="113" customFormat="1" x14ac:dyDescent="0.15">
      <c r="A35" s="8" t="s">
        <v>795</v>
      </c>
      <c r="B35" s="103"/>
      <c r="C35" s="103"/>
      <c r="D35" s="104" t="s">
        <v>20</v>
      </c>
      <c r="E35" s="103"/>
      <c r="F35" s="108" t="s">
        <v>752</v>
      </c>
      <c r="G35" s="109" t="s">
        <v>720</v>
      </c>
      <c r="H35" s="109" t="s">
        <v>721</v>
      </c>
      <c r="I35" s="104" t="s">
        <v>163</v>
      </c>
      <c r="J35" s="105"/>
      <c r="K35" s="105"/>
      <c r="L35" s="105"/>
      <c r="M35" s="49"/>
      <c r="N35" s="114"/>
      <c r="O35" s="114"/>
      <c r="P35" s="114"/>
      <c r="Q35" s="114"/>
    </row>
    <row r="36" spans="1:17" s="113" customFormat="1" x14ac:dyDescent="0.15">
      <c r="A36" s="8" t="s">
        <v>794</v>
      </c>
      <c r="B36" s="103"/>
      <c r="C36" s="103"/>
      <c r="D36" s="104" t="s">
        <v>20</v>
      </c>
      <c r="E36" s="103"/>
      <c r="F36" s="108"/>
      <c r="G36" s="109" t="s">
        <v>722</v>
      </c>
      <c r="H36" s="109" t="s">
        <v>721</v>
      </c>
      <c r="I36" s="104" t="s">
        <v>163</v>
      </c>
      <c r="J36" s="105"/>
      <c r="K36" s="105"/>
      <c r="L36" s="105"/>
      <c r="M36" s="49"/>
      <c r="N36" s="114"/>
      <c r="O36" s="114"/>
      <c r="P36" s="114"/>
      <c r="Q36" s="114"/>
    </row>
    <row r="37" spans="1:17" s="113" customFormat="1" x14ac:dyDescent="0.15">
      <c r="A37" s="8" t="s">
        <v>793</v>
      </c>
      <c r="B37" s="103"/>
      <c r="C37" s="103"/>
      <c r="D37" s="104" t="s">
        <v>20</v>
      </c>
      <c r="E37" s="103"/>
      <c r="F37" s="108"/>
      <c r="G37" s="109" t="s">
        <v>723</v>
      </c>
      <c r="H37" s="109" t="s">
        <v>721</v>
      </c>
      <c r="I37" s="104" t="s">
        <v>163</v>
      </c>
      <c r="J37" s="105"/>
      <c r="K37" s="105"/>
      <c r="L37" s="105"/>
      <c r="M37" s="49"/>
      <c r="N37" s="114"/>
      <c r="O37" s="114"/>
      <c r="P37" s="114"/>
      <c r="Q37" s="114"/>
    </row>
    <row r="38" spans="1:17" s="113" customFormat="1" x14ac:dyDescent="0.15">
      <c r="A38" s="8" t="s">
        <v>792</v>
      </c>
      <c r="B38" s="103"/>
      <c r="C38" s="103"/>
      <c r="D38" s="104" t="s">
        <v>20</v>
      </c>
      <c r="E38" s="103"/>
      <c r="F38" s="108"/>
      <c r="G38" s="109" t="s">
        <v>724</v>
      </c>
      <c r="H38" s="109" t="s">
        <v>725</v>
      </c>
      <c r="I38" s="104" t="s">
        <v>163</v>
      </c>
      <c r="J38" s="105"/>
      <c r="K38" s="105"/>
      <c r="L38" s="105"/>
      <c r="M38" s="49"/>
      <c r="N38" s="114"/>
      <c r="O38" s="114"/>
      <c r="P38" s="114"/>
      <c r="Q38" s="114"/>
    </row>
    <row r="39" spans="1:17" s="113" customFormat="1" ht="36" x14ac:dyDescent="0.15">
      <c r="A39" s="8" t="s">
        <v>791</v>
      </c>
      <c r="B39" s="103"/>
      <c r="C39" s="103"/>
      <c r="D39" s="104" t="s">
        <v>20</v>
      </c>
      <c r="E39" s="103"/>
      <c r="F39" s="108"/>
      <c r="G39" s="109" t="s">
        <v>726</v>
      </c>
      <c r="H39" s="109" t="s">
        <v>725</v>
      </c>
      <c r="I39" s="104" t="s">
        <v>163</v>
      </c>
      <c r="J39" s="105"/>
      <c r="K39" s="105"/>
      <c r="L39" s="105"/>
      <c r="M39" s="49"/>
      <c r="N39" s="114"/>
      <c r="O39" s="114"/>
      <c r="P39" s="114"/>
      <c r="Q39" s="114"/>
    </row>
    <row r="40" spans="1:17" s="113" customFormat="1" ht="24" x14ac:dyDescent="0.15">
      <c r="A40" s="8" t="s">
        <v>790</v>
      </c>
      <c r="B40" s="103"/>
      <c r="C40" s="103"/>
      <c r="D40" s="104" t="s">
        <v>20</v>
      </c>
      <c r="E40" s="103"/>
      <c r="F40" s="108"/>
      <c r="G40" s="109" t="s">
        <v>25</v>
      </c>
      <c r="H40" s="109" t="s">
        <v>725</v>
      </c>
      <c r="I40" s="104" t="s">
        <v>163</v>
      </c>
      <c r="J40" s="105"/>
      <c r="K40" s="105"/>
      <c r="L40" s="105"/>
      <c r="M40" s="49"/>
      <c r="N40" s="114"/>
      <c r="O40" s="114"/>
      <c r="P40" s="114"/>
      <c r="Q40" s="114"/>
    </row>
    <row r="41" spans="1:17" s="113" customFormat="1" ht="24" x14ac:dyDescent="0.15">
      <c r="A41" s="8" t="s">
        <v>789</v>
      </c>
      <c r="B41" s="103"/>
      <c r="C41" s="103"/>
      <c r="D41" s="104" t="s">
        <v>20</v>
      </c>
      <c r="E41" s="103"/>
      <c r="F41" s="108"/>
      <c r="G41" s="109" t="s">
        <v>727</v>
      </c>
      <c r="H41" s="109" t="s">
        <v>751</v>
      </c>
      <c r="I41" s="104" t="s">
        <v>163</v>
      </c>
      <c r="J41" s="105"/>
      <c r="K41" s="105"/>
      <c r="L41" s="105"/>
      <c r="M41" s="49"/>
      <c r="N41" s="114"/>
      <c r="O41" s="114"/>
      <c r="P41" s="114"/>
      <c r="Q41" s="114"/>
    </row>
    <row r="42" spans="1:17" s="113" customFormat="1" ht="24" x14ac:dyDescent="0.15">
      <c r="A42" s="8" t="s">
        <v>788</v>
      </c>
      <c r="B42" s="103"/>
      <c r="C42" s="103"/>
      <c r="D42" s="104"/>
      <c r="E42" s="103"/>
      <c r="F42" s="108"/>
      <c r="G42" s="109" t="s">
        <v>825</v>
      </c>
      <c r="H42" s="109" t="s">
        <v>826</v>
      </c>
      <c r="I42" s="104" t="s">
        <v>163</v>
      </c>
      <c r="J42" s="105"/>
      <c r="K42" s="105"/>
      <c r="L42" s="105"/>
      <c r="M42" s="49"/>
      <c r="N42" s="114"/>
      <c r="O42" s="114"/>
      <c r="P42" s="114"/>
      <c r="Q42" s="114"/>
    </row>
    <row r="43" spans="1:17" s="113" customFormat="1" x14ac:dyDescent="0.15">
      <c r="A43" s="8" t="s">
        <v>787</v>
      </c>
      <c r="B43" s="103"/>
      <c r="C43" s="103"/>
      <c r="D43" s="104" t="s">
        <v>20</v>
      </c>
      <c r="E43" s="103"/>
      <c r="F43" s="108"/>
      <c r="G43" s="109" t="s">
        <v>835</v>
      </c>
      <c r="H43" s="109" t="s">
        <v>837</v>
      </c>
      <c r="I43" s="104" t="s">
        <v>163</v>
      </c>
      <c r="J43" s="105"/>
      <c r="K43" s="105"/>
      <c r="L43" s="105"/>
      <c r="M43" s="49"/>
      <c r="N43" s="114"/>
      <c r="O43" s="114"/>
      <c r="P43" s="114"/>
      <c r="Q43" s="114"/>
    </row>
    <row r="44" spans="1:17" s="113" customFormat="1" ht="24" customHeight="1" x14ac:dyDescent="0.15">
      <c r="A44" s="8" t="s">
        <v>786</v>
      </c>
      <c r="B44" s="103"/>
      <c r="C44" s="103"/>
      <c r="D44" s="104" t="s">
        <v>20</v>
      </c>
      <c r="E44" s="103"/>
      <c r="F44" s="108" t="s">
        <v>750</v>
      </c>
      <c r="G44" s="109">
        <v>0</v>
      </c>
      <c r="H44" s="109" t="s">
        <v>839</v>
      </c>
      <c r="I44" s="104" t="s">
        <v>163</v>
      </c>
      <c r="J44" s="105"/>
      <c r="K44" s="105"/>
      <c r="L44" s="105"/>
      <c r="M44" s="49"/>
      <c r="N44" s="114"/>
      <c r="O44" s="114"/>
      <c r="P44" s="114"/>
      <c r="Q44" s="114"/>
    </row>
    <row r="45" spans="1:17" s="113" customFormat="1" x14ac:dyDescent="0.15">
      <c r="A45" s="8" t="s">
        <v>785</v>
      </c>
      <c r="B45" s="103"/>
      <c r="C45" s="103"/>
      <c r="D45" s="104" t="s">
        <v>20</v>
      </c>
      <c r="E45" s="103"/>
      <c r="F45" s="108"/>
      <c r="G45" s="109">
        <v>11</v>
      </c>
      <c r="H45" s="109" t="s">
        <v>728</v>
      </c>
      <c r="I45" s="104" t="s">
        <v>163</v>
      </c>
      <c r="J45" s="105"/>
      <c r="K45" s="105"/>
      <c r="L45" s="105"/>
      <c r="M45" s="49"/>
      <c r="N45" s="114"/>
      <c r="O45" s="114"/>
      <c r="P45" s="114"/>
      <c r="Q45" s="114"/>
    </row>
    <row r="46" spans="1:17" s="113" customFormat="1" x14ac:dyDescent="0.15">
      <c r="A46" s="8" t="s">
        <v>784</v>
      </c>
      <c r="B46" s="103"/>
      <c r="C46" s="103"/>
      <c r="D46" s="104" t="s">
        <v>20</v>
      </c>
      <c r="E46" s="103"/>
      <c r="F46" s="108"/>
      <c r="G46" s="109">
        <v>12</v>
      </c>
      <c r="H46" s="109" t="s">
        <v>721</v>
      </c>
      <c r="I46" s="104" t="s">
        <v>163</v>
      </c>
      <c r="J46" s="105"/>
      <c r="K46" s="105"/>
      <c r="L46" s="105"/>
      <c r="M46" s="49"/>
      <c r="N46" s="114"/>
      <c r="O46" s="114"/>
      <c r="P46" s="114"/>
      <c r="Q46" s="114"/>
    </row>
    <row r="47" spans="1:17" s="113" customFormat="1" x14ac:dyDescent="0.15">
      <c r="A47" s="8" t="s">
        <v>783</v>
      </c>
      <c r="B47" s="103"/>
      <c r="C47" s="103"/>
      <c r="D47" s="104" t="s">
        <v>20</v>
      </c>
      <c r="E47" s="103"/>
      <c r="F47" s="108"/>
      <c r="G47" s="109">
        <v>13</v>
      </c>
      <c r="H47" s="109" t="s">
        <v>728</v>
      </c>
      <c r="I47" s="104" t="s">
        <v>163</v>
      </c>
      <c r="J47" s="105"/>
      <c r="K47" s="105"/>
      <c r="L47" s="105"/>
      <c r="M47" s="49"/>
      <c r="N47" s="114"/>
      <c r="O47" s="114"/>
      <c r="P47" s="114"/>
      <c r="Q47" s="114"/>
    </row>
    <row r="48" spans="1:17" s="113" customFormat="1" ht="24" customHeight="1" x14ac:dyDescent="0.15">
      <c r="A48" s="8" t="s">
        <v>782</v>
      </c>
      <c r="B48" s="103"/>
      <c r="C48" s="103"/>
      <c r="D48" s="104" t="s">
        <v>20</v>
      </c>
      <c r="E48" s="103"/>
      <c r="F48" s="108" t="s">
        <v>749</v>
      </c>
      <c r="G48" s="109" t="s">
        <v>733</v>
      </c>
      <c r="H48" s="109" t="s">
        <v>748</v>
      </c>
      <c r="I48" s="104" t="s">
        <v>163</v>
      </c>
      <c r="J48" s="105"/>
      <c r="K48" s="105"/>
      <c r="L48" s="105"/>
      <c r="M48" s="49"/>
      <c r="N48" s="114"/>
      <c r="O48" s="114"/>
      <c r="P48" s="114"/>
      <c r="Q48" s="114"/>
    </row>
    <row r="49" spans="1:17" s="113" customFormat="1" x14ac:dyDescent="0.15">
      <c r="A49" s="8" t="s">
        <v>781</v>
      </c>
      <c r="B49" s="103"/>
      <c r="C49" s="103"/>
      <c r="D49" s="104" t="s">
        <v>20</v>
      </c>
      <c r="E49" s="103"/>
      <c r="F49" s="108"/>
      <c r="G49" s="109" t="s">
        <v>729</v>
      </c>
      <c r="H49" s="109" t="s">
        <v>728</v>
      </c>
      <c r="I49" s="104" t="s">
        <v>163</v>
      </c>
      <c r="J49" s="105"/>
      <c r="K49" s="105"/>
      <c r="L49" s="105"/>
      <c r="M49" s="49"/>
      <c r="N49" s="114"/>
      <c r="O49" s="114"/>
      <c r="P49" s="114"/>
      <c r="Q49" s="114"/>
    </row>
    <row r="50" spans="1:17" s="113" customFormat="1" x14ac:dyDescent="0.15">
      <c r="A50" s="8" t="s">
        <v>780</v>
      </c>
      <c r="B50" s="103"/>
      <c r="C50" s="103"/>
      <c r="D50" s="104" t="s">
        <v>20</v>
      </c>
      <c r="E50" s="103"/>
      <c r="F50" s="108"/>
      <c r="G50" s="109" t="s">
        <v>730</v>
      </c>
      <c r="H50" s="109" t="s">
        <v>728</v>
      </c>
      <c r="I50" s="104" t="s">
        <v>163</v>
      </c>
      <c r="J50" s="105"/>
      <c r="K50" s="105"/>
      <c r="L50" s="105"/>
      <c r="M50" s="49"/>
      <c r="N50" s="114"/>
      <c r="O50" s="114"/>
      <c r="P50" s="114"/>
      <c r="Q50" s="114"/>
    </row>
    <row r="51" spans="1:17" s="113" customFormat="1" x14ac:dyDescent="0.15">
      <c r="A51" s="8" t="s">
        <v>779</v>
      </c>
      <c r="B51" s="103"/>
      <c r="C51" s="103"/>
      <c r="D51" s="104" t="s">
        <v>20</v>
      </c>
      <c r="E51" s="103"/>
      <c r="F51" s="108"/>
      <c r="G51" s="109" t="s">
        <v>731</v>
      </c>
      <c r="H51" s="109" t="s">
        <v>728</v>
      </c>
      <c r="I51" s="104" t="s">
        <v>163</v>
      </c>
      <c r="J51" s="105"/>
      <c r="K51" s="105"/>
      <c r="L51" s="105"/>
      <c r="M51" s="49"/>
      <c r="N51" s="114"/>
      <c r="O51" s="114"/>
      <c r="P51" s="114"/>
      <c r="Q51" s="114"/>
    </row>
    <row r="52" spans="1:17" s="113" customFormat="1" x14ac:dyDescent="0.15">
      <c r="A52" s="8" t="s">
        <v>778</v>
      </c>
      <c r="B52" s="103"/>
      <c r="C52" s="103"/>
      <c r="D52" s="104" t="s">
        <v>20</v>
      </c>
      <c r="E52" s="103"/>
      <c r="F52" s="108"/>
      <c r="G52" s="109" t="s">
        <v>732</v>
      </c>
      <c r="H52" s="109" t="s">
        <v>728</v>
      </c>
      <c r="I52" s="104" t="s">
        <v>163</v>
      </c>
      <c r="J52" s="105"/>
      <c r="K52" s="105"/>
      <c r="L52" s="105"/>
      <c r="M52" s="49"/>
      <c r="N52" s="114"/>
      <c r="O52" s="114"/>
      <c r="P52" s="114"/>
      <c r="Q52" s="114"/>
    </row>
    <row r="53" spans="1:17" s="113" customFormat="1" x14ac:dyDescent="0.15">
      <c r="A53" s="8" t="s">
        <v>777</v>
      </c>
      <c r="B53" s="103"/>
      <c r="C53" s="103"/>
      <c r="D53" s="104" t="s">
        <v>20</v>
      </c>
      <c r="E53" s="103"/>
      <c r="F53" s="108" t="s">
        <v>747</v>
      </c>
      <c r="G53" s="106">
        <v>1</v>
      </c>
      <c r="H53" s="107" t="s">
        <v>746</v>
      </c>
      <c r="I53" s="104" t="s">
        <v>163</v>
      </c>
      <c r="J53" s="105"/>
      <c r="K53" s="105"/>
      <c r="L53" s="105"/>
      <c r="M53" s="49"/>
      <c r="N53" s="114"/>
      <c r="O53" s="114"/>
      <c r="P53" s="114"/>
      <c r="Q53" s="114"/>
    </row>
    <row r="54" spans="1:17" s="113" customFormat="1" x14ac:dyDescent="0.15">
      <c r="A54" s="8" t="s">
        <v>776</v>
      </c>
      <c r="B54" s="103"/>
      <c r="C54" s="103"/>
      <c r="D54" s="104" t="s">
        <v>20</v>
      </c>
      <c r="E54" s="103"/>
      <c r="F54" s="108"/>
      <c r="G54" s="106">
        <v>128</v>
      </c>
      <c r="H54" s="107" t="s">
        <v>746</v>
      </c>
      <c r="I54" s="104" t="s">
        <v>163</v>
      </c>
      <c r="J54" s="105"/>
      <c r="K54" s="105"/>
      <c r="L54" s="105"/>
      <c r="M54" s="49"/>
      <c r="N54" s="114"/>
      <c r="O54" s="114"/>
      <c r="P54" s="114"/>
      <c r="Q54" s="114"/>
    </row>
    <row r="55" spans="1:17" s="113" customFormat="1" x14ac:dyDescent="0.15">
      <c r="A55" s="8" t="s">
        <v>775</v>
      </c>
      <c r="B55" s="103"/>
      <c r="C55" s="103"/>
      <c r="D55" s="104" t="s">
        <v>20</v>
      </c>
      <c r="E55" s="103"/>
      <c r="F55" s="108"/>
      <c r="G55" s="106">
        <v>129</v>
      </c>
      <c r="H55" s="107" t="s">
        <v>745</v>
      </c>
      <c r="I55" s="104" t="s">
        <v>163</v>
      </c>
      <c r="J55" s="105"/>
      <c r="K55" s="105"/>
      <c r="L55" s="105"/>
      <c r="M55" s="49"/>
      <c r="N55" s="114"/>
      <c r="O55" s="114"/>
      <c r="P55" s="114"/>
      <c r="Q55" s="114"/>
    </row>
    <row r="56" spans="1:17" s="113" customFormat="1" x14ac:dyDescent="0.15">
      <c r="A56" s="8" t="s">
        <v>774</v>
      </c>
      <c r="B56" s="103"/>
      <c r="C56" s="103"/>
      <c r="D56" s="104" t="s">
        <v>35</v>
      </c>
      <c r="E56" s="103"/>
      <c r="F56" s="106" t="s">
        <v>744</v>
      </c>
      <c r="G56" s="106"/>
      <c r="H56" s="107" t="s">
        <v>743</v>
      </c>
      <c r="I56" s="104" t="s">
        <v>163</v>
      </c>
      <c r="J56" s="105"/>
      <c r="K56" s="105"/>
      <c r="L56" s="105"/>
      <c r="M56" s="49"/>
      <c r="N56" s="114"/>
      <c r="O56" s="114"/>
      <c r="P56" s="114"/>
      <c r="Q56" s="114"/>
    </row>
    <row r="57" spans="1:17" s="113" customFormat="1" x14ac:dyDescent="0.15">
      <c r="A57" s="8" t="s">
        <v>773</v>
      </c>
      <c r="B57" s="103"/>
      <c r="C57" s="103"/>
      <c r="D57" s="104" t="s">
        <v>35</v>
      </c>
      <c r="E57" s="103"/>
      <c r="F57" s="108" t="s">
        <v>742</v>
      </c>
      <c r="G57" s="106" t="s">
        <v>741</v>
      </c>
      <c r="H57" s="107" t="s">
        <v>738</v>
      </c>
      <c r="I57" s="104" t="s">
        <v>163</v>
      </c>
      <c r="J57" s="105"/>
      <c r="K57" s="105"/>
      <c r="L57" s="105"/>
      <c r="M57" s="49"/>
      <c r="N57" s="114"/>
      <c r="O57" s="114"/>
      <c r="P57" s="114"/>
      <c r="Q57" s="114"/>
    </row>
    <row r="58" spans="1:17" s="113" customFormat="1" x14ac:dyDescent="0.15">
      <c r="A58" s="8" t="s">
        <v>772</v>
      </c>
      <c r="B58" s="103"/>
      <c r="C58" s="103"/>
      <c r="D58" s="104" t="s">
        <v>35</v>
      </c>
      <c r="E58" s="103"/>
      <c r="F58" s="108"/>
      <c r="G58" s="106" t="s">
        <v>740</v>
      </c>
      <c r="H58" s="107" t="s">
        <v>738</v>
      </c>
      <c r="I58" s="104" t="s">
        <v>163</v>
      </c>
      <c r="J58" s="105"/>
      <c r="K58" s="105"/>
      <c r="L58" s="105"/>
      <c r="M58" s="49"/>
      <c r="N58" s="114"/>
      <c r="O58" s="114"/>
      <c r="P58" s="114"/>
      <c r="Q58" s="114"/>
    </row>
    <row r="59" spans="1:17" s="113" customFormat="1" x14ac:dyDescent="0.15">
      <c r="A59" s="8" t="s">
        <v>771</v>
      </c>
      <c r="B59" s="103"/>
      <c r="C59" s="103"/>
      <c r="D59" s="104" t="s">
        <v>20</v>
      </c>
      <c r="E59" s="103"/>
      <c r="F59" s="106" t="s">
        <v>739</v>
      </c>
      <c r="G59" s="106"/>
      <c r="H59" s="107" t="s">
        <v>738</v>
      </c>
      <c r="I59" s="104" t="s">
        <v>163</v>
      </c>
      <c r="J59" s="105"/>
      <c r="K59" s="105"/>
      <c r="L59" s="105"/>
      <c r="M59" s="49"/>
      <c r="N59" s="114"/>
      <c r="O59" s="114"/>
      <c r="P59" s="114"/>
      <c r="Q59" s="114"/>
    </row>
    <row r="60" spans="1:17" s="113" customFormat="1" ht="24" x14ac:dyDescent="0.15">
      <c r="A60" s="8" t="s">
        <v>770</v>
      </c>
      <c r="B60" s="103"/>
      <c r="C60" s="103"/>
      <c r="D60" s="104" t="s">
        <v>20</v>
      </c>
      <c r="E60" s="103"/>
      <c r="F60" s="106" t="s">
        <v>737</v>
      </c>
      <c r="G60" s="106"/>
      <c r="H60" s="107" t="s">
        <v>736</v>
      </c>
      <c r="I60" s="104" t="s">
        <v>163</v>
      </c>
      <c r="J60" s="105"/>
      <c r="K60" s="105"/>
      <c r="L60" s="105"/>
      <c r="M60" s="49"/>
      <c r="N60" s="114"/>
      <c r="O60" s="114"/>
      <c r="P60" s="114"/>
      <c r="Q60" s="114"/>
    </row>
    <row r="61" spans="1:17" s="113" customFormat="1" x14ac:dyDescent="0.15">
      <c r="A61" s="8" t="s">
        <v>769</v>
      </c>
      <c r="B61" s="103"/>
      <c r="C61" s="103"/>
      <c r="D61" s="104" t="s">
        <v>35</v>
      </c>
      <c r="E61" s="103"/>
      <c r="F61" s="106" t="s">
        <v>735</v>
      </c>
      <c r="G61" s="106"/>
      <c r="H61" s="107" t="s">
        <v>734</v>
      </c>
      <c r="I61" s="104" t="s">
        <v>163</v>
      </c>
      <c r="J61" s="105"/>
      <c r="K61" s="105"/>
      <c r="L61" s="105"/>
      <c r="M61" s="49"/>
      <c r="N61" s="114"/>
      <c r="O61" s="114"/>
      <c r="P61" s="114"/>
      <c r="Q61" s="114"/>
    </row>
  </sheetData>
  <mergeCells count="21">
    <mergeCell ref="F12:F16"/>
    <mergeCell ref="G13:G16"/>
    <mergeCell ref="F53:F55"/>
    <mergeCell ref="F57:F58"/>
    <mergeCell ref="B8:B61"/>
    <mergeCell ref="C8:C61"/>
    <mergeCell ref="E17:E61"/>
    <mergeCell ref="F17:F25"/>
    <mergeCell ref="F26:F29"/>
    <mergeCell ref="F30:F34"/>
    <mergeCell ref="F35:F43"/>
    <mergeCell ref="F44:F47"/>
    <mergeCell ref="F48:F52"/>
    <mergeCell ref="F7:G7"/>
    <mergeCell ref="A1:M1"/>
    <mergeCell ref="B2:M2"/>
    <mergeCell ref="B3:M3"/>
    <mergeCell ref="B4:M4"/>
    <mergeCell ref="B5:M5"/>
    <mergeCell ref="F9:F10"/>
    <mergeCell ref="B6:M6"/>
  </mergeCells>
  <phoneticPr fontId="1" type="noConversion"/>
  <conditionalFormatting sqref="I1:I7 I62:I1048576">
    <cfRule type="cellIs" dxfId="29" priority="100" operator="equal">
      <formula>"Block"</formula>
    </cfRule>
    <cfRule type="cellIs" dxfId="28" priority="102" operator="equal">
      <formula>"Delay"</formula>
    </cfRule>
    <cfRule type="cellIs" dxfId="27" priority="103" operator="equal">
      <formula>"NT"</formula>
    </cfRule>
    <cfRule type="cellIs" dxfId="26" priority="104" operator="equal">
      <formula>"F"</formula>
    </cfRule>
    <cfRule type="cellIs" dxfId="25" priority="105" operator="equal">
      <formula>"Defer"</formula>
    </cfRule>
    <cfRule type="cellIs" dxfId="24" priority="106" operator="equal">
      <formula>"P"</formula>
    </cfRule>
  </conditionalFormatting>
  <conditionalFormatting sqref="J1:J7 J62:J1048576">
    <cfRule type="cellIs" dxfId="23" priority="99" operator="equal">
      <formula>"建议"</formula>
    </cfRule>
    <cfRule type="cellIs" dxfId="22" priority="101" operator="equal">
      <formula>"高"</formula>
    </cfRule>
    <cfRule type="cellIs" dxfId="21" priority="107" operator="equal">
      <formula>"中"</formula>
    </cfRule>
    <cfRule type="cellIs" dxfId="20" priority="108" operator="equal">
      <formula>"低"</formula>
    </cfRule>
  </conditionalFormatting>
  <conditionalFormatting sqref="D8:D61">
    <cfRule type="cellIs" dxfId="19" priority="51" operator="equal">
      <formula>"较低"</formula>
    </cfRule>
    <cfRule type="cellIs" dxfId="18" priority="52" operator="between">
      <formula>"较高"</formula>
      <formula>"中"</formula>
    </cfRule>
    <cfRule type="cellIs" dxfId="17" priority="53" operator="equal">
      <formula>"低"</formula>
    </cfRule>
    <cfRule type="cellIs" dxfId="16" priority="54" operator="equal">
      <formula>"高"</formula>
    </cfRule>
  </conditionalFormatting>
  <conditionalFormatting sqref="I8:I61">
    <cfRule type="cellIs" dxfId="15" priority="84" operator="equal">
      <formula>"Block"</formula>
    </cfRule>
    <cfRule type="cellIs" dxfId="14" priority="85" operator="equal">
      <formula>"Defer"</formula>
    </cfRule>
    <cfRule type="cellIs" dxfId="13" priority="86" operator="between">
      <formula>"F"</formula>
      <formula>"Delay"</formula>
    </cfRule>
    <cfRule type="cellIs" dxfId="12" priority="87" operator="between">
      <formula>"NT"</formula>
      <formula>"NP"</formula>
    </cfRule>
    <cfRule type="cellIs" dxfId="11" priority="88" operator="equal">
      <formula>"P"</formula>
    </cfRule>
  </conditionalFormatting>
  <dataValidations count="3">
    <dataValidation type="list" allowBlank="1" showInputMessage="1" showErrorMessage="1" error="Date Error!" sqref="D8:D61">
      <formula1>"高,较高,中,较低,低"</formula1>
    </dataValidation>
    <dataValidation type="list" allowBlank="1" showInputMessage="1" showErrorMessage="1" sqref="I8:I61">
      <formula1>"P,F,NT,NP,Block,Defer,Delay"</formula1>
    </dataValidation>
    <dataValidation type="list" allowBlank="1" showInputMessage="1" showErrorMessage="1" error="Date Error!" sqref="M8:M61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测试记录总体说明</vt:lpstr>
      <vt:lpstr>WAN</vt:lpstr>
      <vt:lpstr>WIFI</vt:lpstr>
      <vt:lpstr>终端安全</vt:lpstr>
      <vt:lpstr>防蹭网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沈扬10</cp:lastModifiedBy>
  <dcterms:created xsi:type="dcterms:W3CDTF">2017-05-09T03:40:00Z</dcterms:created>
  <dcterms:modified xsi:type="dcterms:W3CDTF">2017-10-16T10:25:42Z</dcterms:modified>
</cp:coreProperties>
</file>