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jiangshu\Desktop\"/>
    </mc:Choice>
  </mc:AlternateContent>
  <bookViews>
    <workbookView xWindow="0" yWindow="0" windowWidth="20385" windowHeight="9945" tabRatio="877"/>
  </bookViews>
  <sheets>
    <sheet name="测试记录总体说明" sheetId="1" r:id="rId1"/>
    <sheet name="WIFI" sheetId="7" r:id="rId2"/>
    <sheet name="性能" sheetId="21" r:id="rId3"/>
    <sheet name="其他" sheetId="31" r:id="rId4"/>
  </sheets>
  <definedNames>
    <definedName name="_xlnm._FilterDatabase" localSheetId="1" hidden="1">WIFI!$D$1:$D$34</definedName>
    <definedName name="_xlnm._FilterDatabase" localSheetId="3" hidden="1">其他!#REF!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B12" i="1"/>
  <c r="B11" i="1"/>
  <c r="E23" i="31"/>
  <c r="E15" i="31"/>
  <c r="E12" i="1"/>
  <c r="G12" i="1"/>
  <c r="H12" i="1"/>
  <c r="I12" i="1"/>
  <c r="I13" i="1"/>
  <c r="I11" i="1"/>
  <c r="H11" i="1"/>
  <c r="B13" i="1" l="1"/>
  <c r="F12" i="1"/>
  <c r="M11" i="1"/>
  <c r="M13" i="1"/>
  <c r="C12" i="1" l="1"/>
  <c r="D12" i="1" s="1"/>
  <c r="M14" i="1"/>
  <c r="B14" i="1"/>
  <c r="J13" i="1"/>
  <c r="E13" i="1"/>
  <c r="G13" i="1"/>
  <c r="N11" i="1"/>
  <c r="H13" i="1"/>
  <c r="F11" i="1"/>
  <c r="J11" i="1"/>
  <c r="N13" i="1"/>
  <c r="L11" i="1"/>
  <c r="G11" i="1"/>
  <c r="K13" i="1"/>
  <c r="F13" i="1"/>
  <c r="L13" i="1"/>
  <c r="E11" i="1"/>
  <c r="K11" i="1"/>
  <c r="C13" i="1" l="1"/>
  <c r="D13" i="1" s="1"/>
  <c r="C11" i="1"/>
  <c r="D11" i="1" s="1"/>
  <c r="G14" i="1"/>
  <c r="E14" i="1"/>
  <c r="I14" i="1"/>
  <c r="N14" i="1"/>
  <c r="H14" i="1"/>
  <c r="F14" i="1"/>
  <c r="J14" i="1"/>
  <c r="K14" i="1"/>
  <c r="L14" i="1"/>
  <c r="C14" i="1" l="1"/>
  <c r="D14" i="1" s="1"/>
</calcChain>
</file>

<file path=xl/sharedStrings.xml><?xml version="1.0" encoding="utf-8"?>
<sst xmlns="http://schemas.openxmlformats.org/spreadsheetml/2006/main" count="1092" uniqueCount="461">
  <si>
    <t>模块描述</t>
  </si>
  <si>
    <t>测试环境</t>
  </si>
  <si>
    <t>测试版本</t>
  </si>
  <si>
    <t>测试日期</t>
  </si>
  <si>
    <t>测试人员</t>
  </si>
  <si>
    <t>用例编号</t>
  </si>
  <si>
    <t>子功能</t>
  </si>
  <si>
    <t>测试项</t>
  </si>
  <si>
    <t>测试优先级</t>
  </si>
  <si>
    <t>前置条件</t>
  </si>
  <si>
    <t>测试步骤及数据</t>
  </si>
  <si>
    <t>预期结果</t>
  </si>
  <si>
    <t>P/F/NT/Delay</t>
  </si>
  <si>
    <t>缺陷严重级</t>
  </si>
  <si>
    <t>实际测试结果</t>
  </si>
  <si>
    <t>备注</t>
  </si>
  <si>
    <t>自动化标志</t>
  </si>
  <si>
    <t>WIFI_测试用例</t>
  </si>
  <si>
    <t>性能稳定性_测试用例</t>
  </si>
  <si>
    <t>低</t>
  </si>
  <si>
    <t>高</t>
  </si>
  <si>
    <t>WIFI</t>
  </si>
  <si>
    <t>中</t>
  </si>
  <si>
    <t>较高</t>
  </si>
  <si>
    <t>1.没有禁止项,无法禁止</t>
  </si>
  <si>
    <t>各子功能描述
性能:简单描述该模块要实现的功能
稳定性:简单描述该模块要实现的功能</t>
    <phoneticPr fontId="1" type="noConversion"/>
  </si>
  <si>
    <t>测试记录总体说明</t>
  </si>
  <si>
    <t>项目名称</t>
  </si>
  <si>
    <t>SVN路径</t>
  </si>
  <si>
    <t>测试时间</t>
  </si>
  <si>
    <t>测试任务</t>
  </si>
  <si>
    <t>模块用例记录</t>
  </si>
  <si>
    <t>用例执行记录</t>
  </si>
  <si>
    <t>测试概述</t>
  </si>
  <si>
    <t>模块名称</t>
  </si>
  <si>
    <t>模块测试用例数</t>
  </si>
  <si>
    <t>执行用例数</t>
  </si>
  <si>
    <t>执行覆盖率</t>
  </si>
  <si>
    <t>P</t>
  </si>
  <si>
    <t>F(高)</t>
  </si>
  <si>
    <t>F(中)</t>
  </si>
  <si>
    <t>F(低)</t>
  </si>
  <si>
    <t>Delay</t>
  </si>
  <si>
    <t>Defer</t>
  </si>
  <si>
    <t>NT</t>
  </si>
  <si>
    <t>Block</t>
  </si>
  <si>
    <t>合计</t>
  </si>
  <si>
    <t>各子功能描述</t>
    <phoneticPr fontId="1" type="noConversion"/>
  </si>
  <si>
    <t>白名单</t>
    <phoneticPr fontId="1" type="noConversion"/>
  </si>
  <si>
    <t>NP</t>
    <phoneticPr fontId="1" type="noConversion"/>
  </si>
  <si>
    <t>PER_STA_069</t>
  </si>
  <si>
    <t>PER_STA_070</t>
  </si>
  <si>
    <t>PER_STA_071</t>
  </si>
  <si>
    <t>PER_STA_072</t>
  </si>
  <si>
    <t>PER_STA_073</t>
  </si>
  <si>
    <t>PER_STA_074</t>
  </si>
  <si>
    <t>PER_STA_075</t>
  </si>
  <si>
    <t>PER_STA_076</t>
  </si>
  <si>
    <t>PER_STA_077</t>
  </si>
  <si>
    <t>PER_STA_078</t>
  </si>
  <si>
    <t>PER_STA_079</t>
  </si>
  <si>
    <t>PER_STA_080</t>
  </si>
  <si>
    <t>PER_STA_081</t>
  </si>
  <si>
    <t>PER_STA_085</t>
  </si>
  <si>
    <t>PER_STA_086</t>
  </si>
  <si>
    <t>PER_STA_087</t>
  </si>
  <si>
    <t>PER_STA_088</t>
  </si>
  <si>
    <t>PER_STA_089</t>
  </si>
  <si>
    <t>PER_STA_090</t>
  </si>
  <si>
    <t>1.未开启白名单功能，接入无线终端
2.开启白名单功能</t>
    <phoneticPr fontId="1" type="noConversion"/>
  </si>
  <si>
    <t>1.原接入终端直接到白名单</t>
    <phoneticPr fontId="1" type="noConversion"/>
  </si>
  <si>
    <t>1.开启白名单功能
2.直接尝试接入新的终端</t>
    <phoneticPr fontId="1" type="noConversion"/>
  </si>
  <si>
    <t>1.终端接入被拒绝，无法接入</t>
    <phoneticPr fontId="1" type="noConversion"/>
  </si>
  <si>
    <t>1.开启白名单功能
2.一键配置状态下，接入新的终端</t>
    <phoneticPr fontId="1" type="noConversion"/>
  </si>
  <si>
    <t>1.终端可以接入
2.终端mac被加入白名单</t>
    <phoneticPr fontId="1" type="noConversion"/>
  </si>
  <si>
    <t>1.可以接入</t>
    <phoneticPr fontId="1" type="noConversion"/>
  </si>
  <si>
    <t>1.手动新增白名单后，对应mac的终端尝试接入</t>
    <phoneticPr fontId="1" type="noConversion"/>
  </si>
  <si>
    <t>1.删除一条已有白名单，对应mac的终端尝试接入</t>
    <phoneticPr fontId="1" type="noConversion"/>
  </si>
  <si>
    <t>1.无法接入</t>
    <phoneticPr fontId="1" type="noConversion"/>
  </si>
  <si>
    <t>1.修改一条已有白名单，对应mac的终端尝试接入</t>
    <phoneticPr fontId="1" type="noConversion"/>
  </si>
  <si>
    <t>1.开启白名单功能
2.一键配置状态下，同时接入多个新的终端</t>
    <phoneticPr fontId="1" type="noConversion"/>
  </si>
  <si>
    <t>1.禁止已接入的无线终端</t>
    <phoneticPr fontId="1" type="noConversion"/>
  </si>
  <si>
    <t>1.终端下线
2.终端被加入黑名单，无法重新连接</t>
    <phoneticPr fontId="1" type="noConversion"/>
  </si>
  <si>
    <t>1.禁止已接入的有线终端</t>
    <phoneticPr fontId="1" type="noConversion"/>
  </si>
  <si>
    <t>1.将已禁用的终端恢复</t>
    <phoneticPr fontId="1" type="noConversion"/>
  </si>
  <si>
    <t>1.终端能够接入设备，终端从黑名单删除</t>
    <phoneticPr fontId="1" type="noConversion"/>
  </si>
  <si>
    <t>黑名单</t>
    <phoneticPr fontId="1" type="noConversion"/>
  </si>
  <si>
    <t>2.4G</t>
    <phoneticPr fontId="1" type="noConversion"/>
  </si>
  <si>
    <t>5G</t>
    <phoneticPr fontId="1" type="noConversion"/>
  </si>
  <si>
    <t>ACL</t>
    <phoneticPr fontId="1" type="noConversion"/>
  </si>
  <si>
    <t>较低</t>
  </si>
  <si>
    <t>界面触发</t>
    <phoneticPr fontId="1" type="noConversion"/>
  </si>
  <si>
    <t>按钮触发</t>
    <phoneticPr fontId="1" type="noConversion"/>
  </si>
  <si>
    <t>1.萤石IPC可以接入，并被加入白名单</t>
    <phoneticPr fontId="1" type="noConversion"/>
  </si>
  <si>
    <t>1.萤石IPC恢复出厂
2.开启白名单功能，触发一键接入</t>
    <phoneticPr fontId="1" type="noConversion"/>
  </si>
  <si>
    <t>1.禁用64个终端</t>
    <phoneticPr fontId="1" type="noConversion"/>
  </si>
  <si>
    <t>1.已禁止64个终端，再禁止第65个终端</t>
    <phoneticPr fontId="1" type="noConversion"/>
  </si>
  <si>
    <t>1.64个终端能够禁用成功</t>
    <phoneticPr fontId="1" type="noConversion"/>
  </si>
  <si>
    <t>1.无法禁用65个终端</t>
    <phoneticPr fontId="1" type="noConversion"/>
  </si>
  <si>
    <t>1.按键触发后，120s内进入白名单页面</t>
    <phoneticPr fontId="1" type="noConversion"/>
  </si>
  <si>
    <t>防蹭网关闭</t>
    <phoneticPr fontId="1" type="noConversion"/>
  </si>
  <si>
    <t>防蹭网开启</t>
    <phoneticPr fontId="1" type="noConversion"/>
  </si>
  <si>
    <t>1.自动弹出一键接入弹框，倒计时和当前剩余时间同步</t>
    <phoneticPr fontId="1" type="noConversion"/>
  </si>
  <si>
    <t>1.不会自动弹出一键接入弹框</t>
    <phoneticPr fontId="1" type="noConversion"/>
  </si>
  <si>
    <t>1.触发一键接入
2.尝试开关防蹭网</t>
    <phoneticPr fontId="1" type="noConversion"/>
  </si>
  <si>
    <t>1.一键接入时禁止用户开关防蹭网</t>
    <phoneticPr fontId="1" type="noConversion"/>
  </si>
  <si>
    <t>开启</t>
    <phoneticPr fontId="1" type="noConversion"/>
  </si>
  <si>
    <t>关闭</t>
    <phoneticPr fontId="1" type="noConversion"/>
  </si>
  <si>
    <t>1.一键接入时禁止用户操作白名单</t>
    <phoneticPr fontId="1" type="noConversion"/>
  </si>
  <si>
    <t>1.触发一键接入
2.尝试删除白名单规则</t>
    <phoneticPr fontId="1" type="noConversion"/>
  </si>
  <si>
    <t>1.界面触发一键接入
2.查看一键接入触发时长</t>
    <phoneticPr fontId="1" type="noConversion"/>
  </si>
  <si>
    <t>1.界面触发一键接入
2.120s内关闭界面弹框</t>
    <phoneticPr fontId="1" type="noConversion"/>
  </si>
  <si>
    <t>1.一键接入触发，指示灯闪烁
2.2分钟后弹框自动消失，一键接入停止，指示灯停止闪烁</t>
    <phoneticPr fontId="1" type="noConversion"/>
  </si>
  <si>
    <t>1.一键接入立刻停止，指示灯停止闪烁</t>
    <phoneticPr fontId="1" type="noConversion"/>
  </si>
  <si>
    <t>1.界面触发后，120s内多次按下一键接入按钮，查看一键接入时间是否顺延</t>
    <phoneticPr fontId="1" type="noConversion"/>
  </si>
  <si>
    <t>1.时间不会顺延，界面倒计时结束后，弹框消失，一键接入停止</t>
    <phoneticPr fontId="1" type="noConversion"/>
  </si>
  <si>
    <t>ACL_001</t>
    <phoneticPr fontId="1" type="noConversion"/>
  </si>
  <si>
    <t>ACL_002</t>
  </si>
  <si>
    <t>ACL_003</t>
  </si>
  <si>
    <t>ACL_004</t>
  </si>
  <si>
    <t>ACL_005</t>
  </si>
  <si>
    <t>ACL_006</t>
  </si>
  <si>
    <t>ACL_007</t>
  </si>
  <si>
    <t>ACL_008</t>
  </si>
  <si>
    <t>ACL_009</t>
  </si>
  <si>
    <t>ACL_010</t>
  </si>
  <si>
    <t>ACL_011</t>
  </si>
  <si>
    <t>ACL_012</t>
  </si>
  <si>
    <t>ACL_013</t>
  </si>
  <si>
    <t>ACL_014</t>
  </si>
  <si>
    <t>ACL_015</t>
  </si>
  <si>
    <t>ACL_016</t>
  </si>
  <si>
    <t>ACL_017</t>
  </si>
  <si>
    <t>ACL_018</t>
  </si>
  <si>
    <t>ACL_019</t>
  </si>
  <si>
    <t>ACL_020</t>
  </si>
  <si>
    <t>ACL_021</t>
  </si>
  <si>
    <t>ACL_022</t>
  </si>
  <si>
    <t>ACL_023</t>
  </si>
  <si>
    <t>ACL_024</t>
  </si>
  <si>
    <t>ACL_025</t>
  </si>
  <si>
    <t>ACL_026</t>
  </si>
  <si>
    <t>ACL_027</t>
  </si>
  <si>
    <t>1.手动新增已在白名单中的mac</t>
    <phoneticPr fontId="1" type="noConversion"/>
  </si>
  <si>
    <t>1.提示该mac地址已添加</t>
    <phoneticPr fontId="1" type="noConversion"/>
  </si>
  <si>
    <t>【web】进入防蹭网页面，页面正在加载时关闭防蹭网开关，关闭失败后自动弹出添加设备弹框</t>
  </si>
  <si>
    <t>白名单开启和关闭时接入终端，显示在白名单中的mac大小写不一致</t>
  </si>
  <si>
    <t>【web】一键接入触发时，进入防蹭网页面，有概率不弹出添加设备的弹框</t>
  </si>
  <si>
    <t>页面正在操作的提示建议做成动态</t>
  </si>
  <si>
    <t>一键接入触发时开关防蹭网或删除规则失败的界面提示不够具体</t>
  </si>
  <si>
    <t>UPNP或端口转发页面加载完成前的几个问题</t>
  </si>
  <si>
    <t>【web】端口转发页面加载效果的问题</t>
  </si>
  <si>
    <t>【web】防蹭网页面的一键接入120s倒计时乱跳</t>
  </si>
  <si>
    <t>【web】白名单模式，界面触发一键接入，终端接入后，关闭弹窗，列表未实时更新</t>
  </si>
  <si>
    <t>【web】偶现无线终端在终端列表里的图标显示为有线</t>
  </si>
  <si>
    <t>建议修改防蹭网页面弹框的提示语，支持一键接入的萤石设备可以不需要输入密码</t>
  </si>
  <si>
    <t>能力集和W1一致，但APP上展示的部分功能W3不支持</t>
  </si>
  <si>
    <t>本地不提供无线模式切换项，移动客户端切换无线模式失败</t>
  </si>
  <si>
    <t>序列号含有字母时，APP无法进入设备详情</t>
  </si>
  <si>
    <t>【web】本地web界面经常自动登出</t>
  </si>
  <si>
    <t>【web】双频合一关闭时，防蹭网的弹框只提示用户连接到2.4G的wifi，不全面</t>
  </si>
  <si>
    <t>W3无线接入40个左右的IPC，切换局域网网段，UPNP表单过多导致异常</t>
  </si>
  <si>
    <t>建议5G信道不要默认自动</t>
  </si>
  <si>
    <t>偶现一台设备无法使用，且无法串口升级</t>
  </si>
  <si>
    <t>其他</t>
    <phoneticPr fontId="1" type="noConversion"/>
  </si>
  <si>
    <t>W3高端家庭商用出口路由开发</t>
    <phoneticPr fontId="1" type="noConversion"/>
  </si>
  <si>
    <t xml:space="preserve"> https://192.0.0.240/PJ05D2017050802</t>
    <phoneticPr fontId="1" type="noConversion"/>
  </si>
  <si>
    <t>缺陷验证、黑白名单、性能</t>
    <phoneticPr fontId="1" type="noConversion"/>
  </si>
  <si>
    <t>姜舒</t>
    <phoneticPr fontId="1" type="noConversion"/>
  </si>
  <si>
    <t>【web】正在触发一键接入时删除白名单，提示操作失败，但规则在列表中被删除，刷新页面后恢复</t>
  </si>
  <si>
    <t>W3和X3C放置于同一位置，W2S可以中继上X3C的5G网络，但无法中继上W3的5G网络</t>
  </si>
  <si>
    <t>P</t>
    <phoneticPr fontId="1" type="noConversion"/>
  </si>
  <si>
    <t>待验证缺陷</t>
    <phoneticPr fontId="1" type="noConversion"/>
  </si>
  <si>
    <t>验证结果</t>
    <phoneticPr fontId="1" type="noConversion"/>
  </si>
  <si>
    <t>性能</t>
    <phoneticPr fontId="1" type="noConversion"/>
  </si>
  <si>
    <t>转发性能</t>
    <phoneticPr fontId="1" type="noConversion"/>
  </si>
  <si>
    <t>信道1-TX</t>
    <phoneticPr fontId="1" type="noConversion"/>
  </si>
  <si>
    <t>信道1-RX</t>
    <phoneticPr fontId="1" type="noConversion"/>
  </si>
  <si>
    <t>信道6-TX</t>
    <phoneticPr fontId="1" type="noConversion"/>
  </si>
  <si>
    <t>信道6-RX</t>
    <phoneticPr fontId="1" type="noConversion"/>
  </si>
  <si>
    <t>信道13-TX</t>
    <phoneticPr fontId="1" type="noConversion"/>
  </si>
  <si>
    <t>信道13-RX</t>
    <phoneticPr fontId="1" type="noConversion"/>
  </si>
  <si>
    <t>2.4G穿墙+5G</t>
    <phoneticPr fontId="1" type="noConversion"/>
  </si>
  <si>
    <t>2.4G商铺+5G</t>
    <phoneticPr fontId="1" type="noConversion"/>
  </si>
  <si>
    <t>信道36-TX</t>
    <phoneticPr fontId="1" type="noConversion"/>
  </si>
  <si>
    <t>信道161-TX</t>
    <phoneticPr fontId="1" type="noConversion"/>
  </si>
  <si>
    <t>信道36-RX</t>
    <phoneticPr fontId="1" type="noConversion"/>
  </si>
  <si>
    <t>信道161-RX</t>
    <phoneticPr fontId="1" type="noConversion"/>
  </si>
  <si>
    <t>2.4G穿墙-0堵墙</t>
    <phoneticPr fontId="1" type="noConversion"/>
  </si>
  <si>
    <t>2.4G穿墙-1堵墙</t>
    <phoneticPr fontId="1" type="noConversion"/>
  </si>
  <si>
    <t>2.4G商铺-0堵墙</t>
    <phoneticPr fontId="1" type="noConversion"/>
  </si>
  <si>
    <t>2.4G商铺-1堵墙</t>
    <phoneticPr fontId="1" type="noConversion"/>
  </si>
  <si>
    <t>2.4G商铺-2堵墙</t>
    <phoneticPr fontId="1" type="noConversion"/>
  </si>
  <si>
    <t>2.4G商铺-3堵墙</t>
    <phoneticPr fontId="1" type="noConversion"/>
  </si>
  <si>
    <t>2.4G穿墙-2堵墙15m</t>
    <phoneticPr fontId="1" type="noConversion"/>
  </si>
  <si>
    <t>2.4G穿墙-2堵墙12m</t>
    <phoneticPr fontId="1" type="noConversion"/>
  </si>
  <si>
    <t>5G-0堵墙</t>
    <phoneticPr fontId="1" type="noConversion"/>
  </si>
  <si>
    <t>5G-1堵墙</t>
    <phoneticPr fontId="1" type="noConversion"/>
  </si>
  <si>
    <t>5G-2堵墙</t>
    <phoneticPr fontId="1" type="noConversion"/>
  </si>
  <si>
    <t>5G-3堵墙</t>
    <phoneticPr fontId="1" type="noConversion"/>
  </si>
  <si>
    <t>2.4G-TX</t>
    <phoneticPr fontId="1" type="noConversion"/>
  </si>
  <si>
    <t>2.4G-RX</t>
    <phoneticPr fontId="1" type="noConversion"/>
  </si>
  <si>
    <t>5G-TX</t>
    <phoneticPr fontId="1" type="noConversion"/>
  </si>
  <si>
    <t>5G-RX</t>
    <phoneticPr fontId="1" type="noConversion"/>
  </si>
  <si>
    <t>TCP WAN-&gt;LAN</t>
    <phoneticPr fontId="1" type="noConversion"/>
  </si>
  <si>
    <t>TCP LAN-&gt;WAN</t>
    <phoneticPr fontId="1" type="noConversion"/>
  </si>
  <si>
    <t>UDP WAN-&gt;LAN</t>
    <phoneticPr fontId="1" type="noConversion"/>
  </si>
  <si>
    <t>UDP LAN-&gt;WAN</t>
    <phoneticPr fontId="1" type="noConversion"/>
  </si>
  <si>
    <t>PER_STA_001</t>
    <phoneticPr fontId="1" type="noConversion"/>
  </si>
  <si>
    <t>PER_STA_002</t>
  </si>
  <si>
    <t>PER_STA_003</t>
  </si>
  <si>
    <t>PER_STA_004</t>
  </si>
  <si>
    <t>PER_STA_005</t>
  </si>
  <si>
    <t>PER_STA_006</t>
  </si>
  <si>
    <t>PER_STA_007</t>
  </si>
  <si>
    <t>PER_STA_008</t>
  </si>
  <si>
    <t>PER_STA_009</t>
  </si>
  <si>
    <t>PER_STA_010</t>
  </si>
  <si>
    <t>PER_STA_011</t>
  </si>
  <si>
    <t>PER_STA_012</t>
  </si>
  <si>
    <t>PER_STA_013</t>
  </si>
  <si>
    <t>PER_STA_014</t>
  </si>
  <si>
    <t>PER_STA_015</t>
  </si>
  <si>
    <t>PER_STA_016</t>
  </si>
  <si>
    <t>PER_STA_017</t>
  </si>
  <si>
    <t>PER_STA_018</t>
  </si>
  <si>
    <t>PER_STA_019</t>
  </si>
  <si>
    <t>PER_STA_020</t>
  </si>
  <si>
    <t>PER_STA_021</t>
  </si>
  <si>
    <t>PER_STA_022</t>
  </si>
  <si>
    <t>PER_STA_023</t>
  </si>
  <si>
    <t>PER_STA_024</t>
  </si>
  <si>
    <t>PER_STA_025</t>
  </si>
  <si>
    <t>PER_STA_026</t>
  </si>
  <si>
    <t>PER_STA_027</t>
  </si>
  <si>
    <t>PER_STA_028</t>
  </si>
  <si>
    <t>PER_STA_029</t>
  </si>
  <si>
    <t>PER_STA_030</t>
  </si>
  <si>
    <t>PER_STA_031</t>
  </si>
  <si>
    <t>PER_STA_032</t>
  </si>
  <si>
    <t>PER_STA_033</t>
  </si>
  <si>
    <t>PER_STA_034</t>
  </si>
  <si>
    <t>PER_STA_035</t>
  </si>
  <si>
    <t>PER_STA_036</t>
  </si>
  <si>
    <t>PER_STA_037</t>
  </si>
  <si>
    <t>PER_STA_038</t>
  </si>
  <si>
    <t>PER_STA_039</t>
  </si>
  <si>
    <t>PER_STA_040</t>
  </si>
  <si>
    <t>PER_STA_041</t>
  </si>
  <si>
    <t>PER_STA_042</t>
  </si>
  <si>
    <t>PER_STA_043</t>
  </si>
  <si>
    <t>PER_STA_044</t>
  </si>
  <si>
    <t>PER_STA_045</t>
  </si>
  <si>
    <t>PER_STA_046</t>
  </si>
  <si>
    <t>PER_STA_047</t>
  </si>
  <si>
    <t>PER_STA_048</t>
  </si>
  <si>
    <t>PER_STA_049</t>
  </si>
  <si>
    <t>PER_STA_050</t>
  </si>
  <si>
    <t>PER_STA_051</t>
  </si>
  <si>
    <t>PER_STA_052</t>
  </si>
  <si>
    <t>PER_STA_053</t>
  </si>
  <si>
    <t>PER_STA_054</t>
  </si>
  <si>
    <t>PER_STA_055</t>
  </si>
  <si>
    <t>PER_STA_056</t>
  </si>
  <si>
    <t>PER_STA_057</t>
  </si>
  <si>
    <t>PER_STA_058</t>
  </si>
  <si>
    <t>PER_STA_059</t>
  </si>
  <si>
    <t>PER_STA_060</t>
  </si>
  <si>
    <t>PER_STA_061</t>
  </si>
  <si>
    <t>PER_STA_062</t>
  </si>
  <si>
    <t>PER_STA_063</t>
  </si>
  <si>
    <t>PER_STA_064</t>
  </si>
  <si>
    <t>PER_STA_065</t>
  </si>
  <si>
    <t>PER_STA_066</t>
  </si>
  <si>
    <t>PER_STA_067</t>
  </si>
  <si>
    <t>PER_STA_068</t>
  </si>
  <si>
    <t>PER_STA_082</t>
  </si>
  <si>
    <t>PER_STA_083</t>
  </si>
  <si>
    <t>PER_STA_084</t>
  </si>
  <si>
    <t>PER_STA_091</t>
  </si>
  <si>
    <t>PER_STA_092</t>
  </si>
  <si>
    <t>PER_STA_093</t>
  </si>
  <si>
    <t>PER_STA_094</t>
  </si>
  <si>
    <t>PER_STA_095</t>
  </si>
  <si>
    <t>PER_STA_096</t>
  </si>
  <si>
    <t>PER_STA_097</t>
  </si>
  <si>
    <t>PER_STA_098</t>
  </si>
  <si>
    <t>PER_STA_099</t>
  </si>
  <si>
    <t>PER_STA_100</t>
  </si>
  <si>
    <t>PER_STA_101</t>
  </si>
  <si>
    <t>PER_STA_102</t>
  </si>
  <si>
    <t>PER_STA_103</t>
  </si>
  <si>
    <t>PER_STA_104</t>
  </si>
  <si>
    <t>PER_STA_105</t>
  </si>
  <si>
    <t>PER_STA_106</t>
  </si>
  <si>
    <t>PER_STA_107</t>
  </si>
  <si>
    <t>PER_STA_108</t>
  </si>
  <si>
    <t>PER_STA_109</t>
  </si>
  <si>
    <t>PER_STA_110</t>
  </si>
  <si>
    <t>PER_STA_111</t>
  </si>
  <si>
    <t>PER_STA_112</t>
  </si>
  <si>
    <t>PER_STA_113</t>
  </si>
  <si>
    <t>PER_STA_114</t>
  </si>
  <si>
    <t>PER_STA_115</t>
  </si>
  <si>
    <t>PER_STA_116</t>
  </si>
  <si>
    <t>PER_STA_117</t>
  </si>
  <si>
    <t>PER_STA_118</t>
  </si>
  <si>
    <t>PER_STA_119</t>
  </si>
  <si>
    <t>PER_STA_120</t>
  </si>
  <si>
    <t>PER_STA_121</t>
  </si>
  <si>
    <t>PER_STA_122</t>
  </si>
  <si>
    <t>PER_STA_123</t>
  </si>
  <si>
    <t>PER_STA_124</t>
  </si>
  <si>
    <t>PER_STA_125</t>
  </si>
  <si>
    <t>PER_STA_126</t>
  </si>
  <si>
    <t>PER_STA_127</t>
  </si>
  <si>
    <t>PER_STA_128</t>
  </si>
  <si>
    <t>PER_STA_129</t>
  </si>
  <si>
    <t>PER_STA_130</t>
  </si>
  <si>
    <t>PER_STA_131</t>
  </si>
  <si>
    <t>PER_STA_132</t>
  </si>
  <si>
    <t>PER_STA_133</t>
  </si>
  <si>
    <t>PER_STA_134</t>
  </si>
  <si>
    <t>PER_STA_135</t>
  </si>
  <si>
    <t>PER_STA_136</t>
  </si>
  <si>
    <t>PER_STA_137</t>
  </si>
  <si>
    <t>PER_STA_138</t>
  </si>
  <si>
    <t>PER_STA_139</t>
  </si>
  <si>
    <t>PER_STA_140</t>
  </si>
  <si>
    <t>PER_STA_141</t>
  </si>
  <si>
    <t>PER_STA_142</t>
  </si>
  <si>
    <t>PER_STA_143</t>
  </si>
  <si>
    <t>PER_STA_144</t>
  </si>
  <si>
    <t>PER_STA_145</t>
  </si>
  <si>
    <t>PER_STA_146</t>
  </si>
  <si>
    <t>PER_STA_147</t>
  </si>
  <si>
    <t>PER_STA_148</t>
  </si>
  <si>
    <t>PER_STA_149</t>
  </si>
  <si>
    <t>PER_STA_150</t>
  </si>
  <si>
    <t>PER_STA_151</t>
  </si>
  <si>
    <t>PER_STA_152</t>
  </si>
  <si>
    <t>PER_STA_153</t>
  </si>
  <si>
    <t>PER_STA_154</t>
  </si>
  <si>
    <t>PER_STA_155</t>
  </si>
  <si>
    <t>PER_STA_156</t>
  </si>
  <si>
    <t>PER_STA_157</t>
  </si>
  <si>
    <t>PER_STA_158</t>
  </si>
  <si>
    <t>PER_STA_159</t>
  </si>
  <si>
    <t>PER_STA_160</t>
  </si>
  <si>
    <t>PER_STA_161</t>
  </si>
  <si>
    <t>PER_STA_162</t>
  </si>
  <si>
    <t>PER_STA_163</t>
  </si>
  <si>
    <t>PER_STA_164</t>
  </si>
  <si>
    <t>PER_STA_165</t>
  </si>
  <si>
    <t>PER_STA_166</t>
  </si>
  <si>
    <t>PER_STA_167</t>
  </si>
  <si>
    <t>PER_STA_168</t>
  </si>
  <si>
    <t>PER_STA_169</t>
  </si>
  <si>
    <t>PER_STA_170</t>
  </si>
  <si>
    <t>PER_STA_171</t>
  </si>
  <si>
    <t>PER_STA_172</t>
  </si>
  <si>
    <t>PER_STA_173</t>
  </si>
  <si>
    <t>PER_STA_174</t>
  </si>
  <si>
    <t>PER_STA_175</t>
  </si>
  <si>
    <t>PER_STA_176</t>
  </si>
  <si>
    <t>PER_STA_177</t>
  </si>
  <si>
    <t>PER_STA_178</t>
  </si>
  <si>
    <t>PER_STA_179</t>
  </si>
  <si>
    <t>PER_STA_180</t>
  </si>
  <si>
    <t>PER_STA_181</t>
  </si>
  <si>
    <t>PER_STA_182</t>
  </si>
  <si>
    <t>PER_STA_183</t>
  </si>
  <si>
    <t>PER_STA_184</t>
  </si>
  <si>
    <t>PER_STA_185</t>
  </si>
  <si>
    <t>PER_STA_186</t>
  </si>
  <si>
    <t>PER_STA_187</t>
  </si>
  <si>
    <t>PER_STA_188</t>
  </si>
  <si>
    <t>PER_STA_189</t>
  </si>
  <si>
    <t>PER_STA_190</t>
  </si>
  <si>
    <t>PER_STA_191</t>
  </si>
  <si>
    <t>PER_STA_192</t>
  </si>
  <si>
    <t>PER_STA_193</t>
  </si>
  <si>
    <t>PER_STA_194</t>
  </si>
  <si>
    <t>PER_STA_195</t>
  </si>
  <si>
    <t>PER_STA_196</t>
  </si>
  <si>
    <t>PER_STA_197</t>
  </si>
  <si>
    <t>PER_STA_198</t>
  </si>
  <si>
    <t>PER_STA_199</t>
  </si>
  <si>
    <t>PER_STA_200</t>
  </si>
  <si>
    <t>PER_STA_201</t>
  </si>
  <si>
    <t>PER_STA_202</t>
  </si>
  <si>
    <t>PER_STA_203</t>
  </si>
  <si>
    <t>PER_STA_204</t>
  </si>
  <si>
    <t>PER_STA_205</t>
  </si>
  <si>
    <t>PER_STA_206</t>
  </si>
  <si>
    <t>PER_STA_207</t>
  </si>
  <si>
    <t>PER_STA_208</t>
  </si>
  <si>
    <t>PER_STA_209</t>
  </si>
  <si>
    <t>PER_STA_210</t>
  </si>
  <si>
    <t>PER_STA_211</t>
  </si>
  <si>
    <t>PER_STA_212</t>
  </si>
  <si>
    <t>PER_STA_213</t>
  </si>
  <si>
    <t>PER_STA_214</t>
  </si>
  <si>
    <t>PER_STA_215</t>
  </si>
  <si>
    <t>PER_STA_216</t>
  </si>
  <si>
    <t>PER_STA_217</t>
  </si>
  <si>
    <t>PER_STA_218</t>
  </si>
  <si>
    <t>PER_STA_219</t>
  </si>
  <si>
    <t>PER_STA_220</t>
  </si>
  <si>
    <t>PER_STA_221</t>
  </si>
  <si>
    <t>PER_STA_222</t>
  </si>
  <si>
    <t>PER_STA_223</t>
  </si>
  <si>
    <t>PER_STA_224</t>
  </si>
  <si>
    <t>PER_STA_225</t>
  </si>
  <si>
    <t>PER_STA_226</t>
  </si>
  <si>
    <t>PER_STA_227</t>
  </si>
  <si>
    <t>PER_STA_228</t>
  </si>
  <si>
    <t>1.按左侧条件进行打流测试，20s连续打流，每次三组数据</t>
    <phoneticPr fontId="1" type="noConversion"/>
  </si>
  <si>
    <t>1.速率和预期一致</t>
    <phoneticPr fontId="1" type="noConversion"/>
  </si>
  <si>
    <t>建议</t>
    <phoneticPr fontId="1" type="noConversion"/>
  </si>
  <si>
    <t>问题：_x000D_
1.能力集和W1一致，但APP上展示的部分功能W3不支持（如更多设置-重启，不支持；test2提供该按钮，线上W1的型号不提供该按钮）_x000D_
2.原W1提供5种模式，W3只支持一堵墙、两堵墙、关闭三种，其他两种设置后提示失败_x000D_
3.W3支持双频合一功能，选择关闭后的效果不一致，双频合一开启时都关闭，双频合一关闭时只关闭2.4G_x000D_
4.APP未对W3进行支持，目前的展示有问题，先提缺陷跟踪</t>
  </si>
  <si>
    <t>F</t>
    <phoneticPr fontId="1" type="noConversion"/>
  </si>
  <si>
    <t>F</t>
    <phoneticPr fontId="10" type="noConversion"/>
  </si>
  <si>
    <t>问题：,1.本地web终端列表，背景噪声偶现显示为0，信噪比显示为-89,2.当时串口查看RSSI为8，见附件14:54:46:235的日志</t>
  </si>
  <si>
    <t>操作步骤:_x000D_
1.MTU默认1480_x000D_
2.WAN口直连PC1，LAN口直连PC2_x000D_
3.PC1和PC2之间通过iperf打流_x000D_
问题：_x000D_
1.WAN&lt;-&gt;LAN有线转发速率600~700M/s_x000D_
2.外网台式机、姜舒的笔记本、吴倩倩的笔记本、廖宁的笔记本分别试过，偶尔达到800~900M，但大多情况是600多M，偶尔几次不到100M_x000D_
3.有几次打流时，PC的CPU占用较高，不确定是否有影响_x000D_
补充：_x000D_
1.几次打流数据如下：_x000D_
TCP_x000D_
LAN-&gt;WAN	679M、628M、691M_x000D_
WAN-&gt;LAN	784M、523M、341M_x000D_
UDP_x000D_
LAN-&gt;WAN	603M、605M、599M_x000D_
WAN-&gt;LAN	664M、668M、673M</t>
  </si>
  <si>
    <t>BGA170591093</t>
  </si>
  <si>
    <t>操作步骤：_x000D_
1.开启本地web的首页，另开启一页配置wifi参数_x000D_
问题：_x000D_
1.配置wifi参数后，首页立刻自动刷新，刷新后无法访问_x000D_
2.几秒后再次自动刷新才正常显示登录页</t>
  </si>
  <si>
    <t>BGA170589904</t>
  </si>
  <si>
    <t>问题：_x000D_
1.一键接入过程中修改wifi参数，导致状态错误，无法再通过页面触发一键接入_x000D_
2.串口显示macfilter='none'，再页面触发一键接入（防蹭网页面或主页面），一直卡在正在操作弹框或提示操作失败，实际也无法触发_x000D_
3.无法开关防蹭网_x000D_
补充：_x000D_
1.重启后恢复</t>
  </si>
  <si>
    <t>BGA170588926</t>
  </si>
  <si>
    <t>操作步骤:_x000D_
1.防蹭网页面新增提示，“如果你想要连接新设备到本路由器，请点击页面右方添加设备按钮，也可以单击机身按钮,以开放网络的接入”_x000D_
问题：_x000D_
1.最后一个逗号和其他逗号中英文格式不一致_x000D_
2.最后一句不通</t>
  </si>
  <si>
    <t>BGA170588904</t>
  </si>
  <si>
    <t>操作步骤:_x000D_
1.W3的LAN口有线连接一台PC1，PC2无线连接至W3的5GWiFi_x000D_
2.PC2和PC1通过iperf打流，查看流量数据_x000D_
问题：_x000D_
1.隔一堵墙时TX（LAN-&gt;WIFI）为150~190M，RX（WIFI-&gt;LAN）70~100M_x000D_
2.隔两堵墙时TX（LAN-&gt;WIFI）为70M左右，RX（WIFI-&gt;LAN）10M左右_x000D_
3.隔墙后5G的收发速率相差过大</t>
  </si>
  <si>
    <t>BGA170588580</t>
  </si>
  <si>
    <t>操作步骤：,1.W3和PC终端隔三堵墙距离25米左右，W3放置于一楼叮当服务房间，PC位于104会议室，中间隔大厅两侧两堵大墙，已经102和104之间的假墙,问题：,1.2.4G穿墙模式，wifi能够连上，但打流断流严重（1、6、13信道信噪比分别为20、16、20）,2.2.4G商铺模式，信道检测13信道最好，但13信道只能连上wifi，打流不通，本地web进不去,3.5G的161信道，PC放在在104会议室中间可以连上（信噪比14），再远1米的地方就掉线，没有流量,4.5G的36信道，PC放在在104会议室最近的一张桌子上都无法连上,补充：,1.详见附件</t>
  </si>
  <si>
    <t>BGA170588533</t>
  </si>
  <si>
    <t>操作步骤:_x000D_
1.正在触发一键接入时删除白名单_x000D_
问题：_x000D_
1.提示操作失败，但规则在列表中被删除，刷新页面后恢复_x000D_
补充：_x000D_
1.上轮的缺陷未修复，重提一个</t>
  </si>
  <si>
    <t>BGA170588502</t>
  </si>
  <si>
    <t>问题：_x000D_
1.一键接入触发时开关防蹭网或删除规则失败的界面提示不够具体_x000D_
2.目前只提示操作失败，建议提示具体一些_x000D_
补充：_x000D_
1.上轮的建议，未修改</t>
  </si>
  <si>
    <t>BGA170588481</t>
  </si>
  <si>
    <t>问题：_x000D_
1.一台W3设备，WiFi性能很差，速率过低，详见附件11:01:38前后的日志_x000D_
2.5G连接，RSSI只有9，速率只有6M_x000D_
补充：_x000D_
1.其他设备没有这个问题，需要定位是否是个体硬件问题</t>
  </si>
  <si>
    <t>BGA170586606</t>
  </si>
  <si>
    <t>问题：_x000D_
1.概率出现终端信噪比显示为2db或5db，见附件图</t>
  </si>
  <si>
    <t>BGA170585818</t>
  </si>
  <si>
    <t>操作步骤:_x000D_
1.笔记本1（单工笔记本自带网卡）通过2.4G连接W3，笔记本2通过LAN有线连接W3_x000D_
2.笔记本1向笔记本2通过iperf打流_x000D_
问题：_x000D_
1.概率出现速率为0的情况，持续2s后恢复_x000D_
2.概率出现速率为0，一直未恢复，网络断开的情况（基本上都是WiFi-&gt;LAN时出现该问题）_x000D_
补充：_x000D_
1.2.4G单独打流，或者2.4G和5G同时打流都出现过这个问题</t>
  </si>
  <si>
    <t>BGA170585807</t>
  </si>
  <si>
    <t>问题：_x000D_
1.有线终端连接到LAN口，且网络正常，但不显示在终端列表里_x000D_
2.打流测试时发现几次这样的问题，PC连着LAN口，实际上网络都是通的，但web的终端列表没有显示该PC（切换信道后容易出现）</t>
  </si>
  <si>
    <t>BGA170585713</t>
  </si>
  <si>
    <t>缺陷等级</t>
    <phoneticPr fontId="1" type="noConversion"/>
  </si>
  <si>
    <t>缺陷描述</t>
    <phoneticPr fontId="1" type="noConversion"/>
  </si>
  <si>
    <t>备注</t>
    <phoneticPr fontId="1" type="noConversion"/>
  </si>
  <si>
    <t>1.查看终端信噪比</t>
    <phoneticPr fontId="1" type="noConversion"/>
  </si>
  <si>
    <t>1.查看web主页的自动刷新情况</t>
    <phoneticPr fontId="1" type="noConversion"/>
  </si>
  <si>
    <t>1.一键接入过程中修改wifi参数</t>
    <phoneticPr fontId="1" type="noConversion"/>
  </si>
  <si>
    <t>1.查看防蹭网页面提示</t>
    <phoneticPr fontId="1" type="noConversion"/>
  </si>
  <si>
    <t>建议</t>
    <phoneticPr fontId="1" type="noConversion"/>
  </si>
  <si>
    <t>1.查看终端列表的终端</t>
    <phoneticPr fontId="1" type="noConversion"/>
  </si>
  <si>
    <t>V1.4.7 build 171025</t>
    <phoneticPr fontId="1" type="noConversion"/>
  </si>
  <si>
    <t>2017-10-26~2017-10-31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</si>
  <si>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测试对象：</t>
    </r>
    <r>
      <rPr>
        <sz val="10"/>
        <color theme="1"/>
        <rFont val="宋体"/>
        <family val="3"/>
        <charset val="134"/>
        <scheme val="minor"/>
      </rPr>
      <t xml:space="preserve">
CS-W3-WD1200G
</t>
    </r>
    <r>
      <rPr>
        <b/>
        <sz val="10"/>
        <color theme="1"/>
        <rFont val="宋体"/>
        <family val="3"/>
        <charset val="134"/>
        <scheme val="minor"/>
      </rPr>
      <t>硬件环境：</t>
    </r>
    <r>
      <rPr>
        <sz val="10"/>
        <color theme="1"/>
        <rFont val="宋体"/>
        <family val="3"/>
        <charset val="134"/>
        <scheme val="minor"/>
      </rPr>
      <t xml:space="preserve">
oppoR9
</t>
    </r>
    <r>
      <rPr>
        <b/>
        <sz val="10"/>
        <color theme="1"/>
        <rFont val="宋体"/>
        <family val="3"/>
        <charset val="134"/>
        <scheme val="minor"/>
      </rPr>
      <t>软件环境：</t>
    </r>
    <r>
      <rPr>
        <sz val="10"/>
        <color theme="1"/>
        <rFont val="宋体"/>
        <family val="3"/>
        <charset val="134"/>
        <scheme val="minor"/>
      </rPr>
      <t xml:space="preserve">
test5平台、Android 临时版本3.10.0 1011
SecureCRT</t>
    </r>
    <phoneticPr fontId="1" type="noConversion"/>
  </si>
  <si>
    <t>工时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</si>
</sst>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0.00%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0"/>
      <color indexed="12"/>
      <name val="宋体"/>
      <family val="3"/>
      <charset val="134"/>
      <scheme val="minor"/>
    </font>
    <font>
      <sz val="10"/>
      <color rgb="FF0000FF"/>
      <name val="宋体"/>
      <family val="3"/>
      <charset val="134"/>
      <scheme val="minor"/>
    </font>
    <font>
      <u/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">
    <xf numFmtId="0" fontId="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7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6" fillId="0" borderId="0" applyProtection="0"/>
    <xf numFmtId="0" fontId="6" fillId="0" borderId="0"/>
  </cellStyleXfs>
  <cellXfs count="6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1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</cellXfs>
  <cellStyles count="24">
    <cellStyle name="百分比 2 2" xfId="13"/>
    <cellStyle name="常规" xfId="0" builtinId="0"/>
    <cellStyle name="常规 10 2 2" xfId="6"/>
    <cellStyle name="常规 10 2 2 2" xfId="19"/>
    <cellStyle name="常规 10 3" xfId="9"/>
    <cellStyle name="常规 10 3 2" xfId="11"/>
    <cellStyle name="常规 10 3_9100 ST系列DVR（V2.0.0）项目测试用例系统测试用例--邓雯雯 2 2 2" xfId="10"/>
    <cellStyle name="常规 10 9 2" xfId="7"/>
    <cellStyle name="常规 15" xfId="15"/>
    <cellStyle name="常规 2 2 12" xfId="17"/>
    <cellStyle name="常规 2 2 12 5" xfId="20"/>
    <cellStyle name="常规 2 2 12 6 2" xfId="8"/>
    <cellStyle name="常规 2 2 2" xfId="22"/>
    <cellStyle name="常规 2 2 2 2" xfId="3"/>
    <cellStyle name="常规 2 2 2 2 2" xfId="5"/>
    <cellStyle name="常规 2 20 2" xfId="23"/>
    <cellStyle name="常规 2 3 5" xfId="2"/>
    <cellStyle name="常规 2 3 5 5 2" xfId="16"/>
    <cellStyle name="常规 2 4_9100 ST系列DVR（V2.0.0）项目测试用例系统测试用例--邓雯雯" xfId="12"/>
    <cellStyle name="常规 3" xfId="21"/>
    <cellStyle name="常规 42 2" xfId="1"/>
    <cellStyle name="常规 6 2 2 2" xfId="4"/>
    <cellStyle name="常规 6 2 2 2 2" xfId="14"/>
    <cellStyle name="常规 6_9100 ST系列DVR（V2.0.0）项目测试用例系统测试用例——邓雯雯修改 2" xfId="18"/>
  </cellStyles>
  <dxfs count="20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O22" sqref="O22"/>
    </sheetView>
  </sheetViews>
  <sheetFormatPr defaultRowHeight="13.5" x14ac:dyDescent="0.15"/>
  <cols>
    <col min="1" max="1" width="15.625" customWidth="1"/>
    <col min="16" max="16" width="15.625" customWidth="1"/>
  </cols>
  <sheetData>
    <row r="1" spans="1:16" ht="18.75" x14ac:dyDescent="0.15">
      <c r="A1" s="34" t="s">
        <v>26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6"/>
    </row>
    <row r="2" spans="1:16" x14ac:dyDescent="0.15">
      <c r="A2" s="3" t="s">
        <v>27</v>
      </c>
      <c r="B2" s="29" t="s">
        <v>165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</row>
    <row r="3" spans="1:16" x14ac:dyDescent="0.15">
      <c r="A3" s="3" t="s">
        <v>28</v>
      </c>
      <c r="B3" s="29" t="s">
        <v>166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1"/>
    </row>
    <row r="4" spans="1:16" x14ac:dyDescent="0.15">
      <c r="A4" s="3" t="s">
        <v>2</v>
      </c>
      <c r="B4" s="29" t="s">
        <v>457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1"/>
    </row>
    <row r="5" spans="1:16" x14ac:dyDescent="0.15">
      <c r="A5" s="3" t="s">
        <v>29</v>
      </c>
      <c r="B5" s="29" t="s">
        <v>458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1"/>
    </row>
    <row r="6" spans="1:16" ht="147" customHeight="1" x14ac:dyDescent="0.15">
      <c r="A6" s="3" t="s">
        <v>1</v>
      </c>
      <c r="B6" s="29" t="s">
        <v>459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</row>
    <row r="7" spans="1:16" x14ac:dyDescent="0.15">
      <c r="A7" s="3" t="s">
        <v>4</v>
      </c>
      <c r="B7" s="26" t="s">
        <v>30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8"/>
    </row>
    <row r="8" spans="1:16" x14ac:dyDescent="0.15">
      <c r="A8" s="15" t="s">
        <v>168</v>
      </c>
      <c r="B8" s="29" t="s">
        <v>167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1:16" ht="13.5" customHeight="1" x14ac:dyDescent="0.15">
      <c r="A9" s="26" t="s">
        <v>31</v>
      </c>
      <c r="B9" s="28"/>
      <c r="C9" s="61" t="s">
        <v>32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32" t="s">
        <v>33</v>
      </c>
    </row>
    <row r="10" spans="1:16" ht="24" x14ac:dyDescent="0.15">
      <c r="A10" s="3" t="s">
        <v>34</v>
      </c>
      <c r="B10" s="3" t="s">
        <v>35</v>
      </c>
      <c r="C10" s="3" t="s">
        <v>36</v>
      </c>
      <c r="D10" s="3" t="s">
        <v>37</v>
      </c>
      <c r="E10" s="3" t="s">
        <v>38</v>
      </c>
      <c r="F10" s="3" t="s">
        <v>39</v>
      </c>
      <c r="G10" s="3" t="s">
        <v>40</v>
      </c>
      <c r="H10" s="3" t="s">
        <v>41</v>
      </c>
      <c r="I10" s="3" t="s">
        <v>419</v>
      </c>
      <c r="J10" s="3" t="s">
        <v>42</v>
      </c>
      <c r="K10" s="3" t="s">
        <v>43</v>
      </c>
      <c r="L10" s="3" t="s">
        <v>44</v>
      </c>
      <c r="M10" s="3" t="s">
        <v>49</v>
      </c>
      <c r="N10" s="3" t="s">
        <v>45</v>
      </c>
      <c r="O10" s="3" t="s">
        <v>460</v>
      </c>
      <c r="P10" s="33"/>
    </row>
    <row r="11" spans="1:16" x14ac:dyDescent="0.15">
      <c r="A11" s="1" t="s">
        <v>21</v>
      </c>
      <c r="B11" s="1">
        <f>COUNTA(WIFI!A8:A9544)</f>
        <v>27</v>
      </c>
      <c r="C11" s="1">
        <f ca="1">SUM(E11:K11)</f>
        <v>27</v>
      </c>
      <c r="D11" s="4">
        <f t="shared" ref="D11:D14" ca="1" si="0">IF(C11=0,0%,C11/B11)</f>
        <v>1</v>
      </c>
      <c r="E11" s="1">
        <f t="shared" ref="E11:E13" ca="1" si="1">COUNTIF(INDIRECT(A11&amp;"!I:I"),"P")</f>
        <v>27</v>
      </c>
      <c r="F11" s="1">
        <f t="shared" ref="F11:F13" ca="1" si="2">COUNTIFS(INDIRECT(A11&amp;"!I:I"),"F",INDIRECT(A11&amp;"!J:J"),"高")</f>
        <v>0</v>
      </c>
      <c r="G11" s="1">
        <f t="shared" ref="G11:G13" ca="1" si="3">COUNTIFS(INDIRECT(A11&amp;"!I:I"),"F",INDIRECT(A11&amp;"!J:J"),"中")</f>
        <v>0</v>
      </c>
      <c r="H11" s="1">
        <f ca="1">COUNTIFS(INDIRECT(A11&amp;"!I:I"),"F",INDIRECT(A11&amp;"!J:J"),"低")</f>
        <v>0</v>
      </c>
      <c r="I11" s="1">
        <f ca="1">COUNTIFS(INDIRECT(A11&amp;"!I:I"),"F",INDIRECT(A11&amp;"!J:J"),"建议")</f>
        <v>0</v>
      </c>
      <c r="J11" s="1">
        <f t="shared" ref="J11:J13" ca="1" si="4">COUNTIF(INDIRECT(A11&amp;"!I:I"),"Delay")</f>
        <v>0</v>
      </c>
      <c r="K11" s="1">
        <f t="shared" ref="K11:K13" ca="1" si="5">COUNTIF(INDIRECT(A11&amp;"!I:I"),"Defer")</f>
        <v>0</v>
      </c>
      <c r="L11" s="1">
        <f t="shared" ref="L11:L13" ca="1" si="6">COUNTIF(INDIRECT(A11&amp;"!I:I"),"NT")</f>
        <v>0</v>
      </c>
      <c r="M11" s="1">
        <f t="shared" ref="M11:M13" ca="1" si="7">COUNTIF(INDIRECT(A11&amp;"!I:I"),"NP")</f>
        <v>0</v>
      </c>
      <c r="N11" s="1">
        <f t="shared" ref="N11:N13" ca="1" si="8">COUNTIF(INDIRECT(A11&amp;"!I:I"),"Block")</f>
        <v>0</v>
      </c>
      <c r="O11" s="15">
        <v>2</v>
      </c>
      <c r="P11" s="2"/>
    </row>
    <row r="12" spans="1:16" x14ac:dyDescent="0.15">
      <c r="A12" s="15" t="s">
        <v>164</v>
      </c>
      <c r="B12" s="15">
        <f>COUNTA(其他!A2:A9544)</f>
        <v>27</v>
      </c>
      <c r="C12" s="15">
        <f t="shared" ref="C12:C13" ca="1" si="9">SUM(E12:K12)</f>
        <v>27</v>
      </c>
      <c r="D12" s="4">
        <f t="shared" ca="1" si="0"/>
        <v>1</v>
      </c>
      <c r="E12" s="15">
        <f ca="1">COUNTIFS(INDIRECT(A12&amp;"!B:B"),"P")</f>
        <v>18</v>
      </c>
      <c r="F12" s="15">
        <f t="shared" ca="1" si="2"/>
        <v>0</v>
      </c>
      <c r="G12" s="15">
        <f ca="1">COUNTIFS(INDIRECT(A12&amp;"!B:B"),"F",INDIRECT(A12&amp;"!C:C"),"中")</f>
        <v>2</v>
      </c>
      <c r="H12" s="15">
        <f ca="1">COUNTIFS(INDIRECT(A12&amp;"!B:B"),"F",INDIRECT(A12&amp;"!C:C"),"低")</f>
        <v>6</v>
      </c>
      <c r="I12" s="15">
        <f ca="1">COUNTIFS(INDIRECT(A12&amp;"!B:B"),"F",INDIRECT(A12&amp;"!C:C"),"建议")</f>
        <v>1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12</v>
      </c>
      <c r="P12" s="2"/>
    </row>
    <row r="13" spans="1:16" x14ac:dyDescent="0.15">
      <c r="A13" s="1" t="s">
        <v>174</v>
      </c>
      <c r="B13" s="1">
        <f>COUNTA(性能!A8:A10205)</f>
        <v>228</v>
      </c>
      <c r="C13" s="15">
        <f t="shared" ca="1" si="9"/>
        <v>228</v>
      </c>
      <c r="D13" s="4">
        <f t="shared" ca="1" si="0"/>
        <v>1</v>
      </c>
      <c r="E13" s="1">
        <f t="shared" ca="1" si="1"/>
        <v>223</v>
      </c>
      <c r="F13" s="1">
        <f t="shared" ca="1" si="2"/>
        <v>0</v>
      </c>
      <c r="G13" s="1">
        <f t="shared" ca="1" si="3"/>
        <v>3</v>
      </c>
      <c r="H13" s="1">
        <f t="shared" ref="H13" ca="1" si="10">COUNTIFS(INDIRECT(A13&amp;"!I:I"),"F",INDIRECT(A13&amp;"!J:J"),"低")</f>
        <v>2</v>
      </c>
      <c r="I13" s="15">
        <f t="shared" ref="I13" ca="1" si="11">COUNTIFS(INDIRECT(A13&amp;"!I:I"),"F",INDIRECT(A13&amp;"!J:J"),"建议")</f>
        <v>0</v>
      </c>
      <c r="J13" s="1">
        <f t="shared" ca="1" si="4"/>
        <v>0</v>
      </c>
      <c r="K13" s="1">
        <f t="shared" ca="1" si="5"/>
        <v>0</v>
      </c>
      <c r="L13" s="1">
        <f t="shared" ca="1" si="6"/>
        <v>0</v>
      </c>
      <c r="M13" s="1">
        <f t="shared" ca="1" si="7"/>
        <v>0</v>
      </c>
      <c r="N13" s="1">
        <f t="shared" ca="1" si="8"/>
        <v>0</v>
      </c>
      <c r="O13" s="15">
        <v>16</v>
      </c>
      <c r="P13" s="2"/>
    </row>
    <row r="14" spans="1:16" x14ac:dyDescent="0.15">
      <c r="A14" s="3" t="s">
        <v>46</v>
      </c>
      <c r="B14" s="1">
        <f>SUM(B11:B13)</f>
        <v>282</v>
      </c>
      <c r="C14" s="1">
        <f ca="1">SUM(C11:C13)</f>
        <v>282</v>
      </c>
      <c r="D14" s="4">
        <f t="shared" ca="1" si="0"/>
        <v>1</v>
      </c>
      <c r="E14" s="1">
        <f t="shared" ref="E14:N14" ca="1" si="12">SUM(E11:E13)</f>
        <v>268</v>
      </c>
      <c r="F14" s="1">
        <f t="shared" ca="1" si="12"/>
        <v>0</v>
      </c>
      <c r="G14" s="1">
        <f t="shared" ca="1" si="12"/>
        <v>5</v>
      </c>
      <c r="H14" s="1">
        <f t="shared" ca="1" si="12"/>
        <v>8</v>
      </c>
      <c r="I14" s="1">
        <f t="shared" ca="1" si="12"/>
        <v>1</v>
      </c>
      <c r="J14" s="1">
        <f t="shared" ca="1" si="12"/>
        <v>0</v>
      </c>
      <c r="K14" s="1">
        <f t="shared" ca="1" si="12"/>
        <v>0</v>
      </c>
      <c r="L14" s="1">
        <f t="shared" ca="1" si="12"/>
        <v>0</v>
      </c>
      <c r="M14" s="1">
        <f t="shared" ca="1" si="12"/>
        <v>0</v>
      </c>
      <c r="N14" s="1">
        <f t="shared" ca="1" si="12"/>
        <v>0</v>
      </c>
      <c r="O14" s="15">
        <f>SUM(O11:O13)</f>
        <v>30</v>
      </c>
      <c r="P14" s="2"/>
    </row>
  </sheetData>
  <mergeCells count="11">
    <mergeCell ref="B6:P6"/>
    <mergeCell ref="A1:P1"/>
    <mergeCell ref="B2:P2"/>
    <mergeCell ref="B3:P3"/>
    <mergeCell ref="B4:P4"/>
    <mergeCell ref="B5:P5"/>
    <mergeCell ref="B7:P7"/>
    <mergeCell ref="B8:P8"/>
    <mergeCell ref="A9:B9"/>
    <mergeCell ref="P9:P10"/>
    <mergeCell ref="C9:O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A8" sqref="A8:A34"/>
    </sheetView>
  </sheetViews>
  <sheetFormatPr defaultRowHeight="13.5" x14ac:dyDescent="0.15"/>
  <cols>
    <col min="1" max="3" width="12.625" customWidth="1"/>
    <col min="4" max="4" width="6.625" customWidth="1"/>
    <col min="5" max="5" width="12.625" customWidth="1"/>
    <col min="6" max="6" width="32.625" customWidth="1"/>
    <col min="7" max="7" width="12.625" customWidth="1"/>
    <col min="8" max="8" width="32.625" customWidth="1"/>
    <col min="9" max="10" width="6.625" customWidth="1"/>
    <col min="11" max="11" width="32.625" customWidth="1"/>
    <col min="12" max="12" width="12.625" customWidth="1"/>
    <col min="13" max="13" width="6.625" customWidth="1"/>
  </cols>
  <sheetData>
    <row r="1" spans="1:13" ht="18.75" x14ac:dyDescent="0.15">
      <c r="A1" s="34" t="s">
        <v>17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x14ac:dyDescent="0.15">
      <c r="A2" s="3" t="s">
        <v>0</v>
      </c>
      <c r="B2" s="42" t="s">
        <v>47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x14ac:dyDescent="0.15">
      <c r="A3" s="3" t="s">
        <v>1</v>
      </c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</row>
    <row r="4" spans="1:13" x14ac:dyDescent="0.15">
      <c r="A4" s="3" t="s">
        <v>2</v>
      </c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9"/>
    </row>
    <row r="5" spans="1:13" x14ac:dyDescent="0.15">
      <c r="A5" s="3" t="s">
        <v>3</v>
      </c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9"/>
    </row>
    <row r="6" spans="1:13" x14ac:dyDescent="0.15">
      <c r="A6" s="3" t="s">
        <v>4</v>
      </c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9"/>
    </row>
    <row r="7" spans="1:13" ht="24" x14ac:dyDescent="0.1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26" t="s">
        <v>10</v>
      </c>
      <c r="G7" s="28"/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</row>
    <row r="8" spans="1:13" x14ac:dyDescent="0.15">
      <c r="A8" s="5" t="s">
        <v>116</v>
      </c>
      <c r="B8" s="56" t="s">
        <v>89</v>
      </c>
      <c r="C8" s="56" t="s">
        <v>48</v>
      </c>
      <c r="D8" s="17" t="s">
        <v>20</v>
      </c>
      <c r="E8" s="11"/>
      <c r="F8" s="42" t="s">
        <v>69</v>
      </c>
      <c r="G8" s="8" t="s">
        <v>87</v>
      </c>
      <c r="H8" s="40" t="s">
        <v>70</v>
      </c>
      <c r="I8" s="9" t="s">
        <v>38</v>
      </c>
      <c r="J8" s="9"/>
      <c r="K8" s="8"/>
      <c r="L8" s="8"/>
      <c r="M8" s="9"/>
    </row>
    <row r="9" spans="1:13" x14ac:dyDescent="0.15">
      <c r="A9" s="5" t="s">
        <v>117</v>
      </c>
      <c r="B9" s="56"/>
      <c r="C9" s="56"/>
      <c r="D9" s="17" t="s">
        <v>23</v>
      </c>
      <c r="E9" s="11"/>
      <c r="F9" s="42"/>
      <c r="G9" s="8" t="s">
        <v>88</v>
      </c>
      <c r="H9" s="41"/>
      <c r="I9" s="15" t="s">
        <v>38</v>
      </c>
      <c r="J9" s="9"/>
      <c r="K9" s="8"/>
      <c r="L9" s="8"/>
      <c r="M9" s="9"/>
    </row>
    <row r="10" spans="1:13" x14ac:dyDescent="0.15">
      <c r="A10" s="5" t="s">
        <v>118</v>
      </c>
      <c r="B10" s="56"/>
      <c r="C10" s="56"/>
      <c r="D10" s="17" t="s">
        <v>20</v>
      </c>
      <c r="E10" s="11"/>
      <c r="F10" s="42" t="s">
        <v>71</v>
      </c>
      <c r="G10" s="8" t="s">
        <v>87</v>
      </c>
      <c r="H10" s="40" t="s">
        <v>72</v>
      </c>
      <c r="I10" s="15" t="s">
        <v>38</v>
      </c>
      <c r="J10" s="9"/>
      <c r="K10" s="8"/>
      <c r="L10" s="8"/>
      <c r="M10" s="9"/>
    </row>
    <row r="11" spans="1:13" x14ac:dyDescent="0.15">
      <c r="A11" s="5" t="s">
        <v>119</v>
      </c>
      <c r="B11" s="56"/>
      <c r="C11" s="56"/>
      <c r="D11" s="17" t="s">
        <v>23</v>
      </c>
      <c r="E11" s="11"/>
      <c r="F11" s="42"/>
      <c r="G11" s="8" t="s">
        <v>88</v>
      </c>
      <c r="H11" s="41"/>
      <c r="I11" s="15" t="s">
        <v>38</v>
      </c>
      <c r="J11" s="9"/>
      <c r="K11" s="8"/>
      <c r="L11" s="8"/>
      <c r="M11" s="9"/>
    </row>
    <row r="12" spans="1:13" x14ac:dyDescent="0.15">
      <c r="A12" s="5" t="s">
        <v>120</v>
      </c>
      <c r="B12" s="56"/>
      <c r="C12" s="56"/>
      <c r="D12" s="17" t="s">
        <v>20</v>
      </c>
      <c r="E12" s="11"/>
      <c r="F12" s="42" t="s">
        <v>73</v>
      </c>
      <c r="G12" s="8" t="s">
        <v>87</v>
      </c>
      <c r="H12" s="40" t="s">
        <v>74</v>
      </c>
      <c r="I12" s="15" t="s">
        <v>38</v>
      </c>
      <c r="J12" s="9"/>
      <c r="K12" s="8"/>
      <c r="L12" s="8"/>
      <c r="M12" s="9"/>
    </row>
    <row r="13" spans="1:13" x14ac:dyDescent="0.15">
      <c r="A13" s="5" t="s">
        <v>121</v>
      </c>
      <c r="B13" s="56"/>
      <c r="C13" s="56"/>
      <c r="D13" s="17" t="s">
        <v>23</v>
      </c>
      <c r="E13" s="11"/>
      <c r="F13" s="42"/>
      <c r="G13" s="8" t="s">
        <v>88</v>
      </c>
      <c r="H13" s="41"/>
      <c r="I13" s="15" t="s">
        <v>38</v>
      </c>
      <c r="J13" s="9"/>
      <c r="K13" s="8"/>
      <c r="L13" s="8"/>
      <c r="M13" s="9"/>
    </row>
    <row r="14" spans="1:13" ht="24" x14ac:dyDescent="0.15">
      <c r="A14" s="5" t="s">
        <v>122</v>
      </c>
      <c r="B14" s="56"/>
      <c r="C14" s="56"/>
      <c r="D14" s="17" t="s">
        <v>20</v>
      </c>
      <c r="E14" s="11"/>
      <c r="F14" s="7" t="s">
        <v>80</v>
      </c>
      <c r="G14" s="8"/>
      <c r="H14" s="8" t="s">
        <v>74</v>
      </c>
      <c r="I14" s="15" t="s">
        <v>38</v>
      </c>
      <c r="J14" s="9"/>
      <c r="K14" s="8"/>
      <c r="L14" s="8"/>
      <c r="M14" s="9"/>
    </row>
    <row r="15" spans="1:13" ht="24" x14ac:dyDescent="0.15">
      <c r="A15" s="5" t="s">
        <v>123</v>
      </c>
      <c r="B15" s="56"/>
      <c r="C15" s="56"/>
      <c r="D15" s="17" t="s">
        <v>20</v>
      </c>
      <c r="E15" s="11"/>
      <c r="F15" s="7" t="s">
        <v>76</v>
      </c>
      <c r="G15" s="8"/>
      <c r="H15" s="8" t="s">
        <v>75</v>
      </c>
      <c r="I15" s="9" t="s">
        <v>38</v>
      </c>
      <c r="J15" s="9"/>
      <c r="K15" s="8"/>
      <c r="L15" s="8"/>
      <c r="M15" s="9"/>
    </row>
    <row r="16" spans="1:13" x14ac:dyDescent="0.15">
      <c r="A16" s="5" t="s">
        <v>124</v>
      </c>
      <c r="B16" s="56"/>
      <c r="C16" s="56"/>
      <c r="D16" s="17" t="s">
        <v>90</v>
      </c>
      <c r="E16" s="11"/>
      <c r="F16" s="7" t="s">
        <v>143</v>
      </c>
      <c r="G16" s="14"/>
      <c r="H16" s="14" t="s">
        <v>144</v>
      </c>
      <c r="I16" s="15" t="s">
        <v>38</v>
      </c>
      <c r="J16" s="15"/>
      <c r="K16" s="14"/>
      <c r="L16" s="14"/>
      <c r="M16" s="15"/>
    </row>
    <row r="17" spans="1:13" ht="24" x14ac:dyDescent="0.15">
      <c r="A17" s="5" t="s">
        <v>125</v>
      </c>
      <c r="B17" s="56"/>
      <c r="C17" s="56"/>
      <c r="D17" s="17" t="s">
        <v>20</v>
      </c>
      <c r="E17" s="11"/>
      <c r="F17" s="7" t="s">
        <v>77</v>
      </c>
      <c r="G17" s="8"/>
      <c r="H17" s="19" t="s">
        <v>78</v>
      </c>
      <c r="I17" s="15" t="s">
        <v>38</v>
      </c>
      <c r="J17" s="9"/>
      <c r="K17" s="8"/>
      <c r="L17" s="8"/>
      <c r="M17" s="9"/>
    </row>
    <row r="18" spans="1:13" ht="24" x14ac:dyDescent="0.15">
      <c r="A18" s="5" t="s">
        <v>126</v>
      </c>
      <c r="B18" s="56"/>
      <c r="C18" s="56"/>
      <c r="D18" s="17" t="s">
        <v>20</v>
      </c>
      <c r="E18" s="11"/>
      <c r="F18" s="7" t="s">
        <v>79</v>
      </c>
      <c r="G18" s="8"/>
      <c r="H18" s="19" t="s">
        <v>78</v>
      </c>
      <c r="I18" s="9" t="s">
        <v>38</v>
      </c>
      <c r="J18" s="9"/>
      <c r="K18" s="8"/>
      <c r="L18" s="8"/>
      <c r="M18" s="9"/>
    </row>
    <row r="19" spans="1:13" x14ac:dyDescent="0.15">
      <c r="A19" s="5" t="s">
        <v>127</v>
      </c>
      <c r="B19" s="56"/>
      <c r="C19" s="56"/>
      <c r="D19" s="17" t="s">
        <v>22</v>
      </c>
      <c r="E19" s="18"/>
      <c r="F19" s="42" t="s">
        <v>94</v>
      </c>
      <c r="G19" s="14" t="s">
        <v>91</v>
      </c>
      <c r="H19" s="40" t="s">
        <v>93</v>
      </c>
      <c r="I19" s="15" t="s">
        <v>38</v>
      </c>
      <c r="J19" s="15"/>
      <c r="K19" s="14"/>
      <c r="L19" s="14"/>
      <c r="M19" s="15"/>
    </row>
    <row r="20" spans="1:13" x14ac:dyDescent="0.15">
      <c r="A20" s="5" t="s">
        <v>128</v>
      </c>
      <c r="B20" s="56"/>
      <c r="C20" s="56"/>
      <c r="D20" s="17" t="s">
        <v>22</v>
      </c>
      <c r="E20" s="18"/>
      <c r="F20" s="42"/>
      <c r="G20" s="14" t="s">
        <v>92</v>
      </c>
      <c r="H20" s="41"/>
      <c r="I20" s="15" t="s">
        <v>38</v>
      </c>
      <c r="J20" s="15"/>
      <c r="K20" s="14"/>
      <c r="L20" s="14"/>
      <c r="M20" s="15"/>
    </row>
    <row r="21" spans="1:13" x14ac:dyDescent="0.15">
      <c r="A21" s="5" t="s">
        <v>129</v>
      </c>
      <c r="B21" s="56"/>
      <c r="C21" s="56"/>
      <c r="D21" s="17" t="s">
        <v>22</v>
      </c>
      <c r="E21" s="18"/>
      <c r="F21" s="42" t="s">
        <v>104</v>
      </c>
      <c r="G21" s="14" t="s">
        <v>106</v>
      </c>
      <c r="H21" s="42" t="s">
        <v>105</v>
      </c>
      <c r="I21" s="15" t="s">
        <v>38</v>
      </c>
      <c r="J21" s="15"/>
      <c r="K21" s="14"/>
      <c r="L21" s="14"/>
      <c r="M21" s="15"/>
    </row>
    <row r="22" spans="1:13" x14ac:dyDescent="0.15">
      <c r="A22" s="5" t="s">
        <v>130</v>
      </c>
      <c r="B22" s="56"/>
      <c r="C22" s="56"/>
      <c r="D22" s="17" t="s">
        <v>22</v>
      </c>
      <c r="E22" s="18"/>
      <c r="F22" s="42"/>
      <c r="G22" s="14" t="s">
        <v>107</v>
      </c>
      <c r="H22" s="42"/>
      <c r="I22" s="15" t="s">
        <v>38</v>
      </c>
      <c r="J22" s="15"/>
      <c r="K22" s="14"/>
      <c r="L22" s="14"/>
      <c r="M22" s="15"/>
    </row>
    <row r="23" spans="1:13" ht="24" x14ac:dyDescent="0.15">
      <c r="A23" s="5" t="s">
        <v>131</v>
      </c>
      <c r="B23" s="56"/>
      <c r="C23" s="56"/>
      <c r="D23" s="17" t="s">
        <v>22</v>
      </c>
      <c r="E23" s="18"/>
      <c r="F23" s="25" t="s">
        <v>109</v>
      </c>
      <c r="G23" s="14"/>
      <c r="H23" s="14" t="s">
        <v>108</v>
      </c>
      <c r="I23" s="15" t="s">
        <v>38</v>
      </c>
      <c r="J23" s="15"/>
      <c r="K23" s="14"/>
      <c r="L23" s="14"/>
      <c r="M23" s="15"/>
    </row>
    <row r="24" spans="1:13" ht="36" x14ac:dyDescent="0.15">
      <c r="A24" s="5" t="s">
        <v>132</v>
      </c>
      <c r="B24" s="56"/>
      <c r="C24" s="56"/>
      <c r="D24" s="17" t="s">
        <v>22</v>
      </c>
      <c r="E24" s="18"/>
      <c r="F24" s="25" t="s">
        <v>110</v>
      </c>
      <c r="G24" s="14"/>
      <c r="H24" s="14" t="s">
        <v>112</v>
      </c>
      <c r="I24" s="15" t="s">
        <v>38</v>
      </c>
      <c r="J24" s="15"/>
      <c r="K24" s="14"/>
      <c r="L24" s="14"/>
      <c r="M24" s="15"/>
    </row>
    <row r="25" spans="1:13" ht="24" x14ac:dyDescent="0.15">
      <c r="A25" s="5" t="s">
        <v>133</v>
      </c>
      <c r="B25" s="56"/>
      <c r="C25" s="56"/>
      <c r="D25" s="17" t="s">
        <v>22</v>
      </c>
      <c r="E25" s="18"/>
      <c r="F25" s="25" t="s">
        <v>111</v>
      </c>
      <c r="G25" s="14"/>
      <c r="H25" s="14" t="s">
        <v>113</v>
      </c>
      <c r="I25" s="15" t="s">
        <v>38</v>
      </c>
      <c r="J25" s="15"/>
      <c r="K25" s="14"/>
      <c r="L25" s="14"/>
      <c r="M25" s="15"/>
    </row>
    <row r="26" spans="1:13" ht="24" x14ac:dyDescent="0.15">
      <c r="A26" s="5" t="s">
        <v>134</v>
      </c>
      <c r="B26" s="56"/>
      <c r="C26" s="56"/>
      <c r="D26" s="17" t="s">
        <v>22</v>
      </c>
      <c r="E26" s="18"/>
      <c r="F26" s="42" t="s">
        <v>99</v>
      </c>
      <c r="G26" s="14" t="s">
        <v>101</v>
      </c>
      <c r="H26" s="14" t="s">
        <v>102</v>
      </c>
      <c r="I26" s="15" t="s">
        <v>38</v>
      </c>
      <c r="J26" s="15"/>
      <c r="K26" s="14"/>
      <c r="L26" s="14"/>
      <c r="M26" s="15"/>
    </row>
    <row r="27" spans="1:13" x14ac:dyDescent="0.15">
      <c r="A27" s="5" t="s">
        <v>135</v>
      </c>
      <c r="B27" s="56"/>
      <c r="C27" s="56"/>
      <c r="D27" s="17" t="s">
        <v>22</v>
      </c>
      <c r="E27" s="18"/>
      <c r="F27" s="42"/>
      <c r="G27" s="14" t="s">
        <v>100</v>
      </c>
      <c r="H27" s="14" t="s">
        <v>103</v>
      </c>
      <c r="I27" s="15" t="s">
        <v>38</v>
      </c>
      <c r="J27" s="15"/>
      <c r="K27" s="14"/>
      <c r="L27" s="14"/>
      <c r="M27" s="15"/>
    </row>
    <row r="28" spans="1:13" ht="24" x14ac:dyDescent="0.15">
      <c r="A28" s="5" t="s">
        <v>136</v>
      </c>
      <c r="B28" s="56"/>
      <c r="C28" s="56"/>
      <c r="D28" s="17" t="s">
        <v>22</v>
      </c>
      <c r="E28" s="18" t="s">
        <v>101</v>
      </c>
      <c r="F28" s="25" t="s">
        <v>114</v>
      </c>
      <c r="G28" s="16"/>
      <c r="H28" s="13" t="s">
        <v>115</v>
      </c>
      <c r="I28" s="15" t="s">
        <v>38</v>
      </c>
      <c r="J28" s="15"/>
      <c r="K28" s="14"/>
      <c r="L28" s="14"/>
      <c r="M28" s="15"/>
    </row>
    <row r="29" spans="1:13" x14ac:dyDescent="0.15">
      <c r="A29" s="5" t="s">
        <v>137</v>
      </c>
      <c r="B29" s="56"/>
      <c r="C29" s="56" t="s">
        <v>86</v>
      </c>
      <c r="D29" s="17" t="s">
        <v>20</v>
      </c>
      <c r="E29" s="11"/>
      <c r="F29" s="42" t="s">
        <v>81</v>
      </c>
      <c r="G29" s="8" t="s">
        <v>87</v>
      </c>
      <c r="H29" s="40" t="s">
        <v>82</v>
      </c>
      <c r="I29" s="9" t="s">
        <v>38</v>
      </c>
      <c r="J29" s="9"/>
      <c r="K29" s="8"/>
      <c r="L29" s="8"/>
      <c r="M29" s="9"/>
    </row>
    <row r="30" spans="1:13" x14ac:dyDescent="0.15">
      <c r="A30" s="5" t="s">
        <v>138</v>
      </c>
      <c r="B30" s="56"/>
      <c r="C30" s="56"/>
      <c r="D30" s="17" t="s">
        <v>22</v>
      </c>
      <c r="E30" s="11"/>
      <c r="F30" s="42"/>
      <c r="G30" s="8" t="s">
        <v>88</v>
      </c>
      <c r="H30" s="41"/>
      <c r="I30" s="15" t="s">
        <v>38</v>
      </c>
      <c r="J30" s="9"/>
      <c r="K30" s="8"/>
      <c r="L30" s="8"/>
      <c r="M30" s="9"/>
    </row>
    <row r="31" spans="1:13" x14ac:dyDescent="0.15">
      <c r="A31" s="5" t="s">
        <v>139</v>
      </c>
      <c r="B31" s="56"/>
      <c r="C31" s="56"/>
      <c r="D31" s="17" t="s">
        <v>20</v>
      </c>
      <c r="E31" s="11"/>
      <c r="F31" s="10" t="s">
        <v>83</v>
      </c>
      <c r="G31" s="19"/>
      <c r="H31" s="19" t="s">
        <v>24</v>
      </c>
      <c r="I31" s="9" t="s">
        <v>38</v>
      </c>
      <c r="J31" s="9"/>
      <c r="K31" s="8"/>
      <c r="L31" s="8"/>
      <c r="M31" s="9"/>
    </row>
    <row r="32" spans="1:13" x14ac:dyDescent="0.15">
      <c r="A32" s="5" t="s">
        <v>140</v>
      </c>
      <c r="B32" s="56"/>
      <c r="C32" s="56"/>
      <c r="D32" s="17" t="s">
        <v>20</v>
      </c>
      <c r="E32" s="11"/>
      <c r="F32" s="19" t="s">
        <v>84</v>
      </c>
      <c r="G32" s="19"/>
      <c r="H32" s="19" t="s">
        <v>85</v>
      </c>
      <c r="I32" s="9" t="s">
        <v>38</v>
      </c>
      <c r="J32" s="9"/>
      <c r="K32" s="8"/>
      <c r="L32" s="8"/>
      <c r="M32" s="9"/>
    </row>
    <row r="33" spans="1:13" x14ac:dyDescent="0.15">
      <c r="A33" s="5" t="s">
        <v>141</v>
      </c>
      <c r="B33" s="56"/>
      <c r="C33" s="56"/>
      <c r="D33" s="17" t="s">
        <v>22</v>
      </c>
      <c r="E33" s="18"/>
      <c r="F33" s="10" t="s">
        <v>95</v>
      </c>
      <c r="G33" s="19"/>
      <c r="H33" s="19" t="s">
        <v>97</v>
      </c>
      <c r="I33" s="9" t="s">
        <v>38</v>
      </c>
      <c r="J33" s="9"/>
      <c r="K33" s="8"/>
      <c r="L33" s="8"/>
      <c r="M33" s="9"/>
    </row>
    <row r="34" spans="1:13" x14ac:dyDescent="0.15">
      <c r="A34" s="5" t="s">
        <v>142</v>
      </c>
      <c r="B34" s="56"/>
      <c r="C34" s="56"/>
      <c r="D34" s="17" t="s">
        <v>22</v>
      </c>
      <c r="E34" s="18"/>
      <c r="F34" s="10" t="s">
        <v>96</v>
      </c>
      <c r="G34" s="19"/>
      <c r="H34" s="19" t="s">
        <v>98</v>
      </c>
      <c r="I34" s="9" t="s">
        <v>38</v>
      </c>
      <c r="J34" s="9"/>
      <c r="K34" s="8"/>
      <c r="L34" s="8"/>
      <c r="M34" s="9"/>
    </row>
  </sheetData>
  <mergeCells count="23">
    <mergeCell ref="C8:C28"/>
    <mergeCell ref="F19:F20"/>
    <mergeCell ref="F26:F27"/>
    <mergeCell ref="F21:F22"/>
    <mergeCell ref="F7:G7"/>
    <mergeCell ref="A1:M1"/>
    <mergeCell ref="B2:M2"/>
    <mergeCell ref="B3:M3"/>
    <mergeCell ref="B4:M4"/>
    <mergeCell ref="B5:M5"/>
    <mergeCell ref="B6:M6"/>
    <mergeCell ref="B8:B34"/>
    <mergeCell ref="C29:C34"/>
    <mergeCell ref="F29:F30"/>
    <mergeCell ref="H29:H30"/>
    <mergeCell ref="H12:H13"/>
    <mergeCell ref="F8:F9"/>
    <mergeCell ref="F10:F11"/>
    <mergeCell ref="H8:H9"/>
    <mergeCell ref="H10:H11"/>
    <mergeCell ref="F12:F13"/>
    <mergeCell ref="H19:H20"/>
    <mergeCell ref="H21:H22"/>
  </mergeCells>
  <phoneticPr fontId="1" type="noConversion"/>
  <conditionalFormatting sqref="J1:J7 J35:J1048576 J19:J25">
    <cfRule type="cellIs" dxfId="207" priority="151" operator="equal">
      <formula>"建议"</formula>
    </cfRule>
    <cfRule type="cellIs" dxfId="206" priority="153" operator="equal">
      <formula>"高"</formula>
    </cfRule>
    <cfRule type="cellIs" dxfId="205" priority="159" operator="equal">
      <formula>"中"</formula>
    </cfRule>
    <cfRule type="cellIs" dxfId="204" priority="160" operator="equal">
      <formula>"低"</formula>
    </cfRule>
  </conditionalFormatting>
  <conditionalFormatting sqref="I1:I7 I35:I1048576 I19:I25">
    <cfRule type="cellIs" dxfId="203" priority="152" operator="equal">
      <formula>"Block"</formula>
    </cfRule>
    <cfRule type="cellIs" dxfId="202" priority="154" operator="equal">
      <formula>"Delay"</formula>
    </cfRule>
    <cfRule type="cellIs" dxfId="201" priority="155" operator="equal">
      <formula>"NT"</formula>
    </cfRule>
    <cfRule type="cellIs" dxfId="200" priority="156" operator="equal">
      <formula>"F"</formula>
    </cfRule>
    <cfRule type="cellIs" dxfId="199" priority="157" operator="equal">
      <formula>"Defer"</formula>
    </cfRule>
    <cfRule type="cellIs" dxfId="198" priority="158" operator="equal">
      <formula>"P"</formula>
    </cfRule>
  </conditionalFormatting>
  <conditionalFormatting sqref="I33:I34 I8:I18">
    <cfRule type="cellIs" dxfId="197" priority="62" operator="equal">
      <formula>"Block"</formula>
    </cfRule>
    <cfRule type="cellIs" dxfId="196" priority="64" operator="equal">
      <formula>"Delay"</formula>
    </cfRule>
    <cfRule type="cellIs" dxfId="195" priority="65" operator="equal">
      <formula>"NT"</formula>
    </cfRule>
    <cfRule type="cellIs" dxfId="194" priority="66" operator="equal">
      <formula>"F"</formula>
    </cfRule>
    <cfRule type="cellIs" dxfId="193" priority="67" operator="equal">
      <formula>"Defer"</formula>
    </cfRule>
    <cfRule type="cellIs" dxfId="192" priority="68" operator="equal">
      <formula>"P"</formula>
    </cfRule>
  </conditionalFormatting>
  <conditionalFormatting sqref="J8:J13 J15:J18 J33:J34">
    <cfRule type="cellIs" dxfId="191" priority="61" operator="equal">
      <formula>"建议"</formula>
    </cfRule>
    <cfRule type="cellIs" dxfId="190" priority="63" operator="equal">
      <formula>"高"</formula>
    </cfRule>
    <cfRule type="cellIs" dxfId="189" priority="69" operator="equal">
      <formula>"中"</formula>
    </cfRule>
    <cfRule type="cellIs" dxfId="188" priority="70" operator="equal">
      <formula>"低"</formula>
    </cfRule>
  </conditionalFormatting>
  <conditionalFormatting sqref="J14">
    <cfRule type="cellIs" dxfId="187" priority="51" operator="equal">
      <formula>"建议"</formula>
    </cfRule>
    <cfRule type="cellIs" dxfId="186" priority="53" operator="equal">
      <formula>"高"</formula>
    </cfRule>
    <cfRule type="cellIs" dxfId="185" priority="59" operator="equal">
      <formula>"中"</formula>
    </cfRule>
    <cfRule type="cellIs" dxfId="184" priority="60" operator="equal">
      <formula>"低"</formula>
    </cfRule>
  </conditionalFormatting>
  <conditionalFormatting sqref="J28">
    <cfRule type="cellIs" dxfId="183" priority="41" operator="equal">
      <formula>"建议"</formula>
    </cfRule>
    <cfRule type="cellIs" dxfId="182" priority="43" operator="equal">
      <formula>"高"</formula>
    </cfRule>
    <cfRule type="cellIs" dxfId="181" priority="49" operator="equal">
      <formula>"中"</formula>
    </cfRule>
    <cfRule type="cellIs" dxfId="180" priority="50" operator="equal">
      <formula>"低"</formula>
    </cfRule>
  </conditionalFormatting>
  <conditionalFormatting sqref="I29:I32">
    <cfRule type="cellIs" dxfId="179" priority="32" operator="equal">
      <formula>"Block"</formula>
    </cfRule>
    <cfRule type="cellIs" dxfId="178" priority="34" operator="equal">
      <formula>"Delay"</formula>
    </cfRule>
    <cfRule type="cellIs" dxfId="177" priority="35" operator="equal">
      <formula>"NT"</formula>
    </cfRule>
    <cfRule type="cellIs" dxfId="176" priority="36" operator="equal">
      <formula>"F"</formula>
    </cfRule>
    <cfRule type="cellIs" dxfId="175" priority="37" operator="equal">
      <formula>"Defer"</formula>
    </cfRule>
    <cfRule type="cellIs" dxfId="174" priority="38" operator="equal">
      <formula>"P"</formula>
    </cfRule>
  </conditionalFormatting>
  <conditionalFormatting sqref="J29:J32">
    <cfRule type="cellIs" dxfId="173" priority="31" operator="equal">
      <formula>"建议"</formula>
    </cfRule>
    <cfRule type="cellIs" dxfId="172" priority="33" operator="equal">
      <formula>"高"</formula>
    </cfRule>
    <cfRule type="cellIs" dxfId="171" priority="39" operator="equal">
      <formula>"中"</formula>
    </cfRule>
    <cfRule type="cellIs" dxfId="170" priority="40" operator="equal">
      <formula>"低"</formula>
    </cfRule>
  </conditionalFormatting>
  <conditionalFormatting sqref="I26:I28">
    <cfRule type="cellIs" dxfId="169" priority="2" operator="equal">
      <formula>"Block"</formula>
    </cfRule>
    <cfRule type="cellIs" dxfId="168" priority="4" operator="equal">
      <formula>"Delay"</formula>
    </cfRule>
    <cfRule type="cellIs" dxfId="167" priority="5" operator="equal">
      <formula>"NT"</formula>
    </cfRule>
    <cfRule type="cellIs" dxfId="166" priority="6" operator="equal">
      <formula>"F"</formula>
    </cfRule>
    <cfRule type="cellIs" dxfId="165" priority="7" operator="equal">
      <formula>"Defer"</formula>
    </cfRule>
    <cfRule type="cellIs" dxfId="164" priority="8" operator="equal">
      <formula>"P"</formula>
    </cfRule>
  </conditionalFormatting>
  <conditionalFormatting sqref="J26:J27">
    <cfRule type="cellIs" dxfId="163" priority="1" operator="equal">
      <formula>"建议"</formula>
    </cfRule>
    <cfRule type="cellIs" dxfId="162" priority="3" operator="equal">
      <formula>"高"</formula>
    </cfRule>
    <cfRule type="cellIs" dxfId="161" priority="9" operator="equal">
      <formula>"中"</formula>
    </cfRule>
    <cfRule type="cellIs" dxfId="160" priority="10" operator="equal">
      <formula>"低"</formula>
    </cfRule>
  </conditionalFormatting>
  <dataValidations count="4">
    <dataValidation type="list" allowBlank="1" showInputMessage="1" showErrorMessage="1" error="Date Error!" sqref="D8:D34">
      <formula1>"高,较高,中,较低,低"</formula1>
    </dataValidation>
    <dataValidation type="list" allowBlank="1" showInputMessage="1" showErrorMessage="1" error="Date Error!" sqref="I8:I34">
      <formula1>"P,F,Delay,Defer,Block,NT"</formula1>
    </dataValidation>
    <dataValidation type="list" allowBlank="1" showInputMessage="1" showErrorMessage="1" error="Date Error!" sqref="J8:J34">
      <formula1>"高,中,低,建议"</formula1>
    </dataValidation>
    <dataValidation type="list" allowBlank="1" showInputMessage="1" showErrorMessage="1" error="Date Error!" sqref="M8:M34">
      <formula1>"A,S,M"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5"/>
  <sheetViews>
    <sheetView workbookViewId="0">
      <selection activeCell="I26" sqref="I26:L26"/>
    </sheetView>
  </sheetViews>
  <sheetFormatPr defaultRowHeight="13.5" x14ac:dyDescent="0.15"/>
  <cols>
    <col min="1" max="3" width="12.625" customWidth="1"/>
    <col min="4" max="4" width="6.625" customWidth="1"/>
    <col min="5" max="5" width="12.625" customWidth="1"/>
    <col min="6" max="6" width="32.625" customWidth="1"/>
    <col min="7" max="7" width="5.875" customWidth="1"/>
    <col min="8" max="8" width="33.875" customWidth="1"/>
    <col min="9" max="10" width="6.625" customWidth="1"/>
    <col min="11" max="11" width="32.625" customWidth="1"/>
    <col min="12" max="12" width="12.625" customWidth="1"/>
    <col min="13" max="13" width="6.625" customWidth="1"/>
  </cols>
  <sheetData>
    <row r="1" spans="1:13" ht="18.75" x14ac:dyDescent="0.15">
      <c r="A1" s="34" t="s">
        <v>18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x14ac:dyDescent="0.15">
      <c r="A2" s="3" t="s">
        <v>0</v>
      </c>
      <c r="B2" s="42" t="s">
        <v>25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x14ac:dyDescent="0.15">
      <c r="A3" s="3" t="s">
        <v>1</v>
      </c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</row>
    <row r="4" spans="1:13" x14ac:dyDescent="0.15">
      <c r="A4" s="3" t="s">
        <v>2</v>
      </c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9"/>
    </row>
    <row r="5" spans="1:13" x14ac:dyDescent="0.15">
      <c r="A5" s="3" t="s">
        <v>3</v>
      </c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9"/>
    </row>
    <row r="6" spans="1:13" x14ac:dyDescent="0.15">
      <c r="A6" s="3" t="s">
        <v>4</v>
      </c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9"/>
    </row>
    <row r="7" spans="1:13" ht="24" x14ac:dyDescent="0.1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26" t="s">
        <v>10</v>
      </c>
      <c r="G7" s="28"/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</row>
    <row r="8" spans="1:13" ht="13.5" customHeight="1" x14ac:dyDescent="0.15">
      <c r="A8" s="5" t="s">
        <v>208</v>
      </c>
      <c r="B8" s="55" t="s">
        <v>174</v>
      </c>
      <c r="C8" s="55" t="s">
        <v>188</v>
      </c>
      <c r="D8" s="15" t="s">
        <v>22</v>
      </c>
      <c r="E8" s="45" t="s">
        <v>176</v>
      </c>
      <c r="F8" s="42" t="s">
        <v>417</v>
      </c>
      <c r="G8" s="7"/>
      <c r="H8" s="40" t="s">
        <v>418</v>
      </c>
      <c r="I8" s="15" t="s">
        <v>38</v>
      </c>
      <c r="J8" s="15"/>
      <c r="K8" s="25"/>
      <c r="L8" s="25"/>
      <c r="M8" s="15"/>
    </row>
    <row r="9" spans="1:13" x14ac:dyDescent="0.15">
      <c r="A9" s="5" t="s">
        <v>209</v>
      </c>
      <c r="B9" s="55"/>
      <c r="C9" s="55"/>
      <c r="D9" s="15" t="s">
        <v>22</v>
      </c>
      <c r="E9" s="46"/>
      <c r="F9" s="42"/>
      <c r="G9" s="7"/>
      <c r="H9" s="48"/>
      <c r="I9" s="15" t="s">
        <v>38</v>
      </c>
      <c r="J9" s="15"/>
      <c r="K9" s="25"/>
      <c r="L9" s="25"/>
      <c r="M9" s="15"/>
    </row>
    <row r="10" spans="1:13" x14ac:dyDescent="0.15">
      <c r="A10" s="5" t="s">
        <v>210</v>
      </c>
      <c r="B10" s="55"/>
      <c r="C10" s="55"/>
      <c r="D10" s="15" t="s">
        <v>22</v>
      </c>
      <c r="E10" s="46"/>
      <c r="F10" s="42"/>
      <c r="G10" s="7"/>
      <c r="H10" s="48"/>
      <c r="I10" s="15" t="s">
        <v>38</v>
      </c>
      <c r="J10" s="15"/>
      <c r="K10" s="25"/>
      <c r="L10" s="25"/>
      <c r="M10" s="15"/>
    </row>
    <row r="11" spans="1:13" x14ac:dyDescent="0.15">
      <c r="A11" s="5" t="s">
        <v>211</v>
      </c>
      <c r="B11" s="55"/>
      <c r="C11" s="55"/>
      <c r="D11" s="15" t="s">
        <v>22</v>
      </c>
      <c r="E11" s="55" t="s">
        <v>177</v>
      </c>
      <c r="F11" s="42"/>
      <c r="G11" s="7"/>
      <c r="H11" s="48"/>
      <c r="I11" s="15" t="s">
        <v>38</v>
      </c>
      <c r="J11" s="15"/>
      <c r="K11" s="25"/>
      <c r="L11" s="25"/>
      <c r="M11" s="15"/>
    </row>
    <row r="12" spans="1:13" x14ac:dyDescent="0.15">
      <c r="A12" s="5" t="s">
        <v>212</v>
      </c>
      <c r="B12" s="55"/>
      <c r="C12" s="55"/>
      <c r="D12" s="15" t="s">
        <v>22</v>
      </c>
      <c r="E12" s="55"/>
      <c r="F12" s="42"/>
      <c r="G12" s="7"/>
      <c r="H12" s="48"/>
      <c r="I12" s="15" t="s">
        <v>38</v>
      </c>
      <c r="J12" s="15"/>
      <c r="K12" s="25"/>
      <c r="L12" s="25"/>
      <c r="M12" s="15"/>
    </row>
    <row r="13" spans="1:13" x14ac:dyDescent="0.15">
      <c r="A13" s="5" t="s">
        <v>213</v>
      </c>
      <c r="B13" s="55"/>
      <c r="C13" s="55"/>
      <c r="D13" s="15" t="s">
        <v>22</v>
      </c>
      <c r="E13" s="55"/>
      <c r="F13" s="42"/>
      <c r="G13" s="7"/>
      <c r="H13" s="48"/>
      <c r="I13" s="15" t="s">
        <v>38</v>
      </c>
      <c r="J13" s="15"/>
      <c r="K13" s="25"/>
      <c r="L13" s="25"/>
      <c r="M13" s="15"/>
    </row>
    <row r="14" spans="1:13" x14ac:dyDescent="0.15">
      <c r="A14" s="5" t="s">
        <v>214</v>
      </c>
      <c r="B14" s="55"/>
      <c r="C14" s="55"/>
      <c r="D14" s="15" t="s">
        <v>22</v>
      </c>
      <c r="E14" s="45" t="s">
        <v>178</v>
      </c>
      <c r="F14" s="42"/>
      <c r="G14" s="7"/>
      <c r="H14" s="48"/>
      <c r="I14" s="15" t="s">
        <v>38</v>
      </c>
      <c r="J14" s="15"/>
      <c r="K14" s="25"/>
      <c r="L14" s="25"/>
      <c r="M14" s="15"/>
    </row>
    <row r="15" spans="1:13" x14ac:dyDescent="0.15">
      <c r="A15" s="5" t="s">
        <v>215</v>
      </c>
      <c r="B15" s="55"/>
      <c r="C15" s="55"/>
      <c r="D15" s="15" t="s">
        <v>22</v>
      </c>
      <c r="E15" s="46"/>
      <c r="F15" s="42"/>
      <c r="G15" s="7"/>
      <c r="H15" s="48"/>
      <c r="I15" s="15" t="s">
        <v>38</v>
      </c>
      <c r="J15" s="15"/>
      <c r="K15" s="25"/>
      <c r="L15" s="25"/>
      <c r="M15" s="15"/>
    </row>
    <row r="16" spans="1:13" x14ac:dyDescent="0.15">
      <c r="A16" s="5" t="s">
        <v>216</v>
      </c>
      <c r="B16" s="55"/>
      <c r="C16" s="55"/>
      <c r="D16" s="15" t="s">
        <v>22</v>
      </c>
      <c r="E16" s="46"/>
      <c r="F16" s="42"/>
      <c r="G16" s="7"/>
      <c r="H16" s="48"/>
      <c r="I16" s="15" t="s">
        <v>38</v>
      </c>
      <c r="J16" s="15"/>
      <c r="K16" s="25"/>
      <c r="L16" s="25"/>
      <c r="M16" s="15"/>
    </row>
    <row r="17" spans="1:13" x14ac:dyDescent="0.15">
      <c r="A17" s="5" t="s">
        <v>217</v>
      </c>
      <c r="B17" s="55"/>
      <c r="C17" s="55"/>
      <c r="D17" s="15" t="s">
        <v>22</v>
      </c>
      <c r="E17" s="55" t="s">
        <v>179</v>
      </c>
      <c r="F17" s="42"/>
      <c r="G17" s="7"/>
      <c r="H17" s="48"/>
      <c r="I17" s="15" t="s">
        <v>38</v>
      </c>
      <c r="J17" s="15"/>
      <c r="K17" s="25"/>
      <c r="L17" s="25"/>
      <c r="M17" s="15"/>
    </row>
    <row r="18" spans="1:13" ht="13.5" customHeight="1" x14ac:dyDescent="0.15">
      <c r="A18" s="5" t="s">
        <v>218</v>
      </c>
      <c r="B18" s="55"/>
      <c r="C18" s="55"/>
      <c r="D18" s="15" t="s">
        <v>22</v>
      </c>
      <c r="E18" s="55"/>
      <c r="F18" s="42"/>
      <c r="G18" s="7"/>
      <c r="H18" s="48"/>
      <c r="I18" s="15" t="s">
        <v>38</v>
      </c>
      <c r="J18" s="15"/>
      <c r="K18" s="25"/>
      <c r="L18" s="25"/>
      <c r="M18" s="15"/>
    </row>
    <row r="19" spans="1:13" x14ac:dyDescent="0.15">
      <c r="A19" s="5" t="s">
        <v>219</v>
      </c>
      <c r="B19" s="55"/>
      <c r="C19" s="55"/>
      <c r="D19" s="15" t="s">
        <v>22</v>
      </c>
      <c r="E19" s="55"/>
      <c r="F19" s="42"/>
      <c r="G19" s="7"/>
      <c r="H19" s="48"/>
      <c r="I19" s="15" t="s">
        <v>38</v>
      </c>
      <c r="J19" s="15"/>
      <c r="K19" s="25"/>
      <c r="L19" s="25"/>
      <c r="M19" s="15"/>
    </row>
    <row r="20" spans="1:13" x14ac:dyDescent="0.15">
      <c r="A20" s="5" t="s">
        <v>220</v>
      </c>
      <c r="B20" s="55"/>
      <c r="C20" s="55"/>
      <c r="D20" s="15" t="s">
        <v>22</v>
      </c>
      <c r="E20" s="45" t="s">
        <v>180</v>
      </c>
      <c r="F20" s="42"/>
      <c r="G20" s="7"/>
      <c r="H20" s="48"/>
      <c r="I20" s="15" t="s">
        <v>38</v>
      </c>
      <c r="J20" s="15"/>
      <c r="K20" s="25"/>
      <c r="L20" s="25"/>
      <c r="M20" s="15"/>
    </row>
    <row r="21" spans="1:13" x14ac:dyDescent="0.15">
      <c r="A21" s="5" t="s">
        <v>221</v>
      </c>
      <c r="B21" s="55"/>
      <c r="C21" s="55"/>
      <c r="D21" s="15" t="s">
        <v>22</v>
      </c>
      <c r="E21" s="46"/>
      <c r="F21" s="42"/>
      <c r="G21" s="7"/>
      <c r="H21" s="48"/>
      <c r="I21" s="15" t="s">
        <v>38</v>
      </c>
      <c r="J21" s="15"/>
      <c r="K21" s="25"/>
      <c r="L21" s="25"/>
      <c r="M21" s="15"/>
    </row>
    <row r="22" spans="1:13" x14ac:dyDescent="0.15">
      <c r="A22" s="5" t="s">
        <v>222</v>
      </c>
      <c r="B22" s="55"/>
      <c r="C22" s="55"/>
      <c r="D22" s="15" t="s">
        <v>22</v>
      </c>
      <c r="E22" s="46"/>
      <c r="F22" s="42"/>
      <c r="G22" s="7"/>
      <c r="H22" s="48"/>
      <c r="I22" s="15" t="s">
        <v>38</v>
      </c>
      <c r="J22" s="15"/>
      <c r="K22" s="25"/>
      <c r="L22" s="25"/>
      <c r="M22" s="15"/>
    </row>
    <row r="23" spans="1:13" x14ac:dyDescent="0.15">
      <c r="A23" s="5" t="s">
        <v>223</v>
      </c>
      <c r="B23" s="55"/>
      <c r="C23" s="55"/>
      <c r="D23" s="15" t="s">
        <v>22</v>
      </c>
      <c r="E23" s="55" t="s">
        <v>181</v>
      </c>
      <c r="F23" s="42"/>
      <c r="G23" s="7"/>
      <c r="H23" s="48"/>
      <c r="I23" s="15" t="s">
        <v>38</v>
      </c>
      <c r="J23" s="15"/>
      <c r="K23" s="25"/>
      <c r="L23" s="25"/>
      <c r="M23" s="15"/>
    </row>
    <row r="24" spans="1:13" x14ac:dyDescent="0.15">
      <c r="A24" s="5" t="s">
        <v>224</v>
      </c>
      <c r="B24" s="55"/>
      <c r="C24" s="55"/>
      <c r="D24" s="15" t="s">
        <v>22</v>
      </c>
      <c r="E24" s="55"/>
      <c r="F24" s="42"/>
      <c r="G24" s="7"/>
      <c r="H24" s="48"/>
      <c r="I24" s="15" t="s">
        <v>38</v>
      </c>
      <c r="J24" s="15"/>
      <c r="K24" s="25"/>
      <c r="L24" s="25"/>
      <c r="M24" s="15"/>
    </row>
    <row r="25" spans="1:13" x14ac:dyDescent="0.15">
      <c r="A25" s="5" t="s">
        <v>225</v>
      </c>
      <c r="B25" s="55"/>
      <c r="C25" s="55"/>
      <c r="D25" s="15" t="s">
        <v>22</v>
      </c>
      <c r="E25" s="55"/>
      <c r="F25" s="42"/>
      <c r="G25" s="7"/>
      <c r="H25" s="48"/>
      <c r="I25" s="15" t="s">
        <v>38</v>
      </c>
      <c r="J25" s="15"/>
      <c r="K25" s="25"/>
      <c r="L25" s="25"/>
      <c r="M25" s="15"/>
    </row>
    <row r="26" spans="1:13" ht="144" x14ac:dyDescent="0.15">
      <c r="A26" s="5" t="s">
        <v>226</v>
      </c>
      <c r="B26" s="55"/>
      <c r="C26" s="55" t="s">
        <v>189</v>
      </c>
      <c r="D26" s="15" t="s">
        <v>22</v>
      </c>
      <c r="E26" s="45" t="s">
        <v>176</v>
      </c>
      <c r="F26" s="42"/>
      <c r="G26" s="7"/>
      <c r="H26" s="48"/>
      <c r="I26" s="23" t="s">
        <v>422</v>
      </c>
      <c r="J26" s="23" t="s">
        <v>22</v>
      </c>
      <c r="K26" s="57" t="s">
        <v>444</v>
      </c>
      <c r="L26" s="58" t="s">
        <v>445</v>
      </c>
      <c r="M26" s="15"/>
    </row>
    <row r="27" spans="1:13" x14ac:dyDescent="0.15">
      <c r="A27" s="5" t="s">
        <v>227</v>
      </c>
      <c r="B27" s="55"/>
      <c r="C27" s="55"/>
      <c r="D27" s="15" t="s">
        <v>22</v>
      </c>
      <c r="E27" s="46"/>
      <c r="F27" s="42"/>
      <c r="G27" s="7"/>
      <c r="H27" s="48"/>
      <c r="I27" s="15" t="s">
        <v>38</v>
      </c>
      <c r="J27" s="15"/>
      <c r="K27" s="25"/>
      <c r="L27" s="25"/>
      <c r="M27" s="15"/>
    </row>
    <row r="28" spans="1:13" x14ac:dyDescent="0.15">
      <c r="A28" s="5" t="s">
        <v>228</v>
      </c>
      <c r="B28" s="55"/>
      <c r="C28" s="55"/>
      <c r="D28" s="15" t="s">
        <v>22</v>
      </c>
      <c r="E28" s="46"/>
      <c r="F28" s="42"/>
      <c r="G28" s="7"/>
      <c r="H28" s="48"/>
      <c r="I28" s="15" t="s">
        <v>38</v>
      </c>
      <c r="J28" s="15"/>
      <c r="K28" s="25"/>
      <c r="L28" s="25"/>
      <c r="M28" s="15"/>
    </row>
    <row r="29" spans="1:13" x14ac:dyDescent="0.15">
      <c r="A29" s="5" t="s">
        <v>229</v>
      </c>
      <c r="B29" s="55"/>
      <c r="C29" s="55"/>
      <c r="D29" s="15" t="s">
        <v>22</v>
      </c>
      <c r="E29" s="55" t="s">
        <v>177</v>
      </c>
      <c r="F29" s="42"/>
      <c r="G29" s="7"/>
      <c r="H29" s="48"/>
      <c r="I29" s="15" t="s">
        <v>38</v>
      </c>
      <c r="J29" s="15"/>
      <c r="K29" s="25"/>
      <c r="L29" s="25"/>
      <c r="M29" s="15"/>
    </row>
    <row r="30" spans="1:13" x14ac:dyDescent="0.15">
      <c r="A30" s="5" t="s">
        <v>230</v>
      </c>
      <c r="B30" s="55"/>
      <c r="C30" s="55"/>
      <c r="D30" s="15" t="s">
        <v>22</v>
      </c>
      <c r="E30" s="55"/>
      <c r="F30" s="42"/>
      <c r="G30" s="7"/>
      <c r="H30" s="48"/>
      <c r="I30" s="15" t="s">
        <v>38</v>
      </c>
      <c r="J30" s="15"/>
      <c r="K30" s="25"/>
      <c r="L30" s="25"/>
      <c r="M30" s="15"/>
    </row>
    <row r="31" spans="1:13" x14ac:dyDescent="0.15">
      <c r="A31" s="5" t="s">
        <v>231</v>
      </c>
      <c r="B31" s="55"/>
      <c r="C31" s="55"/>
      <c r="D31" s="15" t="s">
        <v>22</v>
      </c>
      <c r="E31" s="55"/>
      <c r="F31" s="42"/>
      <c r="G31" s="7"/>
      <c r="H31" s="48"/>
      <c r="I31" s="15" t="s">
        <v>38</v>
      </c>
      <c r="J31" s="15"/>
      <c r="K31" s="25"/>
      <c r="L31" s="25"/>
      <c r="M31" s="15"/>
    </row>
    <row r="32" spans="1:13" x14ac:dyDescent="0.15">
      <c r="A32" s="5" t="s">
        <v>232</v>
      </c>
      <c r="B32" s="55"/>
      <c r="C32" s="55"/>
      <c r="D32" s="15" t="s">
        <v>22</v>
      </c>
      <c r="E32" s="45" t="s">
        <v>178</v>
      </c>
      <c r="F32" s="42"/>
      <c r="G32" s="7"/>
      <c r="H32" s="48"/>
      <c r="I32" s="15" t="s">
        <v>38</v>
      </c>
      <c r="J32" s="15"/>
      <c r="K32" s="25"/>
      <c r="L32" s="25"/>
      <c r="M32" s="15"/>
    </row>
    <row r="33" spans="1:13" x14ac:dyDescent="0.15">
      <c r="A33" s="5" t="s">
        <v>233</v>
      </c>
      <c r="B33" s="55"/>
      <c r="C33" s="55"/>
      <c r="D33" s="15" t="s">
        <v>22</v>
      </c>
      <c r="E33" s="46"/>
      <c r="F33" s="42"/>
      <c r="G33" s="7"/>
      <c r="H33" s="48"/>
      <c r="I33" s="15" t="s">
        <v>38</v>
      </c>
      <c r="J33" s="15"/>
      <c r="K33" s="25"/>
      <c r="L33" s="25"/>
      <c r="M33" s="15"/>
    </row>
    <row r="34" spans="1:13" x14ac:dyDescent="0.15">
      <c r="A34" s="5" t="s">
        <v>234</v>
      </c>
      <c r="B34" s="55"/>
      <c r="C34" s="55"/>
      <c r="D34" s="15" t="s">
        <v>22</v>
      </c>
      <c r="E34" s="46"/>
      <c r="F34" s="42"/>
      <c r="G34" s="7"/>
      <c r="H34" s="48"/>
      <c r="I34" s="15" t="s">
        <v>38</v>
      </c>
      <c r="J34" s="15"/>
      <c r="K34" s="25"/>
      <c r="L34" s="25"/>
      <c r="M34" s="15"/>
    </row>
    <row r="35" spans="1:13" x14ac:dyDescent="0.15">
      <c r="A35" s="5" t="s">
        <v>235</v>
      </c>
      <c r="B35" s="55"/>
      <c r="C35" s="55"/>
      <c r="D35" s="15" t="s">
        <v>22</v>
      </c>
      <c r="E35" s="55" t="s">
        <v>179</v>
      </c>
      <c r="F35" s="42"/>
      <c r="G35" s="7"/>
      <c r="H35" s="48"/>
      <c r="I35" s="15" t="s">
        <v>38</v>
      </c>
      <c r="J35" s="15"/>
      <c r="K35" s="25"/>
      <c r="L35" s="25"/>
      <c r="M35" s="15"/>
    </row>
    <row r="36" spans="1:13" ht="13.5" customHeight="1" x14ac:dyDescent="0.15">
      <c r="A36" s="5" t="s">
        <v>236</v>
      </c>
      <c r="B36" s="55"/>
      <c r="C36" s="55"/>
      <c r="D36" s="15" t="s">
        <v>22</v>
      </c>
      <c r="E36" s="55"/>
      <c r="F36" s="42"/>
      <c r="G36" s="7"/>
      <c r="H36" s="48"/>
      <c r="I36" s="15" t="s">
        <v>38</v>
      </c>
      <c r="J36" s="15"/>
      <c r="K36" s="25"/>
      <c r="L36" s="25"/>
      <c r="M36" s="15"/>
    </row>
    <row r="37" spans="1:13" x14ac:dyDescent="0.15">
      <c r="A37" s="5" t="s">
        <v>237</v>
      </c>
      <c r="B37" s="55"/>
      <c r="C37" s="55"/>
      <c r="D37" s="15" t="s">
        <v>22</v>
      </c>
      <c r="E37" s="55"/>
      <c r="F37" s="42"/>
      <c r="G37" s="7"/>
      <c r="H37" s="48"/>
      <c r="I37" s="15" t="s">
        <v>38</v>
      </c>
      <c r="J37" s="15"/>
      <c r="K37" s="25"/>
      <c r="L37" s="25"/>
      <c r="M37" s="15"/>
    </row>
    <row r="38" spans="1:13" x14ac:dyDescent="0.15">
      <c r="A38" s="5" t="s">
        <v>238</v>
      </c>
      <c r="B38" s="55"/>
      <c r="C38" s="55"/>
      <c r="D38" s="15" t="s">
        <v>22</v>
      </c>
      <c r="E38" s="45" t="s">
        <v>180</v>
      </c>
      <c r="F38" s="42"/>
      <c r="G38" s="7"/>
      <c r="H38" s="48"/>
      <c r="I38" s="15" t="s">
        <v>38</v>
      </c>
      <c r="J38" s="15"/>
      <c r="K38" s="25"/>
      <c r="L38" s="25"/>
      <c r="M38" s="15"/>
    </row>
    <row r="39" spans="1:13" x14ac:dyDescent="0.15">
      <c r="A39" s="5" t="s">
        <v>239</v>
      </c>
      <c r="B39" s="55"/>
      <c r="C39" s="55"/>
      <c r="D39" s="15" t="s">
        <v>22</v>
      </c>
      <c r="E39" s="46"/>
      <c r="F39" s="42"/>
      <c r="G39" s="7"/>
      <c r="H39" s="48"/>
      <c r="I39" s="15" t="s">
        <v>38</v>
      </c>
      <c r="J39" s="15"/>
      <c r="K39" s="25"/>
      <c r="L39" s="25"/>
      <c r="M39" s="15"/>
    </row>
    <row r="40" spans="1:13" x14ac:dyDescent="0.15">
      <c r="A40" s="5" t="s">
        <v>240</v>
      </c>
      <c r="B40" s="55"/>
      <c r="C40" s="55"/>
      <c r="D40" s="15" t="s">
        <v>22</v>
      </c>
      <c r="E40" s="46"/>
      <c r="F40" s="42"/>
      <c r="G40" s="7"/>
      <c r="H40" s="48"/>
      <c r="I40" s="15" t="s">
        <v>38</v>
      </c>
      <c r="J40" s="15"/>
      <c r="K40" s="25"/>
      <c r="L40" s="25"/>
      <c r="M40" s="15"/>
    </row>
    <row r="41" spans="1:13" x14ac:dyDescent="0.15">
      <c r="A41" s="5" t="s">
        <v>241</v>
      </c>
      <c r="B41" s="55"/>
      <c r="C41" s="55"/>
      <c r="D41" s="15" t="s">
        <v>22</v>
      </c>
      <c r="E41" s="55" t="s">
        <v>181</v>
      </c>
      <c r="F41" s="42"/>
      <c r="G41" s="7"/>
      <c r="H41" s="48"/>
      <c r="I41" s="15" t="s">
        <v>38</v>
      </c>
      <c r="J41" s="15"/>
      <c r="K41" s="25"/>
      <c r="L41" s="25"/>
      <c r="M41" s="15"/>
    </row>
    <row r="42" spans="1:13" x14ac:dyDescent="0.15">
      <c r="A42" s="5" t="s">
        <v>242</v>
      </c>
      <c r="B42" s="55"/>
      <c r="C42" s="55"/>
      <c r="D42" s="15" t="s">
        <v>22</v>
      </c>
      <c r="E42" s="55"/>
      <c r="F42" s="42"/>
      <c r="G42" s="7"/>
      <c r="H42" s="48"/>
      <c r="I42" s="15" t="s">
        <v>38</v>
      </c>
      <c r="J42" s="15"/>
      <c r="K42" s="25"/>
      <c r="L42" s="25"/>
      <c r="M42" s="15"/>
    </row>
    <row r="43" spans="1:13" x14ac:dyDescent="0.15">
      <c r="A43" s="5" t="s">
        <v>243</v>
      </c>
      <c r="B43" s="55"/>
      <c r="C43" s="55"/>
      <c r="D43" s="15" t="s">
        <v>22</v>
      </c>
      <c r="E43" s="55"/>
      <c r="F43" s="42"/>
      <c r="G43" s="7"/>
      <c r="H43" s="48"/>
      <c r="I43" s="15" t="s">
        <v>38</v>
      </c>
      <c r="J43" s="15"/>
      <c r="K43" s="25"/>
      <c r="L43" s="25"/>
      <c r="M43" s="15"/>
    </row>
    <row r="44" spans="1:13" ht="24" customHeight="1" x14ac:dyDescent="0.15">
      <c r="A44" s="5" t="s">
        <v>244</v>
      </c>
      <c r="B44" s="55"/>
      <c r="C44" s="55" t="s">
        <v>194</v>
      </c>
      <c r="D44" s="15" t="s">
        <v>22</v>
      </c>
      <c r="E44" s="45" t="s">
        <v>176</v>
      </c>
      <c r="F44" s="42"/>
      <c r="G44" s="7"/>
      <c r="H44" s="48"/>
      <c r="I44" s="15" t="s">
        <v>38</v>
      </c>
      <c r="J44" s="15"/>
      <c r="K44" s="25"/>
      <c r="L44" s="25"/>
      <c r="M44" s="15"/>
    </row>
    <row r="45" spans="1:13" x14ac:dyDescent="0.15">
      <c r="A45" s="5" t="s">
        <v>245</v>
      </c>
      <c r="B45" s="55"/>
      <c r="C45" s="55"/>
      <c r="D45" s="15" t="s">
        <v>22</v>
      </c>
      <c r="E45" s="46"/>
      <c r="F45" s="42"/>
      <c r="G45" s="7"/>
      <c r="H45" s="48"/>
      <c r="I45" s="15" t="s">
        <v>38</v>
      </c>
      <c r="J45" s="15"/>
      <c r="K45" s="25"/>
      <c r="L45" s="25"/>
      <c r="M45" s="15"/>
    </row>
    <row r="46" spans="1:13" x14ac:dyDescent="0.15">
      <c r="A46" s="5" t="s">
        <v>246</v>
      </c>
      <c r="B46" s="55"/>
      <c r="C46" s="55"/>
      <c r="D46" s="15" t="s">
        <v>22</v>
      </c>
      <c r="E46" s="46"/>
      <c r="F46" s="42"/>
      <c r="G46" s="7"/>
      <c r="H46" s="48"/>
      <c r="I46" s="15" t="s">
        <v>38</v>
      </c>
      <c r="J46" s="15"/>
      <c r="K46" s="25"/>
      <c r="L46" s="25"/>
      <c r="M46" s="15"/>
    </row>
    <row r="47" spans="1:13" x14ac:dyDescent="0.15">
      <c r="A47" s="5" t="s">
        <v>247</v>
      </c>
      <c r="B47" s="55"/>
      <c r="C47" s="55"/>
      <c r="D47" s="15" t="s">
        <v>22</v>
      </c>
      <c r="E47" s="55" t="s">
        <v>177</v>
      </c>
      <c r="F47" s="42"/>
      <c r="G47" s="7"/>
      <c r="H47" s="48"/>
      <c r="I47" s="15" t="s">
        <v>38</v>
      </c>
      <c r="J47" s="15"/>
      <c r="K47" s="25"/>
      <c r="L47" s="25"/>
      <c r="M47" s="15"/>
    </row>
    <row r="48" spans="1:13" x14ac:dyDescent="0.15">
      <c r="A48" s="5" t="s">
        <v>248</v>
      </c>
      <c r="B48" s="55"/>
      <c r="C48" s="55"/>
      <c r="D48" s="15" t="s">
        <v>22</v>
      </c>
      <c r="E48" s="55"/>
      <c r="F48" s="42"/>
      <c r="G48" s="7"/>
      <c r="H48" s="48"/>
      <c r="I48" s="15" t="s">
        <v>38</v>
      </c>
      <c r="J48" s="15"/>
      <c r="K48" s="25"/>
      <c r="L48" s="25"/>
      <c r="M48" s="15"/>
    </row>
    <row r="49" spans="1:13" x14ac:dyDescent="0.15">
      <c r="A49" s="5" t="s">
        <v>249</v>
      </c>
      <c r="B49" s="55"/>
      <c r="C49" s="55"/>
      <c r="D49" s="15" t="s">
        <v>22</v>
      </c>
      <c r="E49" s="55"/>
      <c r="F49" s="42"/>
      <c r="G49" s="7"/>
      <c r="H49" s="48"/>
      <c r="I49" s="15" t="s">
        <v>38</v>
      </c>
      <c r="J49" s="15"/>
      <c r="K49" s="25"/>
      <c r="L49" s="25"/>
      <c r="M49" s="15"/>
    </row>
    <row r="50" spans="1:13" x14ac:dyDescent="0.15">
      <c r="A50" s="5" t="s">
        <v>250</v>
      </c>
      <c r="B50" s="55"/>
      <c r="C50" s="55"/>
      <c r="D50" s="15" t="s">
        <v>22</v>
      </c>
      <c r="E50" s="45" t="s">
        <v>178</v>
      </c>
      <c r="F50" s="42"/>
      <c r="G50" s="7"/>
      <c r="H50" s="48"/>
      <c r="I50" s="15" t="s">
        <v>38</v>
      </c>
      <c r="J50" s="15"/>
      <c r="K50" s="25"/>
      <c r="L50" s="25"/>
      <c r="M50" s="15"/>
    </row>
    <row r="51" spans="1:13" x14ac:dyDescent="0.15">
      <c r="A51" s="5" t="s">
        <v>251</v>
      </c>
      <c r="B51" s="55"/>
      <c r="C51" s="55"/>
      <c r="D51" s="15" t="s">
        <v>22</v>
      </c>
      <c r="E51" s="46"/>
      <c r="F51" s="42"/>
      <c r="G51" s="7"/>
      <c r="H51" s="48"/>
      <c r="I51" s="15" t="s">
        <v>38</v>
      </c>
      <c r="J51" s="15"/>
      <c r="K51" s="25"/>
      <c r="L51" s="25"/>
      <c r="M51" s="15"/>
    </row>
    <row r="52" spans="1:13" x14ac:dyDescent="0.15">
      <c r="A52" s="5" t="s">
        <v>252</v>
      </c>
      <c r="B52" s="55"/>
      <c r="C52" s="55"/>
      <c r="D52" s="15" t="s">
        <v>22</v>
      </c>
      <c r="E52" s="46"/>
      <c r="F52" s="42"/>
      <c r="G52" s="7"/>
      <c r="H52" s="48"/>
      <c r="I52" s="15" t="s">
        <v>38</v>
      </c>
      <c r="J52" s="15"/>
      <c r="K52" s="25"/>
      <c r="L52" s="25"/>
      <c r="M52" s="15"/>
    </row>
    <row r="53" spans="1:13" x14ac:dyDescent="0.15">
      <c r="A53" s="5" t="s">
        <v>253</v>
      </c>
      <c r="B53" s="55"/>
      <c r="C53" s="55"/>
      <c r="D53" s="15" t="s">
        <v>22</v>
      </c>
      <c r="E53" s="55" t="s">
        <v>179</v>
      </c>
      <c r="F53" s="42"/>
      <c r="G53" s="7"/>
      <c r="H53" s="48"/>
      <c r="I53" s="15" t="s">
        <v>38</v>
      </c>
      <c r="J53" s="15"/>
      <c r="K53" s="25"/>
      <c r="L53" s="25"/>
      <c r="M53" s="15"/>
    </row>
    <row r="54" spans="1:13" ht="13.5" customHeight="1" x14ac:dyDescent="0.15">
      <c r="A54" s="5" t="s">
        <v>254</v>
      </c>
      <c r="B54" s="55"/>
      <c r="C54" s="55"/>
      <c r="D54" s="15" t="s">
        <v>22</v>
      </c>
      <c r="E54" s="55"/>
      <c r="F54" s="42"/>
      <c r="G54" s="7"/>
      <c r="H54" s="48"/>
      <c r="I54" s="15" t="s">
        <v>38</v>
      </c>
      <c r="J54" s="15"/>
      <c r="K54" s="25"/>
      <c r="L54" s="25"/>
      <c r="M54" s="15"/>
    </row>
    <row r="55" spans="1:13" x14ac:dyDescent="0.15">
      <c r="A55" s="5" t="s">
        <v>255</v>
      </c>
      <c r="B55" s="55"/>
      <c r="C55" s="55"/>
      <c r="D55" s="15" t="s">
        <v>22</v>
      </c>
      <c r="E55" s="55"/>
      <c r="F55" s="42"/>
      <c r="G55" s="7"/>
      <c r="H55" s="48"/>
      <c r="I55" s="15" t="s">
        <v>38</v>
      </c>
      <c r="J55" s="15"/>
      <c r="K55" s="25"/>
      <c r="L55" s="25"/>
      <c r="M55" s="15"/>
    </row>
    <row r="56" spans="1:13" x14ac:dyDescent="0.15">
      <c r="A56" s="5" t="s">
        <v>256</v>
      </c>
      <c r="B56" s="55"/>
      <c r="C56" s="55"/>
      <c r="D56" s="15" t="s">
        <v>22</v>
      </c>
      <c r="E56" s="45" t="s">
        <v>180</v>
      </c>
      <c r="F56" s="42"/>
      <c r="G56" s="7"/>
      <c r="H56" s="48"/>
      <c r="I56" s="15" t="s">
        <v>38</v>
      </c>
      <c r="J56" s="15"/>
      <c r="K56" s="25"/>
      <c r="L56" s="25"/>
      <c r="M56" s="15"/>
    </row>
    <row r="57" spans="1:13" x14ac:dyDescent="0.15">
      <c r="A57" s="5" t="s">
        <v>257</v>
      </c>
      <c r="B57" s="55"/>
      <c r="C57" s="55"/>
      <c r="D57" s="15" t="s">
        <v>22</v>
      </c>
      <c r="E57" s="46"/>
      <c r="F57" s="42"/>
      <c r="G57" s="7"/>
      <c r="H57" s="48"/>
      <c r="I57" s="15" t="s">
        <v>38</v>
      </c>
      <c r="J57" s="15"/>
      <c r="K57" s="25"/>
      <c r="L57" s="25"/>
      <c r="M57" s="15"/>
    </row>
    <row r="58" spans="1:13" x14ac:dyDescent="0.15">
      <c r="A58" s="5" t="s">
        <v>258</v>
      </c>
      <c r="B58" s="55"/>
      <c r="C58" s="55"/>
      <c r="D58" s="15" t="s">
        <v>22</v>
      </c>
      <c r="E58" s="46"/>
      <c r="F58" s="42"/>
      <c r="G58" s="7"/>
      <c r="H58" s="48"/>
      <c r="I58" s="15" t="s">
        <v>38</v>
      </c>
      <c r="J58" s="15"/>
      <c r="K58" s="25"/>
      <c r="L58" s="25"/>
      <c r="M58" s="15"/>
    </row>
    <row r="59" spans="1:13" x14ac:dyDescent="0.15">
      <c r="A59" s="5" t="s">
        <v>259</v>
      </c>
      <c r="B59" s="55"/>
      <c r="C59" s="55"/>
      <c r="D59" s="15" t="s">
        <v>22</v>
      </c>
      <c r="E59" s="55" t="s">
        <v>181</v>
      </c>
      <c r="F59" s="42"/>
      <c r="G59" s="7"/>
      <c r="H59" s="48"/>
      <c r="I59" s="15" t="s">
        <v>38</v>
      </c>
      <c r="J59" s="15"/>
      <c r="K59" s="25"/>
      <c r="L59" s="25"/>
      <c r="M59" s="15"/>
    </row>
    <row r="60" spans="1:13" x14ac:dyDescent="0.15">
      <c r="A60" s="5" t="s">
        <v>260</v>
      </c>
      <c r="B60" s="55"/>
      <c r="C60" s="55"/>
      <c r="D60" s="15" t="s">
        <v>22</v>
      </c>
      <c r="E60" s="55"/>
      <c r="F60" s="42"/>
      <c r="G60" s="7"/>
      <c r="H60" s="48"/>
      <c r="I60" s="15" t="s">
        <v>38</v>
      </c>
      <c r="J60" s="15"/>
      <c r="K60" s="25"/>
      <c r="L60" s="25"/>
      <c r="M60" s="15"/>
    </row>
    <row r="61" spans="1:13" x14ac:dyDescent="0.15">
      <c r="A61" s="5" t="s">
        <v>261</v>
      </c>
      <c r="B61" s="55"/>
      <c r="C61" s="55"/>
      <c r="D61" s="15" t="s">
        <v>22</v>
      </c>
      <c r="E61" s="55"/>
      <c r="F61" s="42"/>
      <c r="G61" s="7"/>
      <c r="H61" s="48"/>
      <c r="I61" s="15" t="s">
        <v>38</v>
      </c>
      <c r="J61" s="15"/>
      <c r="K61" s="25"/>
      <c r="L61" s="25"/>
      <c r="M61" s="15"/>
    </row>
    <row r="62" spans="1:13" ht="24" customHeight="1" x14ac:dyDescent="0.15">
      <c r="A62" s="5" t="s">
        <v>262</v>
      </c>
      <c r="B62" s="55"/>
      <c r="C62" s="55" t="s">
        <v>195</v>
      </c>
      <c r="D62" s="15" t="s">
        <v>22</v>
      </c>
      <c r="E62" s="45" t="s">
        <v>176</v>
      </c>
      <c r="F62" s="42"/>
      <c r="G62" s="7"/>
      <c r="H62" s="48"/>
      <c r="I62" s="15" t="s">
        <v>38</v>
      </c>
      <c r="J62" s="15"/>
      <c r="K62" s="25"/>
      <c r="L62" s="25"/>
      <c r="M62" s="15"/>
    </row>
    <row r="63" spans="1:13" x14ac:dyDescent="0.15">
      <c r="A63" s="5" t="s">
        <v>263</v>
      </c>
      <c r="B63" s="55"/>
      <c r="C63" s="55"/>
      <c r="D63" s="15" t="s">
        <v>22</v>
      </c>
      <c r="E63" s="46"/>
      <c r="F63" s="42"/>
      <c r="G63" s="7"/>
      <c r="H63" s="48"/>
      <c r="I63" s="15" t="s">
        <v>38</v>
      </c>
      <c r="J63" s="15"/>
      <c r="K63" s="25"/>
      <c r="L63" s="25"/>
      <c r="M63" s="15"/>
    </row>
    <row r="64" spans="1:13" x14ac:dyDescent="0.15">
      <c r="A64" s="5" t="s">
        <v>264</v>
      </c>
      <c r="B64" s="55"/>
      <c r="C64" s="55"/>
      <c r="D64" s="15" t="s">
        <v>22</v>
      </c>
      <c r="E64" s="46"/>
      <c r="F64" s="42"/>
      <c r="G64" s="7"/>
      <c r="H64" s="48"/>
      <c r="I64" s="15" t="s">
        <v>38</v>
      </c>
      <c r="J64" s="15"/>
      <c r="K64" s="25"/>
      <c r="L64" s="25"/>
      <c r="M64" s="15"/>
    </row>
    <row r="65" spans="1:13" x14ac:dyDescent="0.15">
      <c r="A65" s="5" t="s">
        <v>265</v>
      </c>
      <c r="B65" s="55"/>
      <c r="C65" s="55"/>
      <c r="D65" s="15" t="s">
        <v>22</v>
      </c>
      <c r="E65" s="55" t="s">
        <v>177</v>
      </c>
      <c r="F65" s="42"/>
      <c r="G65" s="7"/>
      <c r="H65" s="48"/>
      <c r="I65" s="15" t="s">
        <v>38</v>
      </c>
      <c r="J65" s="15"/>
      <c r="K65" s="25"/>
      <c r="L65" s="25"/>
      <c r="M65" s="15"/>
    </row>
    <row r="66" spans="1:13" x14ac:dyDescent="0.15">
      <c r="A66" s="5" t="s">
        <v>266</v>
      </c>
      <c r="B66" s="55"/>
      <c r="C66" s="55"/>
      <c r="D66" s="15" t="s">
        <v>22</v>
      </c>
      <c r="E66" s="55"/>
      <c r="F66" s="42"/>
      <c r="G66" s="7"/>
      <c r="H66" s="48"/>
      <c r="I66" s="15" t="s">
        <v>38</v>
      </c>
      <c r="J66" s="15"/>
      <c r="K66" s="25"/>
      <c r="L66" s="25"/>
      <c r="M66" s="15"/>
    </row>
    <row r="67" spans="1:13" x14ac:dyDescent="0.15">
      <c r="A67" s="5" t="s">
        <v>267</v>
      </c>
      <c r="B67" s="55"/>
      <c r="C67" s="55"/>
      <c r="D67" s="15" t="s">
        <v>22</v>
      </c>
      <c r="E67" s="55"/>
      <c r="F67" s="42"/>
      <c r="G67" s="7"/>
      <c r="H67" s="48"/>
      <c r="I67" s="15" t="s">
        <v>38</v>
      </c>
      <c r="J67" s="15"/>
      <c r="K67" s="25"/>
      <c r="L67" s="25"/>
      <c r="M67" s="15"/>
    </row>
    <row r="68" spans="1:13" x14ac:dyDescent="0.15">
      <c r="A68" s="5" t="s">
        <v>268</v>
      </c>
      <c r="B68" s="55"/>
      <c r="C68" s="55"/>
      <c r="D68" s="15" t="s">
        <v>22</v>
      </c>
      <c r="E68" s="45" t="s">
        <v>178</v>
      </c>
      <c r="F68" s="42"/>
      <c r="G68" s="7"/>
      <c r="H68" s="48"/>
      <c r="I68" s="15" t="s">
        <v>38</v>
      </c>
      <c r="J68" s="15"/>
      <c r="K68" s="25"/>
      <c r="L68" s="25"/>
      <c r="M68" s="15"/>
    </row>
    <row r="69" spans="1:13" x14ac:dyDescent="0.15">
      <c r="A69" s="5" t="s">
        <v>269</v>
      </c>
      <c r="B69" s="55"/>
      <c r="C69" s="55"/>
      <c r="D69" s="15" t="s">
        <v>22</v>
      </c>
      <c r="E69" s="46"/>
      <c r="F69" s="42"/>
      <c r="G69" s="7"/>
      <c r="H69" s="48"/>
      <c r="I69" s="15" t="s">
        <v>38</v>
      </c>
      <c r="J69" s="15"/>
      <c r="K69" s="25"/>
      <c r="L69" s="25"/>
      <c r="M69" s="15"/>
    </row>
    <row r="70" spans="1:13" x14ac:dyDescent="0.15">
      <c r="A70" s="5" t="s">
        <v>270</v>
      </c>
      <c r="B70" s="55"/>
      <c r="C70" s="55"/>
      <c r="D70" s="15" t="s">
        <v>22</v>
      </c>
      <c r="E70" s="46"/>
      <c r="F70" s="42"/>
      <c r="G70" s="7"/>
      <c r="H70" s="48"/>
      <c r="I70" s="15" t="s">
        <v>38</v>
      </c>
      <c r="J70" s="15"/>
      <c r="K70" s="25"/>
      <c r="L70" s="25"/>
      <c r="M70" s="15"/>
    </row>
    <row r="71" spans="1:13" x14ac:dyDescent="0.15">
      <c r="A71" s="5" t="s">
        <v>271</v>
      </c>
      <c r="B71" s="55"/>
      <c r="C71" s="55"/>
      <c r="D71" s="15" t="s">
        <v>22</v>
      </c>
      <c r="E71" s="55" t="s">
        <v>179</v>
      </c>
      <c r="F71" s="42"/>
      <c r="G71" s="7"/>
      <c r="H71" s="48"/>
      <c r="I71" s="15" t="s">
        <v>38</v>
      </c>
      <c r="J71" s="15"/>
      <c r="K71" s="25"/>
      <c r="L71" s="25"/>
      <c r="M71" s="15"/>
    </row>
    <row r="72" spans="1:13" ht="13.5" customHeight="1" x14ac:dyDescent="0.15">
      <c r="A72" s="5" t="s">
        <v>272</v>
      </c>
      <c r="B72" s="55"/>
      <c r="C72" s="55"/>
      <c r="D72" s="15" t="s">
        <v>22</v>
      </c>
      <c r="E72" s="55"/>
      <c r="F72" s="42"/>
      <c r="G72" s="7"/>
      <c r="H72" s="48"/>
      <c r="I72" s="15" t="s">
        <v>38</v>
      </c>
      <c r="J72" s="15"/>
      <c r="K72" s="25"/>
      <c r="L72" s="25"/>
      <c r="M72" s="15"/>
    </row>
    <row r="73" spans="1:13" x14ac:dyDescent="0.15">
      <c r="A73" s="5" t="s">
        <v>273</v>
      </c>
      <c r="B73" s="55"/>
      <c r="C73" s="55"/>
      <c r="D73" s="15" t="s">
        <v>22</v>
      </c>
      <c r="E73" s="55"/>
      <c r="F73" s="42"/>
      <c r="G73" s="7"/>
      <c r="H73" s="48"/>
      <c r="I73" s="15" t="s">
        <v>38</v>
      </c>
      <c r="J73" s="15"/>
      <c r="K73" s="25"/>
      <c r="L73" s="25"/>
      <c r="M73" s="15"/>
    </row>
    <row r="74" spans="1:13" x14ac:dyDescent="0.15">
      <c r="A74" s="5" t="s">
        <v>274</v>
      </c>
      <c r="B74" s="55"/>
      <c r="C74" s="55"/>
      <c r="D74" s="15" t="s">
        <v>22</v>
      </c>
      <c r="E74" s="45" t="s">
        <v>180</v>
      </c>
      <c r="F74" s="42"/>
      <c r="G74" s="7"/>
      <c r="H74" s="48"/>
      <c r="I74" s="15" t="s">
        <v>38</v>
      </c>
      <c r="J74" s="15"/>
      <c r="K74" s="25"/>
      <c r="L74" s="25"/>
      <c r="M74" s="15"/>
    </row>
    <row r="75" spans="1:13" x14ac:dyDescent="0.15">
      <c r="A75" s="5" t="s">
        <v>275</v>
      </c>
      <c r="B75" s="55"/>
      <c r="C75" s="55"/>
      <c r="D75" s="15" t="s">
        <v>22</v>
      </c>
      <c r="E75" s="46"/>
      <c r="F75" s="42"/>
      <c r="G75" s="7"/>
      <c r="H75" s="48"/>
      <c r="I75" s="15" t="s">
        <v>38</v>
      </c>
      <c r="J75" s="15"/>
      <c r="K75" s="25"/>
      <c r="L75" s="25"/>
      <c r="M75" s="15"/>
    </row>
    <row r="76" spans="1:13" x14ac:dyDescent="0.15">
      <c r="A76" s="5" t="s">
        <v>50</v>
      </c>
      <c r="B76" s="55"/>
      <c r="C76" s="55"/>
      <c r="D76" s="15" t="s">
        <v>22</v>
      </c>
      <c r="E76" s="46"/>
      <c r="F76" s="42"/>
      <c r="G76" s="7"/>
      <c r="H76" s="48"/>
      <c r="I76" s="15" t="s">
        <v>38</v>
      </c>
      <c r="J76" s="15"/>
      <c r="K76" s="25"/>
      <c r="L76" s="25"/>
      <c r="M76" s="15"/>
    </row>
    <row r="77" spans="1:13" x14ac:dyDescent="0.15">
      <c r="A77" s="5" t="s">
        <v>51</v>
      </c>
      <c r="B77" s="55"/>
      <c r="C77" s="55"/>
      <c r="D77" s="15" t="s">
        <v>22</v>
      </c>
      <c r="E77" s="55" t="s">
        <v>181</v>
      </c>
      <c r="F77" s="42"/>
      <c r="G77" s="7"/>
      <c r="H77" s="48"/>
      <c r="I77" s="15" t="s">
        <v>38</v>
      </c>
      <c r="J77" s="15"/>
      <c r="K77" s="25"/>
      <c r="L77" s="25"/>
      <c r="M77" s="15"/>
    </row>
    <row r="78" spans="1:13" x14ac:dyDescent="0.15">
      <c r="A78" s="5" t="s">
        <v>52</v>
      </c>
      <c r="B78" s="55"/>
      <c r="C78" s="55"/>
      <c r="D78" s="15" t="s">
        <v>22</v>
      </c>
      <c r="E78" s="55"/>
      <c r="F78" s="42"/>
      <c r="G78" s="7"/>
      <c r="H78" s="48"/>
      <c r="I78" s="15" t="s">
        <v>38</v>
      </c>
      <c r="J78" s="15"/>
      <c r="K78" s="25"/>
      <c r="L78" s="25"/>
      <c r="M78" s="15"/>
    </row>
    <row r="79" spans="1:13" x14ac:dyDescent="0.15">
      <c r="A79" s="5" t="s">
        <v>53</v>
      </c>
      <c r="B79" s="55"/>
      <c r="C79" s="55"/>
      <c r="D79" s="15" t="s">
        <v>22</v>
      </c>
      <c r="E79" s="55"/>
      <c r="F79" s="42"/>
      <c r="G79" s="7"/>
      <c r="H79" s="48"/>
      <c r="I79" s="15" t="s">
        <v>38</v>
      </c>
      <c r="J79" s="15"/>
      <c r="K79" s="25"/>
      <c r="L79" s="25"/>
      <c r="M79" s="15"/>
    </row>
    <row r="80" spans="1:13" ht="24" customHeight="1" x14ac:dyDescent="0.15">
      <c r="A80" s="5" t="s">
        <v>54</v>
      </c>
      <c r="B80" s="55"/>
      <c r="C80" s="55" t="s">
        <v>190</v>
      </c>
      <c r="D80" s="15" t="s">
        <v>22</v>
      </c>
      <c r="E80" s="45" t="s">
        <v>176</v>
      </c>
      <c r="F80" s="42"/>
      <c r="G80" s="7"/>
      <c r="H80" s="48"/>
      <c r="I80" s="15" t="s">
        <v>38</v>
      </c>
      <c r="J80" s="15"/>
      <c r="K80" s="25"/>
      <c r="L80" s="25"/>
      <c r="M80" s="15"/>
    </row>
    <row r="81" spans="1:13" x14ac:dyDescent="0.15">
      <c r="A81" s="5" t="s">
        <v>55</v>
      </c>
      <c r="B81" s="55"/>
      <c r="C81" s="55"/>
      <c r="D81" s="15" t="s">
        <v>22</v>
      </c>
      <c r="E81" s="46"/>
      <c r="F81" s="42"/>
      <c r="G81" s="7"/>
      <c r="H81" s="48"/>
      <c r="I81" s="15" t="s">
        <v>38</v>
      </c>
      <c r="J81" s="15"/>
      <c r="K81" s="25"/>
      <c r="L81" s="25"/>
      <c r="M81" s="15"/>
    </row>
    <row r="82" spans="1:13" x14ac:dyDescent="0.15">
      <c r="A82" s="5" t="s">
        <v>56</v>
      </c>
      <c r="B82" s="55"/>
      <c r="C82" s="55"/>
      <c r="D82" s="15" t="s">
        <v>22</v>
      </c>
      <c r="E82" s="46"/>
      <c r="F82" s="42"/>
      <c r="G82" s="7"/>
      <c r="H82" s="48"/>
      <c r="I82" s="15" t="s">
        <v>38</v>
      </c>
      <c r="J82" s="15"/>
      <c r="K82" s="25"/>
      <c r="L82" s="25"/>
      <c r="M82" s="15"/>
    </row>
    <row r="83" spans="1:13" x14ac:dyDescent="0.15">
      <c r="A83" s="5" t="s">
        <v>57</v>
      </c>
      <c r="B83" s="55"/>
      <c r="C83" s="55"/>
      <c r="D83" s="15" t="s">
        <v>22</v>
      </c>
      <c r="E83" s="55" t="s">
        <v>177</v>
      </c>
      <c r="F83" s="42"/>
      <c r="G83" s="7"/>
      <c r="H83" s="48"/>
      <c r="I83" s="15" t="s">
        <v>38</v>
      </c>
      <c r="J83" s="15"/>
      <c r="K83" s="25"/>
      <c r="L83" s="25"/>
      <c r="M83" s="15"/>
    </row>
    <row r="84" spans="1:13" x14ac:dyDescent="0.15">
      <c r="A84" s="5" t="s">
        <v>58</v>
      </c>
      <c r="B84" s="55"/>
      <c r="C84" s="55"/>
      <c r="D84" s="15" t="s">
        <v>22</v>
      </c>
      <c r="E84" s="55"/>
      <c r="F84" s="42"/>
      <c r="G84" s="7"/>
      <c r="H84" s="48"/>
      <c r="I84" s="15" t="s">
        <v>38</v>
      </c>
      <c r="J84" s="15"/>
      <c r="K84" s="25"/>
      <c r="L84" s="25"/>
      <c r="M84" s="15"/>
    </row>
    <row r="85" spans="1:13" x14ac:dyDescent="0.15">
      <c r="A85" s="5" t="s">
        <v>59</v>
      </c>
      <c r="B85" s="55"/>
      <c r="C85" s="55"/>
      <c r="D85" s="15" t="s">
        <v>22</v>
      </c>
      <c r="E85" s="55"/>
      <c r="F85" s="42"/>
      <c r="G85" s="7"/>
      <c r="H85" s="48"/>
      <c r="I85" s="15" t="s">
        <v>38</v>
      </c>
      <c r="J85" s="15"/>
      <c r="K85" s="25"/>
      <c r="L85" s="25"/>
      <c r="M85" s="15"/>
    </row>
    <row r="86" spans="1:13" x14ac:dyDescent="0.15">
      <c r="A86" s="5" t="s">
        <v>60</v>
      </c>
      <c r="B86" s="55"/>
      <c r="C86" s="55"/>
      <c r="D86" s="15" t="s">
        <v>22</v>
      </c>
      <c r="E86" s="45" t="s">
        <v>178</v>
      </c>
      <c r="F86" s="42"/>
      <c r="G86" s="7"/>
      <c r="H86" s="48"/>
      <c r="I86" s="15" t="s">
        <v>38</v>
      </c>
      <c r="J86" s="15"/>
      <c r="K86" s="25"/>
      <c r="L86" s="25"/>
      <c r="M86" s="15"/>
    </row>
    <row r="87" spans="1:13" x14ac:dyDescent="0.15">
      <c r="A87" s="5" t="s">
        <v>61</v>
      </c>
      <c r="B87" s="55"/>
      <c r="C87" s="55"/>
      <c r="D87" s="15" t="s">
        <v>22</v>
      </c>
      <c r="E87" s="46"/>
      <c r="F87" s="42"/>
      <c r="G87" s="7"/>
      <c r="H87" s="48"/>
      <c r="I87" s="15" t="s">
        <v>38</v>
      </c>
      <c r="J87" s="15"/>
      <c r="K87" s="25"/>
      <c r="L87" s="25"/>
      <c r="M87" s="15"/>
    </row>
    <row r="88" spans="1:13" x14ac:dyDescent="0.15">
      <c r="A88" s="5" t="s">
        <v>62</v>
      </c>
      <c r="B88" s="55"/>
      <c r="C88" s="55"/>
      <c r="D88" s="15" t="s">
        <v>22</v>
      </c>
      <c r="E88" s="46"/>
      <c r="F88" s="42"/>
      <c r="G88" s="7"/>
      <c r="H88" s="48"/>
      <c r="I88" s="15" t="s">
        <v>38</v>
      </c>
      <c r="J88" s="15"/>
      <c r="K88" s="25"/>
      <c r="L88" s="25"/>
      <c r="M88" s="15"/>
    </row>
    <row r="89" spans="1:13" x14ac:dyDescent="0.15">
      <c r="A89" s="5" t="s">
        <v>276</v>
      </c>
      <c r="B89" s="55"/>
      <c r="C89" s="55"/>
      <c r="D89" s="15" t="s">
        <v>22</v>
      </c>
      <c r="E89" s="55" t="s">
        <v>179</v>
      </c>
      <c r="F89" s="42"/>
      <c r="G89" s="7"/>
      <c r="H89" s="48"/>
      <c r="I89" s="15" t="s">
        <v>38</v>
      </c>
      <c r="J89" s="15"/>
      <c r="K89" s="25"/>
      <c r="L89" s="25"/>
      <c r="M89" s="15"/>
    </row>
    <row r="90" spans="1:13" ht="13.5" customHeight="1" x14ac:dyDescent="0.15">
      <c r="A90" s="5" t="s">
        <v>277</v>
      </c>
      <c r="B90" s="55"/>
      <c r="C90" s="55"/>
      <c r="D90" s="15" t="s">
        <v>22</v>
      </c>
      <c r="E90" s="55"/>
      <c r="F90" s="42"/>
      <c r="G90" s="7"/>
      <c r="H90" s="48"/>
      <c r="I90" s="15" t="s">
        <v>38</v>
      </c>
      <c r="J90" s="15"/>
      <c r="K90" s="25"/>
      <c r="L90" s="25"/>
      <c r="M90" s="15"/>
    </row>
    <row r="91" spans="1:13" x14ac:dyDescent="0.15">
      <c r="A91" s="5" t="s">
        <v>278</v>
      </c>
      <c r="B91" s="55"/>
      <c r="C91" s="55"/>
      <c r="D91" s="15" t="s">
        <v>22</v>
      </c>
      <c r="E91" s="55"/>
      <c r="F91" s="42"/>
      <c r="G91" s="7"/>
      <c r="H91" s="48"/>
      <c r="I91" s="15" t="s">
        <v>38</v>
      </c>
      <c r="J91" s="15"/>
      <c r="K91" s="25"/>
      <c r="L91" s="25"/>
      <c r="M91" s="15"/>
    </row>
    <row r="92" spans="1:13" x14ac:dyDescent="0.15">
      <c r="A92" s="5" t="s">
        <v>63</v>
      </c>
      <c r="B92" s="55"/>
      <c r="C92" s="55"/>
      <c r="D92" s="15" t="s">
        <v>22</v>
      </c>
      <c r="E92" s="45" t="s">
        <v>180</v>
      </c>
      <c r="F92" s="42"/>
      <c r="G92" s="7"/>
      <c r="H92" s="48"/>
      <c r="I92" s="15" t="s">
        <v>38</v>
      </c>
      <c r="J92" s="15"/>
      <c r="K92" s="25"/>
      <c r="L92" s="25"/>
      <c r="M92" s="15"/>
    </row>
    <row r="93" spans="1:13" x14ac:dyDescent="0.15">
      <c r="A93" s="5" t="s">
        <v>64</v>
      </c>
      <c r="B93" s="55"/>
      <c r="C93" s="55"/>
      <c r="D93" s="15" t="s">
        <v>22</v>
      </c>
      <c r="E93" s="46"/>
      <c r="F93" s="42"/>
      <c r="G93" s="7"/>
      <c r="H93" s="48"/>
      <c r="I93" s="15" t="s">
        <v>38</v>
      </c>
      <c r="J93" s="15"/>
      <c r="K93" s="25"/>
      <c r="L93" s="25"/>
      <c r="M93" s="15"/>
    </row>
    <row r="94" spans="1:13" x14ac:dyDescent="0.15">
      <c r="A94" s="5" t="s">
        <v>65</v>
      </c>
      <c r="B94" s="55"/>
      <c r="C94" s="55"/>
      <c r="D94" s="15" t="s">
        <v>22</v>
      </c>
      <c r="E94" s="46"/>
      <c r="F94" s="42"/>
      <c r="G94" s="7"/>
      <c r="H94" s="48"/>
      <c r="I94" s="15" t="s">
        <v>38</v>
      </c>
      <c r="J94" s="15"/>
      <c r="K94" s="25"/>
      <c r="L94" s="25"/>
      <c r="M94" s="15"/>
    </row>
    <row r="95" spans="1:13" x14ac:dyDescent="0.15">
      <c r="A95" s="5" t="s">
        <v>66</v>
      </c>
      <c r="B95" s="55"/>
      <c r="C95" s="55"/>
      <c r="D95" s="15" t="s">
        <v>22</v>
      </c>
      <c r="E95" s="55" t="s">
        <v>181</v>
      </c>
      <c r="F95" s="42"/>
      <c r="G95" s="7"/>
      <c r="H95" s="48"/>
      <c r="I95" s="15" t="s">
        <v>38</v>
      </c>
      <c r="J95" s="15"/>
      <c r="K95" s="25"/>
      <c r="L95" s="25"/>
      <c r="M95" s="15"/>
    </row>
    <row r="96" spans="1:13" x14ac:dyDescent="0.15">
      <c r="A96" s="5" t="s">
        <v>67</v>
      </c>
      <c r="B96" s="55"/>
      <c r="C96" s="55"/>
      <c r="D96" s="15" t="s">
        <v>22</v>
      </c>
      <c r="E96" s="55"/>
      <c r="F96" s="42"/>
      <c r="G96" s="7"/>
      <c r="H96" s="48"/>
      <c r="I96" s="15" t="s">
        <v>38</v>
      </c>
      <c r="J96" s="15"/>
      <c r="K96" s="25"/>
      <c r="L96" s="25"/>
      <c r="M96" s="15"/>
    </row>
    <row r="97" spans="1:13" x14ac:dyDescent="0.15">
      <c r="A97" s="5" t="s">
        <v>68</v>
      </c>
      <c r="B97" s="55"/>
      <c r="C97" s="55"/>
      <c r="D97" s="15" t="s">
        <v>22</v>
      </c>
      <c r="E97" s="55"/>
      <c r="F97" s="42"/>
      <c r="G97" s="7"/>
      <c r="H97" s="48"/>
      <c r="I97" s="15" t="s">
        <v>38</v>
      </c>
      <c r="J97" s="15"/>
      <c r="K97" s="25"/>
      <c r="L97" s="25"/>
      <c r="M97" s="15"/>
    </row>
    <row r="98" spans="1:13" x14ac:dyDescent="0.15">
      <c r="A98" s="5" t="s">
        <v>279</v>
      </c>
      <c r="B98" s="55"/>
      <c r="C98" s="55" t="s">
        <v>191</v>
      </c>
      <c r="D98" s="15" t="s">
        <v>22</v>
      </c>
      <c r="E98" s="45" t="s">
        <v>176</v>
      </c>
      <c r="F98" s="42"/>
      <c r="G98" s="7"/>
      <c r="H98" s="48"/>
      <c r="I98" s="15" t="s">
        <v>38</v>
      </c>
      <c r="J98" s="15"/>
      <c r="K98" s="25"/>
      <c r="L98" s="25"/>
      <c r="M98" s="15"/>
    </row>
    <row r="99" spans="1:13" x14ac:dyDescent="0.15">
      <c r="A99" s="5" t="s">
        <v>280</v>
      </c>
      <c r="B99" s="55"/>
      <c r="C99" s="55"/>
      <c r="D99" s="15" t="s">
        <v>22</v>
      </c>
      <c r="E99" s="46"/>
      <c r="F99" s="42"/>
      <c r="G99" s="7"/>
      <c r="H99" s="48"/>
      <c r="I99" s="15" t="s">
        <v>38</v>
      </c>
      <c r="J99" s="15"/>
      <c r="K99" s="25"/>
      <c r="L99" s="25"/>
      <c r="M99" s="15"/>
    </row>
    <row r="100" spans="1:13" x14ac:dyDescent="0.15">
      <c r="A100" s="5" t="s">
        <v>281</v>
      </c>
      <c r="B100" s="55"/>
      <c r="C100" s="55"/>
      <c r="D100" s="15" t="s">
        <v>22</v>
      </c>
      <c r="E100" s="46"/>
      <c r="F100" s="42"/>
      <c r="G100" s="7"/>
      <c r="H100" s="48"/>
      <c r="I100" s="15" t="s">
        <v>38</v>
      </c>
      <c r="J100" s="15"/>
      <c r="K100" s="25"/>
      <c r="L100" s="25"/>
      <c r="M100" s="15"/>
    </row>
    <row r="101" spans="1:13" x14ac:dyDescent="0.15">
      <c r="A101" s="5" t="s">
        <v>282</v>
      </c>
      <c r="B101" s="55"/>
      <c r="C101" s="55"/>
      <c r="D101" s="15" t="s">
        <v>22</v>
      </c>
      <c r="E101" s="55" t="s">
        <v>177</v>
      </c>
      <c r="F101" s="42"/>
      <c r="G101" s="7"/>
      <c r="H101" s="48"/>
      <c r="I101" s="15" t="s">
        <v>38</v>
      </c>
      <c r="J101" s="15"/>
      <c r="K101" s="25"/>
      <c r="L101" s="25"/>
      <c r="M101" s="15"/>
    </row>
    <row r="102" spans="1:13" x14ac:dyDescent="0.15">
      <c r="A102" s="5" t="s">
        <v>283</v>
      </c>
      <c r="B102" s="55"/>
      <c r="C102" s="55"/>
      <c r="D102" s="15" t="s">
        <v>22</v>
      </c>
      <c r="E102" s="55"/>
      <c r="F102" s="42"/>
      <c r="G102" s="7"/>
      <c r="H102" s="48"/>
      <c r="I102" s="15" t="s">
        <v>38</v>
      </c>
      <c r="J102" s="15"/>
      <c r="K102" s="25"/>
      <c r="L102" s="25"/>
      <c r="M102" s="15"/>
    </row>
    <row r="103" spans="1:13" x14ac:dyDescent="0.15">
      <c r="A103" s="5" t="s">
        <v>284</v>
      </c>
      <c r="B103" s="55"/>
      <c r="C103" s="55"/>
      <c r="D103" s="15" t="s">
        <v>22</v>
      </c>
      <c r="E103" s="55"/>
      <c r="F103" s="42"/>
      <c r="G103" s="7"/>
      <c r="H103" s="48"/>
      <c r="I103" s="15" t="s">
        <v>38</v>
      </c>
      <c r="J103" s="15"/>
      <c r="K103" s="25"/>
      <c r="L103" s="25"/>
      <c r="M103" s="15"/>
    </row>
    <row r="104" spans="1:13" x14ac:dyDescent="0.15">
      <c r="A104" s="5" t="s">
        <v>285</v>
      </c>
      <c r="B104" s="55"/>
      <c r="C104" s="55"/>
      <c r="D104" s="15" t="s">
        <v>22</v>
      </c>
      <c r="E104" s="45" t="s">
        <v>178</v>
      </c>
      <c r="F104" s="42"/>
      <c r="G104" s="7"/>
      <c r="H104" s="48"/>
      <c r="I104" s="15" t="s">
        <v>38</v>
      </c>
      <c r="J104" s="15"/>
      <c r="K104" s="25"/>
      <c r="L104" s="25"/>
      <c r="M104" s="15"/>
    </row>
    <row r="105" spans="1:13" x14ac:dyDescent="0.15">
      <c r="A105" s="5" t="s">
        <v>286</v>
      </c>
      <c r="B105" s="55"/>
      <c r="C105" s="55"/>
      <c r="D105" s="15" t="s">
        <v>22</v>
      </c>
      <c r="E105" s="46"/>
      <c r="F105" s="42"/>
      <c r="G105" s="7"/>
      <c r="H105" s="48"/>
      <c r="I105" s="15" t="s">
        <v>38</v>
      </c>
      <c r="J105" s="15"/>
      <c r="K105" s="25"/>
      <c r="L105" s="25"/>
      <c r="M105" s="15"/>
    </row>
    <row r="106" spans="1:13" x14ac:dyDescent="0.15">
      <c r="A106" s="5" t="s">
        <v>287</v>
      </c>
      <c r="B106" s="55"/>
      <c r="C106" s="55"/>
      <c r="D106" s="15" t="s">
        <v>22</v>
      </c>
      <c r="E106" s="46"/>
      <c r="F106" s="42"/>
      <c r="G106" s="7"/>
      <c r="H106" s="48"/>
      <c r="I106" s="15" t="s">
        <v>38</v>
      </c>
      <c r="J106" s="15"/>
      <c r="K106" s="25"/>
      <c r="L106" s="25"/>
      <c r="M106" s="15"/>
    </row>
    <row r="107" spans="1:13" x14ac:dyDescent="0.15">
      <c r="A107" s="5" t="s">
        <v>288</v>
      </c>
      <c r="B107" s="55"/>
      <c r="C107" s="55"/>
      <c r="D107" s="15" t="s">
        <v>22</v>
      </c>
      <c r="E107" s="55" t="s">
        <v>179</v>
      </c>
      <c r="F107" s="42"/>
      <c r="G107" s="7"/>
      <c r="H107" s="48"/>
      <c r="I107" s="15" t="s">
        <v>38</v>
      </c>
      <c r="J107" s="15"/>
      <c r="K107" s="25"/>
      <c r="L107" s="25"/>
      <c r="M107" s="15"/>
    </row>
    <row r="108" spans="1:13" x14ac:dyDescent="0.15">
      <c r="A108" s="5" t="s">
        <v>289</v>
      </c>
      <c r="B108" s="55"/>
      <c r="C108" s="55"/>
      <c r="D108" s="15" t="s">
        <v>22</v>
      </c>
      <c r="E108" s="55"/>
      <c r="F108" s="42"/>
      <c r="G108" s="7"/>
      <c r="H108" s="48"/>
      <c r="I108" s="15" t="s">
        <v>38</v>
      </c>
      <c r="J108" s="15"/>
      <c r="K108" s="25"/>
      <c r="L108" s="25"/>
      <c r="M108" s="15"/>
    </row>
    <row r="109" spans="1:13" x14ac:dyDescent="0.15">
      <c r="A109" s="5" t="s">
        <v>290</v>
      </c>
      <c r="B109" s="55"/>
      <c r="C109" s="55"/>
      <c r="D109" s="15" t="s">
        <v>22</v>
      </c>
      <c r="E109" s="55"/>
      <c r="F109" s="42"/>
      <c r="G109" s="7"/>
      <c r="H109" s="48"/>
      <c r="I109" s="15" t="s">
        <v>38</v>
      </c>
      <c r="J109" s="15"/>
      <c r="K109" s="25"/>
      <c r="L109" s="25"/>
      <c r="M109" s="15"/>
    </row>
    <row r="110" spans="1:13" x14ac:dyDescent="0.15">
      <c r="A110" s="5" t="s">
        <v>291</v>
      </c>
      <c r="B110" s="55"/>
      <c r="C110" s="55"/>
      <c r="D110" s="15" t="s">
        <v>22</v>
      </c>
      <c r="E110" s="45" t="s">
        <v>180</v>
      </c>
      <c r="F110" s="42"/>
      <c r="G110" s="7"/>
      <c r="H110" s="48"/>
      <c r="I110" s="15" t="s">
        <v>38</v>
      </c>
      <c r="J110" s="15"/>
      <c r="K110" s="25"/>
      <c r="L110" s="25"/>
      <c r="M110" s="15"/>
    </row>
    <row r="111" spans="1:13" x14ac:dyDescent="0.15">
      <c r="A111" s="5" t="s">
        <v>292</v>
      </c>
      <c r="B111" s="55"/>
      <c r="C111" s="55"/>
      <c r="D111" s="15" t="s">
        <v>22</v>
      </c>
      <c r="E111" s="46"/>
      <c r="F111" s="42"/>
      <c r="G111" s="7"/>
      <c r="H111" s="48"/>
      <c r="I111" s="15" t="s">
        <v>38</v>
      </c>
      <c r="J111" s="15"/>
      <c r="K111" s="25"/>
      <c r="L111" s="25"/>
      <c r="M111" s="15"/>
    </row>
    <row r="112" spans="1:13" x14ac:dyDescent="0.15">
      <c r="A112" s="5" t="s">
        <v>293</v>
      </c>
      <c r="B112" s="55"/>
      <c r="C112" s="55"/>
      <c r="D112" s="15" t="s">
        <v>22</v>
      </c>
      <c r="E112" s="46"/>
      <c r="F112" s="42"/>
      <c r="G112" s="7"/>
      <c r="H112" s="48"/>
      <c r="I112" s="15" t="s">
        <v>38</v>
      </c>
      <c r="J112" s="15"/>
      <c r="K112" s="25"/>
      <c r="L112" s="25"/>
      <c r="M112" s="15"/>
    </row>
    <row r="113" spans="1:13" x14ac:dyDescent="0.15">
      <c r="A113" s="5" t="s">
        <v>294</v>
      </c>
      <c r="B113" s="55"/>
      <c r="C113" s="55"/>
      <c r="D113" s="15" t="s">
        <v>22</v>
      </c>
      <c r="E113" s="55" t="s">
        <v>181</v>
      </c>
      <c r="F113" s="42"/>
      <c r="G113" s="7"/>
      <c r="H113" s="48"/>
      <c r="I113" s="15" t="s">
        <v>38</v>
      </c>
      <c r="J113" s="15"/>
      <c r="K113" s="25"/>
      <c r="L113" s="25"/>
      <c r="M113" s="15"/>
    </row>
    <row r="114" spans="1:13" x14ac:dyDescent="0.15">
      <c r="A114" s="5" t="s">
        <v>295</v>
      </c>
      <c r="B114" s="55"/>
      <c r="C114" s="55"/>
      <c r="D114" s="15" t="s">
        <v>22</v>
      </c>
      <c r="E114" s="55"/>
      <c r="F114" s="42"/>
      <c r="G114" s="7"/>
      <c r="H114" s="48"/>
      <c r="I114" s="15" t="s">
        <v>38</v>
      </c>
      <c r="J114" s="15"/>
      <c r="K114" s="25"/>
      <c r="L114" s="25"/>
      <c r="M114" s="15"/>
    </row>
    <row r="115" spans="1:13" x14ac:dyDescent="0.15">
      <c r="A115" s="5" t="s">
        <v>296</v>
      </c>
      <c r="B115" s="55"/>
      <c r="C115" s="55"/>
      <c r="D115" s="15" t="s">
        <v>22</v>
      </c>
      <c r="E115" s="55"/>
      <c r="F115" s="42"/>
      <c r="G115" s="7"/>
      <c r="H115" s="48"/>
      <c r="I115" s="15" t="s">
        <v>38</v>
      </c>
      <c r="J115" s="15"/>
      <c r="K115" s="25"/>
      <c r="L115" s="25"/>
      <c r="M115" s="15"/>
    </row>
    <row r="116" spans="1:13" ht="24" customHeight="1" x14ac:dyDescent="0.15">
      <c r="A116" s="5" t="s">
        <v>297</v>
      </c>
      <c r="B116" s="55"/>
      <c r="C116" s="55" t="s">
        <v>192</v>
      </c>
      <c r="D116" s="15" t="s">
        <v>22</v>
      </c>
      <c r="E116" s="45" t="s">
        <v>176</v>
      </c>
      <c r="F116" s="42"/>
      <c r="G116" s="7"/>
      <c r="H116" s="48"/>
      <c r="I116" s="15" t="s">
        <v>38</v>
      </c>
      <c r="J116" s="15"/>
      <c r="K116" s="25"/>
      <c r="L116" s="25"/>
      <c r="M116" s="15"/>
    </row>
    <row r="117" spans="1:13" x14ac:dyDescent="0.15">
      <c r="A117" s="5" t="s">
        <v>298</v>
      </c>
      <c r="B117" s="55"/>
      <c r="C117" s="55"/>
      <c r="D117" s="15" t="s">
        <v>22</v>
      </c>
      <c r="E117" s="46"/>
      <c r="F117" s="42"/>
      <c r="G117" s="7"/>
      <c r="H117" s="48"/>
      <c r="I117" s="15" t="s">
        <v>38</v>
      </c>
      <c r="J117" s="15"/>
      <c r="K117" s="25"/>
      <c r="L117" s="25"/>
      <c r="M117" s="15"/>
    </row>
    <row r="118" spans="1:13" x14ac:dyDescent="0.15">
      <c r="A118" s="5" t="s">
        <v>299</v>
      </c>
      <c r="B118" s="55"/>
      <c r="C118" s="55"/>
      <c r="D118" s="15" t="s">
        <v>22</v>
      </c>
      <c r="E118" s="46"/>
      <c r="F118" s="42"/>
      <c r="G118" s="7"/>
      <c r="H118" s="48"/>
      <c r="I118" s="15" t="s">
        <v>38</v>
      </c>
      <c r="J118" s="15"/>
      <c r="K118" s="25"/>
      <c r="L118" s="25"/>
      <c r="M118" s="15"/>
    </row>
    <row r="119" spans="1:13" x14ac:dyDescent="0.15">
      <c r="A119" s="5" t="s">
        <v>300</v>
      </c>
      <c r="B119" s="55"/>
      <c r="C119" s="55"/>
      <c r="D119" s="15" t="s">
        <v>22</v>
      </c>
      <c r="E119" s="55" t="s">
        <v>177</v>
      </c>
      <c r="F119" s="42"/>
      <c r="G119" s="7"/>
      <c r="H119" s="48"/>
      <c r="I119" s="15" t="s">
        <v>38</v>
      </c>
      <c r="J119" s="15"/>
      <c r="K119" s="25"/>
      <c r="L119" s="25"/>
      <c r="M119" s="15"/>
    </row>
    <row r="120" spans="1:13" x14ac:dyDescent="0.15">
      <c r="A120" s="5" t="s">
        <v>301</v>
      </c>
      <c r="B120" s="55"/>
      <c r="C120" s="55"/>
      <c r="D120" s="15" t="s">
        <v>22</v>
      </c>
      <c r="E120" s="55"/>
      <c r="F120" s="42"/>
      <c r="G120" s="7"/>
      <c r="H120" s="48"/>
      <c r="I120" s="15" t="s">
        <v>38</v>
      </c>
      <c r="J120" s="15"/>
      <c r="K120" s="25"/>
      <c r="L120" s="25"/>
      <c r="M120" s="15"/>
    </row>
    <row r="121" spans="1:13" x14ac:dyDescent="0.15">
      <c r="A121" s="5" t="s">
        <v>302</v>
      </c>
      <c r="B121" s="55"/>
      <c r="C121" s="55"/>
      <c r="D121" s="15" t="s">
        <v>22</v>
      </c>
      <c r="E121" s="55"/>
      <c r="F121" s="42"/>
      <c r="G121" s="7"/>
      <c r="H121" s="48"/>
      <c r="I121" s="15" t="s">
        <v>38</v>
      </c>
      <c r="J121" s="15"/>
      <c r="K121" s="25"/>
      <c r="L121" s="25"/>
      <c r="M121" s="15"/>
    </row>
    <row r="122" spans="1:13" x14ac:dyDescent="0.15">
      <c r="A122" s="5" t="s">
        <v>303</v>
      </c>
      <c r="B122" s="55"/>
      <c r="C122" s="55"/>
      <c r="D122" s="15" t="s">
        <v>22</v>
      </c>
      <c r="E122" s="45" t="s">
        <v>178</v>
      </c>
      <c r="F122" s="42"/>
      <c r="G122" s="7"/>
      <c r="H122" s="48"/>
      <c r="I122" s="15" t="s">
        <v>38</v>
      </c>
      <c r="J122" s="15"/>
      <c r="K122" s="25"/>
      <c r="L122" s="25"/>
      <c r="M122" s="15"/>
    </row>
    <row r="123" spans="1:13" x14ac:dyDescent="0.15">
      <c r="A123" s="5" t="s">
        <v>304</v>
      </c>
      <c r="B123" s="55"/>
      <c r="C123" s="55"/>
      <c r="D123" s="15" t="s">
        <v>22</v>
      </c>
      <c r="E123" s="46"/>
      <c r="F123" s="42"/>
      <c r="G123" s="7"/>
      <c r="H123" s="48"/>
      <c r="I123" s="15" t="s">
        <v>38</v>
      </c>
      <c r="J123" s="15"/>
      <c r="K123" s="25"/>
      <c r="L123" s="25"/>
      <c r="M123" s="15"/>
    </row>
    <row r="124" spans="1:13" x14ac:dyDescent="0.15">
      <c r="A124" s="5" t="s">
        <v>305</v>
      </c>
      <c r="B124" s="55"/>
      <c r="C124" s="55"/>
      <c r="D124" s="15" t="s">
        <v>22</v>
      </c>
      <c r="E124" s="46"/>
      <c r="F124" s="42"/>
      <c r="G124" s="7"/>
      <c r="H124" s="48"/>
      <c r="I124" s="15" t="s">
        <v>38</v>
      </c>
      <c r="J124" s="15"/>
      <c r="K124" s="25"/>
      <c r="L124" s="25"/>
      <c r="M124" s="15"/>
    </row>
    <row r="125" spans="1:13" x14ac:dyDescent="0.15">
      <c r="A125" s="5" t="s">
        <v>306</v>
      </c>
      <c r="B125" s="55"/>
      <c r="C125" s="55"/>
      <c r="D125" s="15" t="s">
        <v>22</v>
      </c>
      <c r="E125" s="55" t="s">
        <v>179</v>
      </c>
      <c r="F125" s="42"/>
      <c r="G125" s="7"/>
      <c r="H125" s="48"/>
      <c r="I125" s="15" t="s">
        <v>38</v>
      </c>
      <c r="J125" s="15"/>
      <c r="K125" s="25"/>
      <c r="L125" s="25"/>
      <c r="M125" s="15"/>
    </row>
    <row r="126" spans="1:13" ht="13.5" customHeight="1" x14ac:dyDescent="0.15">
      <c r="A126" s="5" t="s">
        <v>307</v>
      </c>
      <c r="B126" s="55"/>
      <c r="C126" s="55"/>
      <c r="D126" s="15" t="s">
        <v>22</v>
      </c>
      <c r="E126" s="55"/>
      <c r="F126" s="42"/>
      <c r="G126" s="7"/>
      <c r="H126" s="48"/>
      <c r="I126" s="15" t="s">
        <v>38</v>
      </c>
      <c r="J126" s="15"/>
      <c r="K126" s="25"/>
      <c r="L126" s="25"/>
      <c r="M126" s="15"/>
    </row>
    <row r="127" spans="1:13" x14ac:dyDescent="0.15">
      <c r="A127" s="5" t="s">
        <v>308</v>
      </c>
      <c r="B127" s="55"/>
      <c r="C127" s="55"/>
      <c r="D127" s="15" t="s">
        <v>22</v>
      </c>
      <c r="E127" s="55"/>
      <c r="F127" s="42"/>
      <c r="G127" s="7"/>
      <c r="H127" s="48"/>
      <c r="I127" s="15" t="s">
        <v>38</v>
      </c>
      <c r="J127" s="15"/>
      <c r="K127" s="25"/>
      <c r="L127" s="25"/>
      <c r="M127" s="15"/>
    </row>
    <row r="128" spans="1:13" x14ac:dyDescent="0.15">
      <c r="A128" s="5" t="s">
        <v>309</v>
      </c>
      <c r="B128" s="55"/>
      <c r="C128" s="55"/>
      <c r="D128" s="15" t="s">
        <v>22</v>
      </c>
      <c r="E128" s="45" t="s">
        <v>180</v>
      </c>
      <c r="F128" s="42"/>
      <c r="G128" s="7"/>
      <c r="H128" s="48"/>
      <c r="I128" s="15" t="s">
        <v>38</v>
      </c>
      <c r="J128" s="15"/>
      <c r="K128" s="25"/>
      <c r="L128" s="25"/>
      <c r="M128" s="15"/>
    </row>
    <row r="129" spans="1:13" x14ac:dyDescent="0.15">
      <c r="A129" s="5" t="s">
        <v>310</v>
      </c>
      <c r="B129" s="55"/>
      <c r="C129" s="55"/>
      <c r="D129" s="15" t="s">
        <v>22</v>
      </c>
      <c r="E129" s="46"/>
      <c r="F129" s="42"/>
      <c r="G129" s="7"/>
      <c r="H129" s="48"/>
      <c r="I129" s="15" t="s">
        <v>38</v>
      </c>
      <c r="J129" s="15"/>
      <c r="K129" s="25"/>
      <c r="L129" s="25"/>
      <c r="M129" s="15"/>
    </row>
    <row r="130" spans="1:13" x14ac:dyDescent="0.15">
      <c r="A130" s="5" t="s">
        <v>311</v>
      </c>
      <c r="B130" s="55"/>
      <c r="C130" s="55"/>
      <c r="D130" s="15" t="s">
        <v>22</v>
      </c>
      <c r="E130" s="46"/>
      <c r="F130" s="42"/>
      <c r="G130" s="7"/>
      <c r="H130" s="48"/>
      <c r="I130" s="15" t="s">
        <v>38</v>
      </c>
      <c r="J130" s="15"/>
      <c r="K130" s="25"/>
      <c r="L130" s="25"/>
      <c r="M130" s="15"/>
    </row>
    <row r="131" spans="1:13" x14ac:dyDescent="0.15">
      <c r="A131" s="5" t="s">
        <v>312</v>
      </c>
      <c r="B131" s="55"/>
      <c r="C131" s="55"/>
      <c r="D131" s="15" t="s">
        <v>22</v>
      </c>
      <c r="E131" s="55" t="s">
        <v>181</v>
      </c>
      <c r="F131" s="42"/>
      <c r="G131" s="7"/>
      <c r="H131" s="48"/>
      <c r="I131" s="15" t="s">
        <v>38</v>
      </c>
      <c r="J131" s="15"/>
      <c r="K131" s="25"/>
      <c r="L131" s="25"/>
      <c r="M131" s="15"/>
    </row>
    <row r="132" spans="1:13" x14ac:dyDescent="0.15">
      <c r="A132" s="5" t="s">
        <v>313</v>
      </c>
      <c r="B132" s="55"/>
      <c r="C132" s="55"/>
      <c r="D132" s="15" t="s">
        <v>22</v>
      </c>
      <c r="E132" s="55"/>
      <c r="F132" s="42"/>
      <c r="G132" s="7"/>
      <c r="H132" s="48"/>
      <c r="I132" s="15" t="s">
        <v>38</v>
      </c>
      <c r="J132" s="15"/>
      <c r="K132" s="25"/>
      <c r="L132" s="25"/>
      <c r="M132" s="15"/>
    </row>
    <row r="133" spans="1:13" x14ac:dyDescent="0.15">
      <c r="A133" s="5" t="s">
        <v>314</v>
      </c>
      <c r="B133" s="55"/>
      <c r="C133" s="55"/>
      <c r="D133" s="15" t="s">
        <v>22</v>
      </c>
      <c r="E133" s="55"/>
      <c r="F133" s="42"/>
      <c r="G133" s="7"/>
      <c r="H133" s="48"/>
      <c r="I133" s="15" t="s">
        <v>38</v>
      </c>
      <c r="J133" s="15"/>
      <c r="K133" s="25"/>
      <c r="L133" s="25"/>
      <c r="M133" s="15"/>
    </row>
    <row r="134" spans="1:13" ht="24" customHeight="1" x14ac:dyDescent="0.15">
      <c r="A134" s="5" t="s">
        <v>315</v>
      </c>
      <c r="B134" s="55"/>
      <c r="C134" s="55" t="s">
        <v>193</v>
      </c>
      <c r="D134" s="15" t="s">
        <v>22</v>
      </c>
      <c r="E134" s="45" t="s">
        <v>176</v>
      </c>
      <c r="F134" s="42"/>
      <c r="G134" s="7"/>
      <c r="H134" s="48"/>
      <c r="I134" s="15" t="s">
        <v>38</v>
      </c>
      <c r="J134" s="15"/>
      <c r="K134" s="25"/>
      <c r="L134" s="25"/>
      <c r="M134" s="15"/>
    </row>
    <row r="135" spans="1:13" x14ac:dyDescent="0.15">
      <c r="A135" s="5" t="s">
        <v>316</v>
      </c>
      <c r="B135" s="55"/>
      <c r="C135" s="55"/>
      <c r="D135" s="15" t="s">
        <v>22</v>
      </c>
      <c r="E135" s="46"/>
      <c r="F135" s="42"/>
      <c r="G135" s="7"/>
      <c r="H135" s="48"/>
      <c r="I135" s="15" t="s">
        <v>38</v>
      </c>
      <c r="J135" s="15"/>
      <c r="K135" s="25"/>
      <c r="L135" s="25"/>
      <c r="M135" s="15"/>
    </row>
    <row r="136" spans="1:13" x14ac:dyDescent="0.15">
      <c r="A136" s="5" t="s">
        <v>317</v>
      </c>
      <c r="B136" s="55"/>
      <c r="C136" s="55"/>
      <c r="D136" s="15" t="s">
        <v>22</v>
      </c>
      <c r="E136" s="46"/>
      <c r="F136" s="42"/>
      <c r="G136" s="7"/>
      <c r="H136" s="48"/>
      <c r="I136" s="15" t="s">
        <v>38</v>
      </c>
      <c r="J136" s="15"/>
      <c r="K136" s="25"/>
      <c r="L136" s="25"/>
      <c r="M136" s="15"/>
    </row>
    <row r="137" spans="1:13" x14ac:dyDescent="0.15">
      <c r="A137" s="5" t="s">
        <v>318</v>
      </c>
      <c r="B137" s="55"/>
      <c r="C137" s="55"/>
      <c r="D137" s="15" t="s">
        <v>22</v>
      </c>
      <c r="E137" s="55" t="s">
        <v>177</v>
      </c>
      <c r="F137" s="42"/>
      <c r="G137" s="7"/>
      <c r="H137" s="48"/>
      <c r="I137" s="15" t="s">
        <v>38</v>
      </c>
      <c r="J137" s="15"/>
      <c r="K137" s="25"/>
      <c r="L137" s="25"/>
      <c r="M137" s="15"/>
    </row>
    <row r="138" spans="1:13" x14ac:dyDescent="0.15">
      <c r="A138" s="5" t="s">
        <v>319</v>
      </c>
      <c r="B138" s="55"/>
      <c r="C138" s="55"/>
      <c r="D138" s="15" t="s">
        <v>22</v>
      </c>
      <c r="E138" s="55"/>
      <c r="F138" s="42"/>
      <c r="G138" s="7"/>
      <c r="H138" s="48"/>
      <c r="I138" s="15" t="s">
        <v>38</v>
      </c>
      <c r="J138" s="15"/>
      <c r="K138" s="25"/>
      <c r="L138" s="25"/>
      <c r="M138" s="15"/>
    </row>
    <row r="139" spans="1:13" x14ac:dyDescent="0.15">
      <c r="A139" s="5" t="s">
        <v>320</v>
      </c>
      <c r="B139" s="55"/>
      <c r="C139" s="55"/>
      <c r="D139" s="15" t="s">
        <v>22</v>
      </c>
      <c r="E139" s="55"/>
      <c r="F139" s="42"/>
      <c r="G139" s="7"/>
      <c r="H139" s="48"/>
      <c r="I139" s="15" t="s">
        <v>38</v>
      </c>
      <c r="J139" s="15"/>
      <c r="K139" s="25"/>
      <c r="L139" s="25"/>
      <c r="M139" s="15"/>
    </row>
    <row r="140" spans="1:13" x14ac:dyDescent="0.15">
      <c r="A140" s="5" t="s">
        <v>321</v>
      </c>
      <c r="B140" s="55"/>
      <c r="C140" s="55"/>
      <c r="D140" s="15" t="s">
        <v>22</v>
      </c>
      <c r="E140" s="45" t="s">
        <v>178</v>
      </c>
      <c r="F140" s="42"/>
      <c r="G140" s="7"/>
      <c r="H140" s="48"/>
      <c r="I140" s="15" t="s">
        <v>38</v>
      </c>
      <c r="J140" s="15"/>
      <c r="K140" s="25"/>
      <c r="L140" s="25"/>
      <c r="M140" s="15"/>
    </row>
    <row r="141" spans="1:13" x14ac:dyDescent="0.15">
      <c r="A141" s="5" t="s">
        <v>322</v>
      </c>
      <c r="B141" s="55"/>
      <c r="C141" s="55"/>
      <c r="D141" s="15" t="s">
        <v>22</v>
      </c>
      <c r="E141" s="46"/>
      <c r="F141" s="42"/>
      <c r="G141" s="7"/>
      <c r="H141" s="48"/>
      <c r="I141" s="15" t="s">
        <v>38</v>
      </c>
      <c r="J141" s="15"/>
      <c r="K141" s="25"/>
      <c r="L141" s="25"/>
      <c r="M141" s="15"/>
    </row>
    <row r="142" spans="1:13" x14ac:dyDescent="0.15">
      <c r="A142" s="5" t="s">
        <v>323</v>
      </c>
      <c r="B142" s="55"/>
      <c r="C142" s="55"/>
      <c r="D142" s="15" t="s">
        <v>22</v>
      </c>
      <c r="E142" s="46"/>
      <c r="F142" s="42"/>
      <c r="G142" s="7"/>
      <c r="H142" s="48"/>
      <c r="I142" s="15" t="s">
        <v>38</v>
      </c>
      <c r="J142" s="15"/>
      <c r="K142" s="25"/>
      <c r="L142" s="25"/>
      <c r="M142" s="15"/>
    </row>
    <row r="143" spans="1:13" x14ac:dyDescent="0.15">
      <c r="A143" s="5" t="s">
        <v>324</v>
      </c>
      <c r="B143" s="55"/>
      <c r="C143" s="55"/>
      <c r="D143" s="15" t="s">
        <v>22</v>
      </c>
      <c r="E143" s="55" t="s">
        <v>179</v>
      </c>
      <c r="F143" s="42"/>
      <c r="G143" s="7"/>
      <c r="H143" s="48"/>
      <c r="I143" s="15" t="s">
        <v>38</v>
      </c>
      <c r="J143" s="15"/>
      <c r="K143" s="25"/>
      <c r="L143" s="25"/>
      <c r="M143" s="15"/>
    </row>
    <row r="144" spans="1:13" ht="13.5" customHeight="1" x14ac:dyDescent="0.15">
      <c r="A144" s="5" t="s">
        <v>325</v>
      </c>
      <c r="B144" s="55"/>
      <c r="C144" s="55"/>
      <c r="D144" s="15" t="s">
        <v>22</v>
      </c>
      <c r="E144" s="55"/>
      <c r="F144" s="42"/>
      <c r="G144" s="7"/>
      <c r="H144" s="48"/>
      <c r="I144" s="15" t="s">
        <v>38</v>
      </c>
      <c r="J144" s="15"/>
      <c r="K144" s="25"/>
      <c r="L144" s="25"/>
      <c r="M144" s="15"/>
    </row>
    <row r="145" spans="1:13" x14ac:dyDescent="0.15">
      <c r="A145" s="5" t="s">
        <v>326</v>
      </c>
      <c r="B145" s="55"/>
      <c r="C145" s="55"/>
      <c r="D145" s="15" t="s">
        <v>22</v>
      </c>
      <c r="E145" s="55"/>
      <c r="F145" s="42"/>
      <c r="G145" s="7"/>
      <c r="H145" s="48"/>
      <c r="I145" s="15" t="s">
        <v>38</v>
      </c>
      <c r="J145" s="15"/>
      <c r="K145" s="25"/>
      <c r="L145" s="25"/>
      <c r="M145" s="15"/>
    </row>
    <row r="146" spans="1:13" x14ac:dyDescent="0.15">
      <c r="A146" s="5" t="s">
        <v>327</v>
      </c>
      <c r="B146" s="55"/>
      <c r="C146" s="55"/>
      <c r="D146" s="15" t="s">
        <v>22</v>
      </c>
      <c r="E146" s="45" t="s">
        <v>180</v>
      </c>
      <c r="F146" s="42"/>
      <c r="G146" s="7"/>
      <c r="H146" s="48"/>
      <c r="I146" s="15" t="s">
        <v>38</v>
      </c>
      <c r="J146" s="15"/>
      <c r="K146" s="25"/>
      <c r="L146" s="25"/>
      <c r="M146" s="15"/>
    </row>
    <row r="147" spans="1:13" x14ac:dyDescent="0.15">
      <c r="A147" s="5" t="s">
        <v>328</v>
      </c>
      <c r="B147" s="55"/>
      <c r="C147" s="55"/>
      <c r="D147" s="15" t="s">
        <v>22</v>
      </c>
      <c r="E147" s="46"/>
      <c r="F147" s="42"/>
      <c r="G147" s="7"/>
      <c r="H147" s="48"/>
      <c r="I147" s="15" t="s">
        <v>38</v>
      </c>
      <c r="J147" s="15"/>
      <c r="K147" s="25"/>
      <c r="L147" s="25"/>
      <c r="M147" s="15"/>
    </row>
    <row r="148" spans="1:13" x14ac:dyDescent="0.15">
      <c r="A148" s="5" t="s">
        <v>329</v>
      </c>
      <c r="B148" s="55"/>
      <c r="C148" s="55"/>
      <c r="D148" s="15" t="s">
        <v>22</v>
      </c>
      <c r="E148" s="46"/>
      <c r="F148" s="42"/>
      <c r="G148" s="7"/>
      <c r="H148" s="48"/>
      <c r="I148" s="15" t="s">
        <v>38</v>
      </c>
      <c r="J148" s="15"/>
      <c r="K148" s="25"/>
      <c r="L148" s="25"/>
      <c r="M148" s="15"/>
    </row>
    <row r="149" spans="1:13" x14ac:dyDescent="0.15">
      <c r="A149" s="5" t="s">
        <v>330</v>
      </c>
      <c r="B149" s="55"/>
      <c r="C149" s="55"/>
      <c r="D149" s="15" t="s">
        <v>22</v>
      </c>
      <c r="E149" s="55" t="s">
        <v>181</v>
      </c>
      <c r="F149" s="42"/>
      <c r="G149" s="7"/>
      <c r="H149" s="48"/>
      <c r="I149" s="15" t="s">
        <v>38</v>
      </c>
      <c r="J149" s="15"/>
      <c r="K149" s="25"/>
      <c r="L149" s="25"/>
      <c r="M149" s="15"/>
    </row>
    <row r="150" spans="1:13" x14ac:dyDescent="0.15">
      <c r="A150" s="5" t="s">
        <v>331</v>
      </c>
      <c r="B150" s="55"/>
      <c r="C150" s="55"/>
      <c r="D150" s="15" t="s">
        <v>22</v>
      </c>
      <c r="E150" s="55"/>
      <c r="F150" s="42"/>
      <c r="G150" s="7"/>
      <c r="H150" s="48"/>
      <c r="I150" s="15" t="s">
        <v>38</v>
      </c>
      <c r="J150" s="15"/>
      <c r="K150" s="25"/>
      <c r="L150" s="25"/>
      <c r="M150" s="15"/>
    </row>
    <row r="151" spans="1:13" x14ac:dyDescent="0.15">
      <c r="A151" s="5" t="s">
        <v>332</v>
      </c>
      <c r="B151" s="55"/>
      <c r="C151" s="55"/>
      <c r="D151" s="15" t="s">
        <v>22</v>
      </c>
      <c r="E151" s="55"/>
      <c r="F151" s="42"/>
      <c r="G151" s="7"/>
      <c r="H151" s="48"/>
      <c r="I151" s="15" t="s">
        <v>38</v>
      </c>
      <c r="J151" s="15"/>
      <c r="K151" s="25"/>
      <c r="L151" s="25"/>
      <c r="M151" s="15"/>
    </row>
    <row r="152" spans="1:13" ht="84" x14ac:dyDescent="0.15">
      <c r="A152" s="5" t="s">
        <v>333</v>
      </c>
      <c r="B152" s="55"/>
      <c r="C152" s="55" t="s">
        <v>196</v>
      </c>
      <c r="D152" s="15" t="s">
        <v>22</v>
      </c>
      <c r="E152" s="45" t="s">
        <v>184</v>
      </c>
      <c r="F152" s="42"/>
      <c r="G152" s="7"/>
      <c r="H152" s="48"/>
      <c r="I152" s="23" t="s">
        <v>422</v>
      </c>
      <c r="J152" s="23" t="s">
        <v>22</v>
      </c>
      <c r="K152" s="57" t="s">
        <v>440</v>
      </c>
      <c r="L152" s="58" t="s">
        <v>441</v>
      </c>
      <c r="M152" s="15"/>
    </row>
    <row r="153" spans="1:13" x14ac:dyDescent="0.15">
      <c r="A153" s="5" t="s">
        <v>334</v>
      </c>
      <c r="B153" s="55"/>
      <c r="C153" s="55"/>
      <c r="D153" s="15" t="s">
        <v>22</v>
      </c>
      <c r="E153" s="46"/>
      <c r="F153" s="42"/>
      <c r="G153" s="7"/>
      <c r="H153" s="48"/>
      <c r="I153" s="15" t="s">
        <v>38</v>
      </c>
      <c r="J153" s="15"/>
      <c r="K153" s="25"/>
      <c r="L153" s="25"/>
      <c r="M153" s="15"/>
    </row>
    <row r="154" spans="1:13" x14ac:dyDescent="0.15">
      <c r="A154" s="5" t="s">
        <v>335</v>
      </c>
      <c r="B154" s="55"/>
      <c r="C154" s="55"/>
      <c r="D154" s="15" t="s">
        <v>22</v>
      </c>
      <c r="E154" s="47"/>
      <c r="F154" s="42"/>
      <c r="G154" s="7"/>
      <c r="H154" s="48"/>
      <c r="I154" s="15" t="s">
        <v>38</v>
      </c>
      <c r="J154" s="22"/>
      <c r="K154" s="12"/>
      <c r="L154" s="21"/>
      <c r="M154" s="15"/>
    </row>
    <row r="155" spans="1:13" x14ac:dyDescent="0.15">
      <c r="A155" s="5" t="s">
        <v>336</v>
      </c>
      <c r="B155" s="55"/>
      <c r="C155" s="55"/>
      <c r="D155" s="15" t="s">
        <v>22</v>
      </c>
      <c r="E155" s="45" t="s">
        <v>186</v>
      </c>
      <c r="F155" s="42"/>
      <c r="G155" s="7"/>
      <c r="H155" s="48"/>
      <c r="I155" s="15" t="s">
        <v>38</v>
      </c>
      <c r="J155" s="22"/>
      <c r="K155" s="12"/>
      <c r="L155" s="21"/>
      <c r="M155" s="15"/>
    </row>
    <row r="156" spans="1:13" x14ac:dyDescent="0.15">
      <c r="A156" s="5" t="s">
        <v>337</v>
      </c>
      <c r="B156" s="55"/>
      <c r="C156" s="55"/>
      <c r="D156" s="15" t="s">
        <v>22</v>
      </c>
      <c r="E156" s="46"/>
      <c r="F156" s="42"/>
      <c r="G156" s="7"/>
      <c r="H156" s="48"/>
      <c r="I156" s="15" t="s">
        <v>38</v>
      </c>
      <c r="J156" s="22"/>
      <c r="K156" s="12"/>
      <c r="L156" s="21"/>
      <c r="M156" s="15"/>
    </row>
    <row r="157" spans="1:13" x14ac:dyDescent="0.15">
      <c r="A157" s="5" t="s">
        <v>338</v>
      </c>
      <c r="B157" s="55"/>
      <c r="C157" s="55"/>
      <c r="D157" s="15" t="s">
        <v>22</v>
      </c>
      <c r="E157" s="47"/>
      <c r="F157" s="42"/>
      <c r="G157" s="7"/>
      <c r="H157" s="48"/>
      <c r="I157" s="15" t="s">
        <v>38</v>
      </c>
      <c r="J157" s="22"/>
      <c r="K157" s="12"/>
      <c r="L157" s="21"/>
      <c r="M157" s="15"/>
    </row>
    <row r="158" spans="1:13" x14ac:dyDescent="0.15">
      <c r="A158" s="5" t="s">
        <v>339</v>
      </c>
      <c r="B158" s="55"/>
      <c r="C158" s="55"/>
      <c r="D158" s="15" t="s">
        <v>22</v>
      </c>
      <c r="E158" s="45" t="s">
        <v>185</v>
      </c>
      <c r="F158" s="42"/>
      <c r="G158" s="7"/>
      <c r="H158" s="48"/>
      <c r="I158" s="15" t="s">
        <v>38</v>
      </c>
      <c r="J158" s="15"/>
      <c r="K158" s="24"/>
      <c r="L158" s="25"/>
      <c r="M158" s="15"/>
    </row>
    <row r="159" spans="1:13" x14ac:dyDescent="0.15">
      <c r="A159" s="5" t="s">
        <v>340</v>
      </c>
      <c r="B159" s="55"/>
      <c r="C159" s="55"/>
      <c r="D159" s="15" t="s">
        <v>22</v>
      </c>
      <c r="E159" s="46"/>
      <c r="F159" s="42"/>
      <c r="G159" s="7"/>
      <c r="H159" s="48"/>
      <c r="I159" s="15" t="s">
        <v>38</v>
      </c>
      <c r="J159" s="15"/>
      <c r="K159" s="24"/>
      <c r="L159" s="25"/>
      <c r="M159" s="15"/>
    </row>
    <row r="160" spans="1:13" x14ac:dyDescent="0.15">
      <c r="A160" s="5" t="s">
        <v>341</v>
      </c>
      <c r="B160" s="55"/>
      <c r="C160" s="55"/>
      <c r="D160" s="15" t="s">
        <v>22</v>
      </c>
      <c r="E160" s="47"/>
      <c r="F160" s="42"/>
      <c r="G160" s="7"/>
      <c r="H160" s="48"/>
      <c r="I160" s="15" t="s">
        <v>38</v>
      </c>
      <c r="J160" s="22"/>
      <c r="K160" s="12"/>
      <c r="L160" s="21"/>
      <c r="M160" s="15"/>
    </row>
    <row r="161" spans="1:13" x14ac:dyDescent="0.15">
      <c r="A161" s="5" t="s">
        <v>342</v>
      </c>
      <c r="B161" s="55"/>
      <c r="C161" s="55"/>
      <c r="D161" s="15" t="s">
        <v>22</v>
      </c>
      <c r="E161" s="45" t="s">
        <v>187</v>
      </c>
      <c r="F161" s="42"/>
      <c r="G161" s="7"/>
      <c r="H161" s="48"/>
      <c r="I161" s="15" t="s">
        <v>38</v>
      </c>
      <c r="J161" s="15"/>
      <c r="K161" s="24"/>
      <c r="L161" s="25"/>
      <c r="M161" s="15"/>
    </row>
    <row r="162" spans="1:13" x14ac:dyDescent="0.15">
      <c r="A162" s="5" t="s">
        <v>343</v>
      </c>
      <c r="B162" s="55"/>
      <c r="C162" s="55"/>
      <c r="D162" s="15" t="s">
        <v>22</v>
      </c>
      <c r="E162" s="46"/>
      <c r="F162" s="42"/>
      <c r="G162" s="7"/>
      <c r="H162" s="48"/>
      <c r="I162" s="15" t="s">
        <v>38</v>
      </c>
      <c r="J162" s="15"/>
      <c r="K162" s="24"/>
      <c r="L162" s="25"/>
      <c r="M162" s="15"/>
    </row>
    <row r="163" spans="1:13" x14ac:dyDescent="0.15">
      <c r="A163" s="5" t="s">
        <v>344</v>
      </c>
      <c r="B163" s="55"/>
      <c r="C163" s="55"/>
      <c r="D163" s="15" t="s">
        <v>22</v>
      </c>
      <c r="E163" s="47"/>
      <c r="F163" s="42"/>
      <c r="G163" s="7"/>
      <c r="H163" s="48"/>
      <c r="I163" s="15" t="s">
        <v>38</v>
      </c>
      <c r="J163" s="22"/>
      <c r="K163" s="12"/>
      <c r="L163" s="21"/>
      <c r="M163" s="15"/>
    </row>
    <row r="164" spans="1:13" ht="120" x14ac:dyDescent="0.15">
      <c r="A164" s="5" t="s">
        <v>345</v>
      </c>
      <c r="B164" s="55"/>
      <c r="C164" s="55" t="s">
        <v>197</v>
      </c>
      <c r="D164" s="15" t="s">
        <v>22</v>
      </c>
      <c r="E164" s="45" t="s">
        <v>184</v>
      </c>
      <c r="F164" s="42"/>
      <c r="G164" s="7"/>
      <c r="H164" s="48"/>
      <c r="I164" s="23" t="s">
        <v>422</v>
      </c>
      <c r="J164" s="23" t="s">
        <v>22</v>
      </c>
      <c r="K164" s="57" t="s">
        <v>432</v>
      </c>
      <c r="L164" s="58" t="s">
        <v>433</v>
      </c>
      <c r="M164" s="15"/>
    </row>
    <row r="165" spans="1:13" x14ac:dyDescent="0.15">
      <c r="A165" s="5" t="s">
        <v>346</v>
      </c>
      <c r="B165" s="55"/>
      <c r="C165" s="55"/>
      <c r="D165" s="15" t="s">
        <v>22</v>
      </c>
      <c r="E165" s="46"/>
      <c r="F165" s="42"/>
      <c r="G165" s="7"/>
      <c r="H165" s="48"/>
      <c r="I165" s="15" t="s">
        <v>38</v>
      </c>
      <c r="J165" s="15"/>
      <c r="K165" s="25"/>
      <c r="L165" s="25"/>
      <c r="M165" s="15"/>
    </row>
    <row r="166" spans="1:13" x14ac:dyDescent="0.15">
      <c r="A166" s="5" t="s">
        <v>347</v>
      </c>
      <c r="B166" s="55"/>
      <c r="C166" s="55"/>
      <c r="D166" s="15" t="s">
        <v>22</v>
      </c>
      <c r="E166" s="47"/>
      <c r="F166" s="42"/>
      <c r="G166" s="7"/>
      <c r="H166" s="48"/>
      <c r="I166" s="15" t="s">
        <v>38</v>
      </c>
      <c r="J166" s="22"/>
      <c r="K166" s="12"/>
      <c r="L166" s="21"/>
      <c r="M166" s="15"/>
    </row>
    <row r="167" spans="1:13" x14ac:dyDescent="0.15">
      <c r="A167" s="5" t="s">
        <v>348</v>
      </c>
      <c r="B167" s="55"/>
      <c r="C167" s="55"/>
      <c r="D167" s="15" t="s">
        <v>22</v>
      </c>
      <c r="E167" s="45" t="s">
        <v>186</v>
      </c>
      <c r="F167" s="42"/>
      <c r="G167" s="7"/>
      <c r="H167" s="48"/>
      <c r="I167" s="15" t="s">
        <v>38</v>
      </c>
      <c r="J167" s="22"/>
      <c r="K167" s="12"/>
      <c r="L167" s="21"/>
      <c r="M167" s="15"/>
    </row>
    <row r="168" spans="1:13" x14ac:dyDescent="0.15">
      <c r="A168" s="5" t="s">
        <v>349</v>
      </c>
      <c r="B168" s="55"/>
      <c r="C168" s="55"/>
      <c r="D168" s="15" t="s">
        <v>22</v>
      </c>
      <c r="E168" s="46"/>
      <c r="F168" s="42"/>
      <c r="G168" s="7"/>
      <c r="H168" s="48"/>
      <c r="I168" s="15" t="s">
        <v>38</v>
      </c>
      <c r="J168" s="22"/>
      <c r="K168" s="12"/>
      <c r="L168" s="21"/>
      <c r="M168" s="15"/>
    </row>
    <row r="169" spans="1:13" x14ac:dyDescent="0.15">
      <c r="A169" s="5" t="s">
        <v>350</v>
      </c>
      <c r="B169" s="55"/>
      <c r="C169" s="55"/>
      <c r="D169" s="15" t="s">
        <v>22</v>
      </c>
      <c r="E169" s="47"/>
      <c r="F169" s="42"/>
      <c r="G169" s="7"/>
      <c r="H169" s="48"/>
      <c r="I169" s="15" t="s">
        <v>38</v>
      </c>
      <c r="J169" s="22"/>
      <c r="K169" s="12"/>
      <c r="L169" s="21"/>
      <c r="M169" s="15"/>
    </row>
    <row r="170" spans="1:13" x14ac:dyDescent="0.15">
      <c r="A170" s="5" t="s">
        <v>351</v>
      </c>
      <c r="B170" s="55"/>
      <c r="C170" s="55"/>
      <c r="D170" s="15" t="s">
        <v>22</v>
      </c>
      <c r="E170" s="45" t="s">
        <v>185</v>
      </c>
      <c r="F170" s="42"/>
      <c r="G170" s="7"/>
      <c r="H170" s="48"/>
      <c r="I170" s="15" t="s">
        <v>38</v>
      </c>
      <c r="J170" s="15"/>
      <c r="K170" s="24"/>
      <c r="L170" s="25"/>
      <c r="M170" s="15"/>
    </row>
    <row r="171" spans="1:13" x14ac:dyDescent="0.15">
      <c r="A171" s="5" t="s">
        <v>352</v>
      </c>
      <c r="B171" s="55"/>
      <c r="C171" s="55"/>
      <c r="D171" s="15" t="s">
        <v>22</v>
      </c>
      <c r="E171" s="46"/>
      <c r="F171" s="42"/>
      <c r="G171" s="7"/>
      <c r="H171" s="48"/>
      <c r="I171" s="15" t="s">
        <v>38</v>
      </c>
      <c r="J171" s="15"/>
      <c r="K171" s="24"/>
      <c r="L171" s="25"/>
      <c r="M171" s="15"/>
    </row>
    <row r="172" spans="1:13" x14ac:dyDescent="0.15">
      <c r="A172" s="5" t="s">
        <v>353</v>
      </c>
      <c r="B172" s="55"/>
      <c r="C172" s="55"/>
      <c r="D172" s="15" t="s">
        <v>22</v>
      </c>
      <c r="E172" s="47"/>
      <c r="F172" s="42"/>
      <c r="G172" s="7"/>
      <c r="H172" s="48"/>
      <c r="I172" s="15" t="s">
        <v>38</v>
      </c>
      <c r="J172" s="22"/>
      <c r="K172" s="12"/>
      <c r="L172" s="21"/>
      <c r="M172" s="15"/>
    </row>
    <row r="173" spans="1:13" x14ac:dyDescent="0.15">
      <c r="A173" s="5" t="s">
        <v>354</v>
      </c>
      <c r="B173" s="55"/>
      <c r="C173" s="55"/>
      <c r="D173" s="15" t="s">
        <v>22</v>
      </c>
      <c r="E173" s="45" t="s">
        <v>187</v>
      </c>
      <c r="F173" s="42"/>
      <c r="G173" s="7"/>
      <c r="H173" s="48"/>
      <c r="I173" s="15" t="s">
        <v>38</v>
      </c>
      <c r="J173" s="15"/>
      <c r="K173" s="24"/>
      <c r="L173" s="25"/>
      <c r="M173" s="15"/>
    </row>
    <row r="174" spans="1:13" x14ac:dyDescent="0.15">
      <c r="A174" s="5" t="s">
        <v>355</v>
      </c>
      <c r="B174" s="55"/>
      <c r="C174" s="55"/>
      <c r="D174" s="15" t="s">
        <v>22</v>
      </c>
      <c r="E174" s="46"/>
      <c r="F174" s="42"/>
      <c r="G174" s="7"/>
      <c r="H174" s="48"/>
      <c r="I174" s="15" t="s">
        <v>38</v>
      </c>
      <c r="J174" s="15"/>
      <c r="K174" s="24"/>
      <c r="L174" s="25"/>
      <c r="M174" s="15"/>
    </row>
    <row r="175" spans="1:13" x14ac:dyDescent="0.15">
      <c r="A175" s="5" t="s">
        <v>356</v>
      </c>
      <c r="B175" s="55"/>
      <c r="C175" s="55"/>
      <c r="D175" s="15" t="s">
        <v>22</v>
      </c>
      <c r="E175" s="47"/>
      <c r="F175" s="42"/>
      <c r="G175" s="7"/>
      <c r="H175" s="48"/>
      <c r="I175" s="15" t="s">
        <v>38</v>
      </c>
      <c r="J175" s="22"/>
      <c r="K175" s="12"/>
      <c r="L175" s="21"/>
      <c r="M175" s="15"/>
    </row>
    <row r="176" spans="1:13" x14ac:dyDescent="0.15">
      <c r="A176" s="5" t="s">
        <v>357</v>
      </c>
      <c r="B176" s="55"/>
      <c r="C176" s="55" t="s">
        <v>198</v>
      </c>
      <c r="D176" s="15" t="s">
        <v>22</v>
      </c>
      <c r="E176" s="45" t="s">
        <v>184</v>
      </c>
      <c r="F176" s="42"/>
      <c r="G176" s="7"/>
      <c r="H176" s="48"/>
      <c r="I176" s="15" t="s">
        <v>38</v>
      </c>
      <c r="J176" s="15"/>
      <c r="K176" s="25"/>
      <c r="L176" s="25"/>
      <c r="M176" s="15"/>
    </row>
    <row r="177" spans="1:13" x14ac:dyDescent="0.15">
      <c r="A177" s="5" t="s">
        <v>358</v>
      </c>
      <c r="B177" s="55"/>
      <c r="C177" s="55"/>
      <c r="D177" s="15" t="s">
        <v>22</v>
      </c>
      <c r="E177" s="46"/>
      <c r="F177" s="42"/>
      <c r="G177" s="7"/>
      <c r="H177" s="48"/>
      <c r="I177" s="15" t="s">
        <v>38</v>
      </c>
      <c r="J177" s="15"/>
      <c r="K177" s="25"/>
      <c r="L177" s="25"/>
      <c r="M177" s="15"/>
    </row>
    <row r="178" spans="1:13" x14ac:dyDescent="0.15">
      <c r="A178" s="5" t="s">
        <v>359</v>
      </c>
      <c r="B178" s="55"/>
      <c r="C178" s="55"/>
      <c r="D178" s="15" t="s">
        <v>22</v>
      </c>
      <c r="E178" s="47"/>
      <c r="F178" s="42"/>
      <c r="G178" s="7"/>
      <c r="H178" s="48"/>
      <c r="I178" s="15" t="s">
        <v>38</v>
      </c>
      <c r="J178" s="22"/>
      <c r="K178" s="12"/>
      <c r="L178" s="21"/>
      <c r="M178" s="15"/>
    </row>
    <row r="179" spans="1:13" x14ac:dyDescent="0.15">
      <c r="A179" s="5" t="s">
        <v>360</v>
      </c>
      <c r="B179" s="55"/>
      <c r="C179" s="55"/>
      <c r="D179" s="15" t="s">
        <v>22</v>
      </c>
      <c r="E179" s="45" t="s">
        <v>186</v>
      </c>
      <c r="F179" s="42"/>
      <c r="G179" s="7"/>
      <c r="H179" s="48"/>
      <c r="I179" s="15" t="s">
        <v>38</v>
      </c>
      <c r="J179" s="22"/>
      <c r="K179" s="12"/>
      <c r="L179" s="21"/>
      <c r="M179" s="15"/>
    </row>
    <row r="180" spans="1:13" x14ac:dyDescent="0.15">
      <c r="A180" s="5" t="s">
        <v>361</v>
      </c>
      <c r="B180" s="55"/>
      <c r="C180" s="55"/>
      <c r="D180" s="15" t="s">
        <v>22</v>
      </c>
      <c r="E180" s="46"/>
      <c r="F180" s="42"/>
      <c r="G180" s="7"/>
      <c r="H180" s="48"/>
      <c r="I180" s="15" t="s">
        <v>38</v>
      </c>
      <c r="J180" s="22"/>
      <c r="K180" s="12"/>
      <c r="L180" s="21"/>
      <c r="M180" s="15"/>
    </row>
    <row r="181" spans="1:13" x14ac:dyDescent="0.15">
      <c r="A181" s="5" t="s">
        <v>362</v>
      </c>
      <c r="B181" s="55"/>
      <c r="C181" s="55"/>
      <c r="D181" s="15" t="s">
        <v>22</v>
      </c>
      <c r="E181" s="47"/>
      <c r="F181" s="42"/>
      <c r="G181" s="7"/>
      <c r="H181" s="48"/>
      <c r="I181" s="15" t="s">
        <v>38</v>
      </c>
      <c r="J181" s="22"/>
      <c r="K181" s="12"/>
      <c r="L181" s="21"/>
      <c r="M181" s="15"/>
    </row>
    <row r="182" spans="1:13" x14ac:dyDescent="0.15">
      <c r="A182" s="5" t="s">
        <v>363</v>
      </c>
      <c r="B182" s="55"/>
      <c r="C182" s="55"/>
      <c r="D182" s="15" t="s">
        <v>22</v>
      </c>
      <c r="E182" s="45" t="s">
        <v>185</v>
      </c>
      <c r="F182" s="42"/>
      <c r="G182" s="7"/>
      <c r="H182" s="48"/>
      <c r="I182" s="15" t="s">
        <v>38</v>
      </c>
      <c r="J182" s="15"/>
      <c r="K182" s="24"/>
      <c r="L182" s="25"/>
      <c r="M182" s="15"/>
    </row>
    <row r="183" spans="1:13" x14ac:dyDescent="0.15">
      <c r="A183" s="5" t="s">
        <v>364</v>
      </c>
      <c r="B183" s="55"/>
      <c r="C183" s="55"/>
      <c r="D183" s="15" t="s">
        <v>22</v>
      </c>
      <c r="E183" s="46"/>
      <c r="F183" s="42"/>
      <c r="G183" s="7"/>
      <c r="H183" s="48"/>
      <c r="I183" s="15" t="s">
        <v>38</v>
      </c>
      <c r="J183" s="15"/>
      <c r="K183" s="24"/>
      <c r="L183" s="25"/>
      <c r="M183" s="15"/>
    </row>
    <row r="184" spans="1:13" x14ac:dyDescent="0.15">
      <c r="A184" s="5" t="s">
        <v>365</v>
      </c>
      <c r="B184" s="55"/>
      <c r="C184" s="55"/>
      <c r="D184" s="15" t="s">
        <v>22</v>
      </c>
      <c r="E184" s="47"/>
      <c r="F184" s="42"/>
      <c r="G184" s="7"/>
      <c r="H184" s="48"/>
      <c r="I184" s="15" t="s">
        <v>38</v>
      </c>
      <c r="J184" s="22"/>
      <c r="K184" s="12"/>
      <c r="L184" s="21"/>
      <c r="M184" s="15"/>
    </row>
    <row r="185" spans="1:13" x14ac:dyDescent="0.15">
      <c r="A185" s="5" t="s">
        <v>366</v>
      </c>
      <c r="B185" s="55"/>
      <c r="C185" s="55"/>
      <c r="D185" s="15" t="s">
        <v>22</v>
      </c>
      <c r="E185" s="45" t="s">
        <v>187</v>
      </c>
      <c r="F185" s="42"/>
      <c r="G185" s="7"/>
      <c r="H185" s="48"/>
      <c r="I185" s="15" t="s">
        <v>38</v>
      </c>
      <c r="J185" s="15"/>
      <c r="K185" s="24"/>
      <c r="L185" s="25"/>
      <c r="M185" s="15"/>
    </row>
    <row r="186" spans="1:13" x14ac:dyDescent="0.15">
      <c r="A186" s="5" t="s">
        <v>367</v>
      </c>
      <c r="B186" s="55"/>
      <c r="C186" s="55"/>
      <c r="D186" s="15" t="s">
        <v>22</v>
      </c>
      <c r="E186" s="46"/>
      <c r="F186" s="42"/>
      <c r="G186" s="7"/>
      <c r="H186" s="48"/>
      <c r="I186" s="15" t="s">
        <v>38</v>
      </c>
      <c r="J186" s="15"/>
      <c r="K186" s="24"/>
      <c r="L186" s="25"/>
      <c r="M186" s="15"/>
    </row>
    <row r="187" spans="1:13" x14ac:dyDescent="0.15">
      <c r="A187" s="5" t="s">
        <v>368</v>
      </c>
      <c r="B187" s="55"/>
      <c r="C187" s="55"/>
      <c r="D187" s="15" t="s">
        <v>22</v>
      </c>
      <c r="E187" s="47"/>
      <c r="F187" s="42"/>
      <c r="G187" s="7"/>
      <c r="H187" s="48"/>
      <c r="I187" s="15" t="s">
        <v>38</v>
      </c>
      <c r="J187" s="22"/>
      <c r="K187" s="12"/>
      <c r="L187" s="21"/>
      <c r="M187" s="15"/>
    </row>
    <row r="188" spans="1:13" ht="156" x14ac:dyDescent="0.15">
      <c r="A188" s="5" t="s">
        <v>369</v>
      </c>
      <c r="B188" s="55"/>
      <c r="C188" s="55" t="s">
        <v>199</v>
      </c>
      <c r="D188" s="15" t="s">
        <v>22</v>
      </c>
      <c r="E188" s="45" t="s">
        <v>184</v>
      </c>
      <c r="F188" s="42"/>
      <c r="G188" s="7"/>
      <c r="H188" s="48"/>
      <c r="I188" s="23" t="s">
        <v>422</v>
      </c>
      <c r="J188" s="23" t="s">
        <v>19</v>
      </c>
      <c r="K188" s="57" t="s">
        <v>434</v>
      </c>
      <c r="L188" s="58" t="s">
        <v>435</v>
      </c>
      <c r="M188" s="15"/>
    </row>
    <row r="189" spans="1:13" x14ac:dyDescent="0.15">
      <c r="A189" s="5" t="s">
        <v>370</v>
      </c>
      <c r="B189" s="55"/>
      <c r="C189" s="55"/>
      <c r="D189" s="15" t="s">
        <v>22</v>
      </c>
      <c r="E189" s="46"/>
      <c r="F189" s="42"/>
      <c r="G189" s="7"/>
      <c r="H189" s="48"/>
      <c r="I189" s="15" t="s">
        <v>38</v>
      </c>
      <c r="J189" s="15"/>
      <c r="K189" s="25"/>
      <c r="L189" s="25"/>
      <c r="M189" s="15"/>
    </row>
    <row r="190" spans="1:13" x14ac:dyDescent="0.15">
      <c r="A190" s="5" t="s">
        <v>371</v>
      </c>
      <c r="B190" s="55"/>
      <c r="C190" s="55"/>
      <c r="D190" s="15" t="s">
        <v>22</v>
      </c>
      <c r="E190" s="47"/>
      <c r="F190" s="42"/>
      <c r="G190" s="7"/>
      <c r="H190" s="48"/>
      <c r="I190" s="15" t="s">
        <v>38</v>
      </c>
      <c r="J190" s="22"/>
      <c r="K190" s="12"/>
      <c r="L190" s="21"/>
      <c r="M190" s="15"/>
    </row>
    <row r="191" spans="1:13" x14ac:dyDescent="0.15">
      <c r="A191" s="5" t="s">
        <v>372</v>
      </c>
      <c r="B191" s="55"/>
      <c r="C191" s="55"/>
      <c r="D191" s="15" t="s">
        <v>22</v>
      </c>
      <c r="E191" s="45" t="s">
        <v>186</v>
      </c>
      <c r="F191" s="42"/>
      <c r="G191" s="7"/>
      <c r="H191" s="48"/>
      <c r="I191" s="15" t="s">
        <v>38</v>
      </c>
      <c r="J191" s="22"/>
      <c r="K191" s="12"/>
      <c r="L191" s="21"/>
      <c r="M191" s="15"/>
    </row>
    <row r="192" spans="1:13" x14ac:dyDescent="0.15">
      <c r="A192" s="5" t="s">
        <v>373</v>
      </c>
      <c r="B192" s="55"/>
      <c r="C192" s="55"/>
      <c r="D192" s="15" t="s">
        <v>22</v>
      </c>
      <c r="E192" s="46"/>
      <c r="F192" s="42"/>
      <c r="G192" s="7"/>
      <c r="H192" s="48"/>
      <c r="I192" s="15" t="s">
        <v>38</v>
      </c>
      <c r="J192" s="22"/>
      <c r="K192" s="12"/>
      <c r="L192" s="21"/>
      <c r="M192" s="15"/>
    </row>
    <row r="193" spans="1:13" x14ac:dyDescent="0.15">
      <c r="A193" s="5" t="s">
        <v>374</v>
      </c>
      <c r="B193" s="55"/>
      <c r="C193" s="55"/>
      <c r="D193" s="15" t="s">
        <v>22</v>
      </c>
      <c r="E193" s="47"/>
      <c r="F193" s="42"/>
      <c r="G193" s="7"/>
      <c r="H193" s="48"/>
      <c r="I193" s="15" t="s">
        <v>38</v>
      </c>
      <c r="J193" s="22"/>
      <c r="K193" s="12"/>
      <c r="L193" s="21"/>
      <c r="M193" s="15"/>
    </row>
    <row r="194" spans="1:13" x14ac:dyDescent="0.15">
      <c r="A194" s="5" t="s">
        <v>375</v>
      </c>
      <c r="B194" s="55"/>
      <c r="C194" s="55"/>
      <c r="D194" s="15" t="s">
        <v>22</v>
      </c>
      <c r="E194" s="45" t="s">
        <v>185</v>
      </c>
      <c r="F194" s="42"/>
      <c r="G194" s="7"/>
      <c r="H194" s="48"/>
      <c r="I194" s="15" t="s">
        <v>38</v>
      </c>
      <c r="J194" s="15"/>
      <c r="K194" s="24"/>
      <c r="L194" s="25"/>
      <c r="M194" s="15"/>
    </row>
    <row r="195" spans="1:13" x14ac:dyDescent="0.15">
      <c r="A195" s="5" t="s">
        <v>376</v>
      </c>
      <c r="B195" s="55"/>
      <c r="C195" s="55"/>
      <c r="D195" s="15" t="s">
        <v>22</v>
      </c>
      <c r="E195" s="46"/>
      <c r="F195" s="42"/>
      <c r="G195" s="7"/>
      <c r="H195" s="48"/>
      <c r="I195" s="15" t="s">
        <v>38</v>
      </c>
      <c r="J195" s="15"/>
      <c r="K195" s="24"/>
      <c r="L195" s="25"/>
      <c r="M195" s="15"/>
    </row>
    <row r="196" spans="1:13" x14ac:dyDescent="0.15">
      <c r="A196" s="5" t="s">
        <v>377</v>
      </c>
      <c r="B196" s="55"/>
      <c r="C196" s="55"/>
      <c r="D196" s="15" t="s">
        <v>22</v>
      </c>
      <c r="E196" s="47"/>
      <c r="F196" s="42"/>
      <c r="G196" s="7"/>
      <c r="H196" s="48"/>
      <c r="I196" s="15" t="s">
        <v>38</v>
      </c>
      <c r="J196" s="22"/>
      <c r="K196" s="12"/>
      <c r="L196" s="21"/>
      <c r="M196" s="15"/>
    </row>
    <row r="197" spans="1:13" x14ac:dyDescent="0.15">
      <c r="A197" s="5" t="s">
        <v>378</v>
      </c>
      <c r="B197" s="55"/>
      <c r="C197" s="55"/>
      <c r="D197" s="15" t="s">
        <v>22</v>
      </c>
      <c r="E197" s="45" t="s">
        <v>187</v>
      </c>
      <c r="F197" s="42"/>
      <c r="G197" s="7"/>
      <c r="H197" s="48"/>
      <c r="I197" s="15" t="s">
        <v>38</v>
      </c>
      <c r="J197" s="15"/>
      <c r="K197" s="24"/>
      <c r="L197" s="25"/>
      <c r="M197" s="15"/>
    </row>
    <row r="198" spans="1:13" x14ac:dyDescent="0.15">
      <c r="A198" s="5" t="s">
        <v>379</v>
      </c>
      <c r="B198" s="55"/>
      <c r="C198" s="55"/>
      <c r="D198" s="15" t="s">
        <v>22</v>
      </c>
      <c r="E198" s="46"/>
      <c r="F198" s="42"/>
      <c r="G198" s="7"/>
      <c r="H198" s="48"/>
      <c r="I198" s="15" t="s">
        <v>38</v>
      </c>
      <c r="J198" s="15"/>
      <c r="K198" s="24"/>
      <c r="L198" s="25"/>
      <c r="M198" s="15"/>
    </row>
    <row r="199" spans="1:13" x14ac:dyDescent="0.15">
      <c r="A199" s="5" t="s">
        <v>380</v>
      </c>
      <c r="B199" s="55"/>
      <c r="C199" s="55"/>
      <c r="D199" s="15" t="s">
        <v>22</v>
      </c>
      <c r="E199" s="47"/>
      <c r="F199" s="42"/>
      <c r="G199" s="7"/>
      <c r="H199" s="48"/>
      <c r="I199" s="15" t="s">
        <v>38</v>
      </c>
      <c r="J199" s="22"/>
      <c r="K199" s="12"/>
      <c r="L199" s="21"/>
      <c r="M199" s="15"/>
    </row>
    <row r="200" spans="1:13" x14ac:dyDescent="0.15">
      <c r="A200" s="5" t="s">
        <v>381</v>
      </c>
      <c r="B200" s="55"/>
      <c r="C200" s="55" t="s">
        <v>182</v>
      </c>
      <c r="D200" s="15" t="s">
        <v>22</v>
      </c>
      <c r="E200" s="45" t="s">
        <v>200</v>
      </c>
      <c r="F200" s="42"/>
      <c r="G200" s="7"/>
      <c r="H200" s="48"/>
      <c r="I200" s="15" t="s">
        <v>38</v>
      </c>
      <c r="J200" s="15"/>
      <c r="K200" s="25"/>
      <c r="L200" s="25"/>
      <c r="M200" s="15"/>
    </row>
    <row r="201" spans="1:13" x14ac:dyDescent="0.15">
      <c r="A201" s="5" t="s">
        <v>382</v>
      </c>
      <c r="B201" s="55"/>
      <c r="C201" s="55"/>
      <c r="D201" s="15" t="s">
        <v>22</v>
      </c>
      <c r="E201" s="46"/>
      <c r="F201" s="42"/>
      <c r="G201" s="7"/>
      <c r="H201" s="48"/>
      <c r="I201" s="15" t="s">
        <v>38</v>
      </c>
      <c r="J201" s="15"/>
      <c r="K201" s="25"/>
      <c r="L201" s="25"/>
      <c r="M201" s="15"/>
    </row>
    <row r="202" spans="1:13" x14ac:dyDescent="0.15">
      <c r="A202" s="5" t="s">
        <v>383</v>
      </c>
      <c r="B202" s="55"/>
      <c r="C202" s="55"/>
      <c r="D202" s="15" t="s">
        <v>22</v>
      </c>
      <c r="E202" s="47"/>
      <c r="F202" s="42"/>
      <c r="G202" s="7"/>
      <c r="H202" s="48"/>
      <c r="I202" s="15" t="s">
        <v>38</v>
      </c>
      <c r="J202" s="15"/>
      <c r="K202" s="25"/>
      <c r="L202" s="25"/>
      <c r="M202" s="15"/>
    </row>
    <row r="203" spans="1:13" x14ac:dyDescent="0.15">
      <c r="A203" s="5" t="s">
        <v>384</v>
      </c>
      <c r="B203" s="55"/>
      <c r="C203" s="55"/>
      <c r="D203" s="15" t="s">
        <v>22</v>
      </c>
      <c r="E203" s="45" t="s">
        <v>201</v>
      </c>
      <c r="F203" s="42"/>
      <c r="G203" s="7"/>
      <c r="H203" s="48"/>
      <c r="I203" s="15" t="s">
        <v>38</v>
      </c>
      <c r="J203" s="15"/>
      <c r="K203" s="25"/>
      <c r="L203" s="25"/>
      <c r="M203" s="15"/>
    </row>
    <row r="204" spans="1:13" x14ac:dyDescent="0.15">
      <c r="A204" s="5" t="s">
        <v>385</v>
      </c>
      <c r="B204" s="55"/>
      <c r="C204" s="55"/>
      <c r="D204" s="15" t="s">
        <v>22</v>
      </c>
      <c r="E204" s="46"/>
      <c r="F204" s="42"/>
      <c r="G204" s="7"/>
      <c r="H204" s="48"/>
      <c r="I204" s="15" t="s">
        <v>38</v>
      </c>
      <c r="J204" s="15"/>
      <c r="K204" s="25"/>
      <c r="L204" s="25"/>
      <c r="M204" s="15"/>
    </row>
    <row r="205" spans="1:13" x14ac:dyDescent="0.15">
      <c r="A205" s="5" t="s">
        <v>386</v>
      </c>
      <c r="B205" s="55"/>
      <c r="C205" s="55"/>
      <c r="D205" s="15" t="s">
        <v>22</v>
      </c>
      <c r="E205" s="47"/>
      <c r="F205" s="42"/>
      <c r="G205" s="7"/>
      <c r="H205" s="48"/>
      <c r="I205" s="15" t="s">
        <v>38</v>
      </c>
      <c r="J205" s="15"/>
      <c r="K205" s="25"/>
      <c r="L205" s="25"/>
      <c r="M205" s="15"/>
    </row>
    <row r="206" spans="1:13" x14ac:dyDescent="0.15">
      <c r="A206" s="5" t="s">
        <v>387</v>
      </c>
      <c r="B206" s="55"/>
      <c r="C206" s="55"/>
      <c r="D206" s="15" t="s">
        <v>22</v>
      </c>
      <c r="E206" s="45" t="s">
        <v>202</v>
      </c>
      <c r="F206" s="42"/>
      <c r="G206" s="7"/>
      <c r="H206" s="48"/>
      <c r="I206" s="15" t="s">
        <v>38</v>
      </c>
      <c r="J206" s="15"/>
      <c r="K206" s="25"/>
      <c r="L206" s="25"/>
      <c r="M206" s="15"/>
    </row>
    <row r="207" spans="1:13" x14ac:dyDescent="0.15">
      <c r="A207" s="5" t="s">
        <v>388</v>
      </c>
      <c r="B207" s="55"/>
      <c r="C207" s="55"/>
      <c r="D207" s="15" t="s">
        <v>22</v>
      </c>
      <c r="E207" s="46"/>
      <c r="F207" s="42"/>
      <c r="G207" s="7"/>
      <c r="H207" s="48"/>
      <c r="I207" s="15" t="s">
        <v>38</v>
      </c>
      <c r="J207" s="15"/>
      <c r="K207" s="25"/>
      <c r="L207" s="25"/>
      <c r="M207" s="15"/>
    </row>
    <row r="208" spans="1:13" x14ac:dyDescent="0.15">
      <c r="A208" s="5" t="s">
        <v>389</v>
      </c>
      <c r="B208" s="55"/>
      <c r="C208" s="55"/>
      <c r="D208" s="15" t="s">
        <v>22</v>
      </c>
      <c r="E208" s="47"/>
      <c r="F208" s="42"/>
      <c r="G208" s="7"/>
      <c r="H208" s="48"/>
      <c r="I208" s="15" t="s">
        <v>38</v>
      </c>
      <c r="J208" s="15"/>
      <c r="K208" s="25"/>
      <c r="L208" s="25"/>
      <c r="M208" s="15"/>
    </row>
    <row r="209" spans="1:13" x14ac:dyDescent="0.15">
      <c r="A209" s="5" t="s">
        <v>390</v>
      </c>
      <c r="B209" s="55"/>
      <c r="C209" s="55"/>
      <c r="D209" s="15" t="s">
        <v>22</v>
      </c>
      <c r="E209" s="45" t="s">
        <v>203</v>
      </c>
      <c r="F209" s="42"/>
      <c r="G209" s="7"/>
      <c r="H209" s="48"/>
      <c r="I209" s="15" t="s">
        <v>38</v>
      </c>
      <c r="J209" s="15"/>
      <c r="K209" s="25"/>
      <c r="L209" s="25"/>
      <c r="M209" s="15"/>
    </row>
    <row r="210" spans="1:13" x14ac:dyDescent="0.15">
      <c r="A210" s="5" t="s">
        <v>391</v>
      </c>
      <c r="B210" s="55"/>
      <c r="C210" s="55"/>
      <c r="D210" s="15" t="s">
        <v>22</v>
      </c>
      <c r="E210" s="46"/>
      <c r="F210" s="42"/>
      <c r="G210" s="7"/>
      <c r="H210" s="48"/>
      <c r="I210" s="15" t="s">
        <v>38</v>
      </c>
      <c r="J210" s="15"/>
      <c r="K210" s="25"/>
      <c r="L210" s="25"/>
      <c r="M210" s="15"/>
    </row>
    <row r="211" spans="1:13" x14ac:dyDescent="0.15">
      <c r="A211" s="5" t="s">
        <v>392</v>
      </c>
      <c r="B211" s="55"/>
      <c r="C211" s="55"/>
      <c r="D211" s="15" t="s">
        <v>22</v>
      </c>
      <c r="E211" s="47"/>
      <c r="F211" s="42"/>
      <c r="G211" s="7"/>
      <c r="H211" s="48"/>
      <c r="I211" s="15" t="s">
        <v>38</v>
      </c>
      <c r="J211" s="15"/>
      <c r="K211" s="25"/>
      <c r="L211" s="25"/>
      <c r="M211" s="15"/>
    </row>
    <row r="212" spans="1:13" x14ac:dyDescent="0.15">
      <c r="A212" s="5" t="s">
        <v>393</v>
      </c>
      <c r="B212" s="55"/>
      <c r="C212" s="55" t="s">
        <v>183</v>
      </c>
      <c r="D212" s="15" t="s">
        <v>22</v>
      </c>
      <c r="E212" s="45" t="s">
        <v>200</v>
      </c>
      <c r="F212" s="42"/>
      <c r="G212" s="7"/>
      <c r="H212" s="48"/>
      <c r="I212" s="15" t="s">
        <v>38</v>
      </c>
      <c r="J212" s="15"/>
      <c r="K212" s="25"/>
      <c r="L212" s="25"/>
      <c r="M212" s="15"/>
    </row>
    <row r="213" spans="1:13" x14ac:dyDescent="0.15">
      <c r="A213" s="5" t="s">
        <v>394</v>
      </c>
      <c r="B213" s="55"/>
      <c r="C213" s="55"/>
      <c r="D213" s="15" t="s">
        <v>22</v>
      </c>
      <c r="E213" s="46"/>
      <c r="F213" s="42"/>
      <c r="G213" s="7"/>
      <c r="H213" s="48"/>
      <c r="I213" s="15" t="s">
        <v>38</v>
      </c>
      <c r="J213" s="15"/>
      <c r="K213" s="25"/>
      <c r="L213" s="25"/>
      <c r="M213" s="15"/>
    </row>
    <row r="214" spans="1:13" x14ac:dyDescent="0.15">
      <c r="A214" s="5" t="s">
        <v>395</v>
      </c>
      <c r="B214" s="55"/>
      <c r="C214" s="55"/>
      <c r="D214" s="15" t="s">
        <v>22</v>
      </c>
      <c r="E214" s="47"/>
      <c r="F214" s="42"/>
      <c r="G214" s="7"/>
      <c r="H214" s="48"/>
      <c r="I214" s="15" t="s">
        <v>38</v>
      </c>
      <c r="J214" s="15"/>
      <c r="K214" s="25"/>
      <c r="L214" s="25"/>
      <c r="M214" s="15"/>
    </row>
    <row r="215" spans="1:13" x14ac:dyDescent="0.15">
      <c r="A215" s="5" t="s">
        <v>396</v>
      </c>
      <c r="B215" s="55"/>
      <c r="C215" s="55"/>
      <c r="D215" s="15" t="s">
        <v>22</v>
      </c>
      <c r="E215" s="45" t="s">
        <v>201</v>
      </c>
      <c r="F215" s="42"/>
      <c r="G215" s="7"/>
      <c r="H215" s="48"/>
      <c r="I215" s="15" t="s">
        <v>38</v>
      </c>
      <c r="J215" s="15"/>
      <c r="K215" s="25"/>
      <c r="L215" s="25"/>
      <c r="M215" s="15"/>
    </row>
    <row r="216" spans="1:13" x14ac:dyDescent="0.15">
      <c r="A216" s="5" t="s">
        <v>397</v>
      </c>
      <c r="B216" s="55"/>
      <c r="C216" s="55"/>
      <c r="D216" s="15" t="s">
        <v>22</v>
      </c>
      <c r="E216" s="46"/>
      <c r="F216" s="42"/>
      <c r="G216" s="7"/>
      <c r="H216" s="48"/>
      <c r="I216" s="15" t="s">
        <v>38</v>
      </c>
      <c r="J216" s="15"/>
      <c r="K216" s="25"/>
      <c r="L216" s="25"/>
      <c r="M216" s="15"/>
    </row>
    <row r="217" spans="1:13" x14ac:dyDescent="0.15">
      <c r="A217" s="5" t="s">
        <v>398</v>
      </c>
      <c r="B217" s="55"/>
      <c r="C217" s="55"/>
      <c r="D217" s="15" t="s">
        <v>22</v>
      </c>
      <c r="E217" s="47"/>
      <c r="F217" s="42"/>
      <c r="G217" s="7"/>
      <c r="H217" s="48"/>
      <c r="I217" s="15" t="s">
        <v>38</v>
      </c>
      <c r="J217" s="15"/>
      <c r="K217" s="25"/>
      <c r="L217" s="25"/>
      <c r="M217" s="15"/>
    </row>
    <row r="218" spans="1:13" x14ac:dyDescent="0.15">
      <c r="A218" s="5" t="s">
        <v>399</v>
      </c>
      <c r="B218" s="55"/>
      <c r="C218" s="55"/>
      <c r="D218" s="15" t="s">
        <v>22</v>
      </c>
      <c r="E218" s="45" t="s">
        <v>202</v>
      </c>
      <c r="F218" s="42"/>
      <c r="G218" s="7"/>
      <c r="H218" s="48"/>
      <c r="I218" s="15" t="s">
        <v>38</v>
      </c>
      <c r="J218" s="15"/>
      <c r="K218" s="25"/>
      <c r="L218" s="25"/>
      <c r="M218" s="15"/>
    </row>
    <row r="219" spans="1:13" x14ac:dyDescent="0.15">
      <c r="A219" s="5" t="s">
        <v>400</v>
      </c>
      <c r="B219" s="55"/>
      <c r="C219" s="55"/>
      <c r="D219" s="15" t="s">
        <v>22</v>
      </c>
      <c r="E219" s="46"/>
      <c r="F219" s="42"/>
      <c r="G219" s="7"/>
      <c r="H219" s="48"/>
      <c r="I219" s="15" t="s">
        <v>38</v>
      </c>
      <c r="J219" s="15"/>
      <c r="K219" s="25"/>
      <c r="L219" s="25"/>
      <c r="M219" s="15"/>
    </row>
    <row r="220" spans="1:13" x14ac:dyDescent="0.15">
      <c r="A220" s="5" t="s">
        <v>401</v>
      </c>
      <c r="B220" s="55"/>
      <c r="C220" s="55"/>
      <c r="D220" s="15" t="s">
        <v>22</v>
      </c>
      <c r="E220" s="47"/>
      <c r="F220" s="42"/>
      <c r="G220" s="7"/>
      <c r="H220" s="48"/>
      <c r="I220" s="15" t="s">
        <v>38</v>
      </c>
      <c r="J220" s="15"/>
      <c r="K220" s="25"/>
      <c r="L220" s="25"/>
      <c r="M220" s="15"/>
    </row>
    <row r="221" spans="1:13" x14ac:dyDescent="0.15">
      <c r="A221" s="5" t="s">
        <v>402</v>
      </c>
      <c r="B221" s="55"/>
      <c r="C221" s="55"/>
      <c r="D221" s="15" t="s">
        <v>22</v>
      </c>
      <c r="E221" s="45" t="s">
        <v>203</v>
      </c>
      <c r="F221" s="42"/>
      <c r="G221" s="7"/>
      <c r="H221" s="48"/>
      <c r="I221" s="15" t="s">
        <v>38</v>
      </c>
      <c r="J221" s="15"/>
      <c r="K221" s="25"/>
      <c r="L221" s="25"/>
      <c r="M221" s="15"/>
    </row>
    <row r="222" spans="1:13" x14ac:dyDescent="0.15">
      <c r="A222" s="5" t="s">
        <v>403</v>
      </c>
      <c r="B222" s="55"/>
      <c r="C222" s="55"/>
      <c r="D222" s="15" t="s">
        <v>22</v>
      </c>
      <c r="E222" s="46"/>
      <c r="F222" s="42"/>
      <c r="G222" s="7"/>
      <c r="H222" s="48"/>
      <c r="I222" s="15" t="s">
        <v>38</v>
      </c>
      <c r="J222" s="15"/>
      <c r="K222" s="25"/>
      <c r="L222" s="25"/>
      <c r="M222" s="15"/>
    </row>
    <row r="223" spans="1:13" x14ac:dyDescent="0.15">
      <c r="A223" s="5" t="s">
        <v>404</v>
      </c>
      <c r="B223" s="55"/>
      <c r="C223" s="55"/>
      <c r="D223" s="15" t="s">
        <v>22</v>
      </c>
      <c r="E223" s="47"/>
      <c r="F223" s="42"/>
      <c r="G223" s="7"/>
      <c r="H223" s="48"/>
      <c r="I223" s="15" t="s">
        <v>38</v>
      </c>
      <c r="J223" s="15"/>
      <c r="K223" s="25"/>
      <c r="L223" s="25"/>
      <c r="M223" s="15"/>
    </row>
    <row r="224" spans="1:13" ht="240" x14ac:dyDescent="0.15">
      <c r="A224" s="5" t="s">
        <v>405</v>
      </c>
      <c r="B224" s="55"/>
      <c r="C224" s="55" t="s">
        <v>175</v>
      </c>
      <c r="D224" s="15" t="s">
        <v>22</v>
      </c>
      <c r="E224" s="45" t="s">
        <v>204</v>
      </c>
      <c r="F224" s="42"/>
      <c r="G224" s="7"/>
      <c r="H224" s="48"/>
      <c r="I224" s="23" t="s">
        <v>422</v>
      </c>
      <c r="J224" s="23" t="s">
        <v>19</v>
      </c>
      <c r="K224" s="57" t="s">
        <v>424</v>
      </c>
      <c r="L224" s="58" t="s">
        <v>425</v>
      </c>
      <c r="M224" s="15"/>
    </row>
    <row r="225" spans="1:13" x14ac:dyDescent="0.15">
      <c r="A225" s="5" t="s">
        <v>406</v>
      </c>
      <c r="B225" s="55"/>
      <c r="C225" s="55"/>
      <c r="D225" s="15" t="s">
        <v>22</v>
      </c>
      <c r="E225" s="46"/>
      <c r="F225" s="42"/>
      <c r="G225" s="7"/>
      <c r="H225" s="48"/>
      <c r="I225" s="15" t="s">
        <v>38</v>
      </c>
      <c r="J225" s="15"/>
      <c r="K225" s="25"/>
      <c r="L225" s="25"/>
      <c r="M225" s="15"/>
    </row>
    <row r="226" spans="1:13" x14ac:dyDescent="0.15">
      <c r="A226" s="5" t="s">
        <v>407</v>
      </c>
      <c r="B226" s="55"/>
      <c r="C226" s="55"/>
      <c r="D226" s="15" t="s">
        <v>22</v>
      </c>
      <c r="E226" s="47"/>
      <c r="F226" s="42"/>
      <c r="G226" s="7"/>
      <c r="H226" s="48"/>
      <c r="I226" s="15" t="s">
        <v>38</v>
      </c>
      <c r="J226" s="15"/>
      <c r="K226" s="25"/>
      <c r="L226" s="25"/>
      <c r="M226" s="15"/>
    </row>
    <row r="227" spans="1:13" x14ac:dyDescent="0.15">
      <c r="A227" s="5" t="s">
        <v>408</v>
      </c>
      <c r="B227" s="55"/>
      <c r="C227" s="55"/>
      <c r="D227" s="15" t="s">
        <v>22</v>
      </c>
      <c r="E227" s="45" t="s">
        <v>205</v>
      </c>
      <c r="F227" s="42"/>
      <c r="G227" s="7"/>
      <c r="H227" s="48"/>
      <c r="I227" s="15" t="s">
        <v>38</v>
      </c>
      <c r="J227" s="15"/>
      <c r="K227" s="25"/>
      <c r="L227" s="25"/>
      <c r="M227" s="15"/>
    </row>
    <row r="228" spans="1:13" x14ac:dyDescent="0.15">
      <c r="A228" s="5" t="s">
        <v>409</v>
      </c>
      <c r="B228" s="55"/>
      <c r="C228" s="55"/>
      <c r="D228" s="15" t="s">
        <v>22</v>
      </c>
      <c r="E228" s="46"/>
      <c r="F228" s="42"/>
      <c r="G228" s="7"/>
      <c r="H228" s="48"/>
      <c r="I228" s="15" t="s">
        <v>38</v>
      </c>
      <c r="J228" s="15"/>
      <c r="K228" s="25"/>
      <c r="L228" s="25"/>
      <c r="M228" s="15"/>
    </row>
    <row r="229" spans="1:13" x14ac:dyDescent="0.15">
      <c r="A229" s="5" t="s">
        <v>410</v>
      </c>
      <c r="B229" s="55"/>
      <c r="C229" s="55"/>
      <c r="D229" s="15" t="s">
        <v>22</v>
      </c>
      <c r="E229" s="47"/>
      <c r="F229" s="42"/>
      <c r="G229" s="7"/>
      <c r="H229" s="48"/>
      <c r="I229" s="15" t="s">
        <v>38</v>
      </c>
      <c r="J229" s="15"/>
      <c r="K229" s="25"/>
      <c r="L229" s="25"/>
      <c r="M229" s="15"/>
    </row>
    <row r="230" spans="1:13" x14ac:dyDescent="0.15">
      <c r="A230" s="5" t="s">
        <v>411</v>
      </c>
      <c r="B230" s="55"/>
      <c r="C230" s="55"/>
      <c r="D230" s="15" t="s">
        <v>22</v>
      </c>
      <c r="E230" s="45" t="s">
        <v>206</v>
      </c>
      <c r="F230" s="42"/>
      <c r="G230" s="7"/>
      <c r="H230" s="48"/>
      <c r="I230" s="15" t="s">
        <v>38</v>
      </c>
      <c r="J230" s="15"/>
      <c r="K230" s="25"/>
      <c r="L230" s="25"/>
      <c r="M230" s="15"/>
    </row>
    <row r="231" spans="1:13" x14ac:dyDescent="0.15">
      <c r="A231" s="5" t="s">
        <v>412</v>
      </c>
      <c r="B231" s="55"/>
      <c r="C231" s="55"/>
      <c r="D231" s="15" t="s">
        <v>22</v>
      </c>
      <c r="E231" s="46"/>
      <c r="F231" s="42"/>
      <c r="G231" s="7"/>
      <c r="H231" s="48"/>
      <c r="I231" s="15" t="s">
        <v>38</v>
      </c>
      <c r="J231" s="15"/>
      <c r="K231" s="25"/>
      <c r="L231" s="25"/>
      <c r="M231" s="15"/>
    </row>
    <row r="232" spans="1:13" x14ac:dyDescent="0.15">
      <c r="A232" s="5" t="s">
        <v>413</v>
      </c>
      <c r="B232" s="55"/>
      <c r="C232" s="55"/>
      <c r="D232" s="15" t="s">
        <v>22</v>
      </c>
      <c r="E232" s="47"/>
      <c r="F232" s="42"/>
      <c r="G232" s="7"/>
      <c r="H232" s="48"/>
      <c r="I232" s="15" t="s">
        <v>38</v>
      </c>
      <c r="J232" s="15"/>
      <c r="K232" s="25"/>
      <c r="L232" s="25"/>
      <c r="M232" s="15"/>
    </row>
    <row r="233" spans="1:13" x14ac:dyDescent="0.15">
      <c r="A233" s="5" t="s">
        <v>414</v>
      </c>
      <c r="B233" s="55"/>
      <c r="C233" s="55"/>
      <c r="D233" s="15" t="s">
        <v>22</v>
      </c>
      <c r="E233" s="45" t="s">
        <v>207</v>
      </c>
      <c r="F233" s="42"/>
      <c r="G233" s="7"/>
      <c r="H233" s="48"/>
      <c r="I233" s="15" t="s">
        <v>38</v>
      </c>
      <c r="J233" s="15"/>
      <c r="K233" s="25"/>
      <c r="L233" s="25"/>
      <c r="M233" s="15"/>
    </row>
    <row r="234" spans="1:13" x14ac:dyDescent="0.15">
      <c r="A234" s="5" t="s">
        <v>415</v>
      </c>
      <c r="B234" s="55"/>
      <c r="C234" s="55"/>
      <c r="D234" s="15" t="s">
        <v>22</v>
      </c>
      <c r="E234" s="46"/>
      <c r="F234" s="42"/>
      <c r="G234" s="7"/>
      <c r="H234" s="48"/>
      <c r="I234" s="15" t="s">
        <v>38</v>
      </c>
      <c r="J234" s="15"/>
      <c r="K234" s="25"/>
      <c r="L234" s="25"/>
      <c r="M234" s="15"/>
    </row>
    <row r="235" spans="1:13" x14ac:dyDescent="0.15">
      <c r="A235" s="5" t="s">
        <v>416</v>
      </c>
      <c r="B235" s="55"/>
      <c r="C235" s="55"/>
      <c r="D235" s="15" t="s">
        <v>22</v>
      </c>
      <c r="E235" s="47"/>
      <c r="F235" s="42"/>
      <c r="G235" s="7"/>
      <c r="H235" s="41"/>
      <c r="I235" s="15" t="s">
        <v>38</v>
      </c>
      <c r="J235" s="15"/>
      <c r="K235" s="25"/>
      <c r="L235" s="25"/>
      <c r="M235" s="15"/>
    </row>
  </sheetData>
  <mergeCells count="101">
    <mergeCell ref="H8:H235"/>
    <mergeCell ref="E227:E229"/>
    <mergeCell ref="E230:E232"/>
    <mergeCell ref="E233:E235"/>
    <mergeCell ref="F8:F235"/>
    <mergeCell ref="E224:E226"/>
    <mergeCell ref="E200:E202"/>
    <mergeCell ref="E203:E205"/>
    <mergeCell ref="E206:E208"/>
    <mergeCell ref="E209:E211"/>
    <mergeCell ref="E212:E214"/>
    <mergeCell ref="E215:E217"/>
    <mergeCell ref="E218:E220"/>
    <mergeCell ref="E221:E223"/>
    <mergeCell ref="C164:C175"/>
    <mergeCell ref="E164:E166"/>
    <mergeCell ref="E167:E169"/>
    <mergeCell ref="E170:E172"/>
    <mergeCell ref="E173:E175"/>
    <mergeCell ref="C176:C187"/>
    <mergeCell ref="E176:E178"/>
    <mergeCell ref="E179:E181"/>
    <mergeCell ref="E182:E184"/>
    <mergeCell ref="E185:E187"/>
    <mergeCell ref="C188:C199"/>
    <mergeCell ref="E188:E190"/>
    <mergeCell ref="E191:E193"/>
    <mergeCell ref="E194:E196"/>
    <mergeCell ref="E197:E199"/>
    <mergeCell ref="C62:C79"/>
    <mergeCell ref="E62:E64"/>
    <mergeCell ref="E65:E67"/>
    <mergeCell ref="E68:E70"/>
    <mergeCell ref="E71:E73"/>
    <mergeCell ref="E74:E76"/>
    <mergeCell ref="E77:E79"/>
    <mergeCell ref="C98:C115"/>
    <mergeCell ref="E98:E100"/>
    <mergeCell ref="E101:E103"/>
    <mergeCell ref="E104:E106"/>
    <mergeCell ref="E107:E109"/>
    <mergeCell ref="E110:E112"/>
    <mergeCell ref="E113:E115"/>
    <mergeCell ref="C26:C43"/>
    <mergeCell ref="E26:E28"/>
    <mergeCell ref="E29:E31"/>
    <mergeCell ref="E32:E34"/>
    <mergeCell ref="E35:E37"/>
    <mergeCell ref="E38:E40"/>
    <mergeCell ref="E41:E43"/>
    <mergeCell ref="C44:C61"/>
    <mergeCell ref="E44:E46"/>
    <mergeCell ref="E47:E49"/>
    <mergeCell ref="E50:E52"/>
    <mergeCell ref="E53:E55"/>
    <mergeCell ref="E56:E58"/>
    <mergeCell ref="E59:E61"/>
    <mergeCell ref="E152:E154"/>
    <mergeCell ref="E161:E163"/>
    <mergeCell ref="E158:E160"/>
    <mergeCell ref="E155:E157"/>
    <mergeCell ref="C80:C97"/>
    <mergeCell ref="E80:E82"/>
    <mergeCell ref="E83:E85"/>
    <mergeCell ref="E86:E88"/>
    <mergeCell ref="E89:E91"/>
    <mergeCell ref="E92:E94"/>
    <mergeCell ref="E95:E97"/>
    <mergeCell ref="C116:C133"/>
    <mergeCell ref="E116:E118"/>
    <mergeCell ref="E119:E121"/>
    <mergeCell ref="E122:E124"/>
    <mergeCell ref="E125:E127"/>
    <mergeCell ref="E137:E139"/>
    <mergeCell ref="E140:E142"/>
    <mergeCell ref="E143:E145"/>
    <mergeCell ref="E146:E148"/>
    <mergeCell ref="E149:E151"/>
    <mergeCell ref="E8:E10"/>
    <mergeCell ref="E11:E13"/>
    <mergeCell ref="E14:E16"/>
    <mergeCell ref="E17:E19"/>
    <mergeCell ref="E20:E22"/>
    <mergeCell ref="E23:E25"/>
    <mergeCell ref="E134:E136"/>
    <mergeCell ref="E128:E130"/>
    <mergeCell ref="E131:E133"/>
    <mergeCell ref="B8:B235"/>
    <mergeCell ref="C8:C25"/>
    <mergeCell ref="C152:C163"/>
    <mergeCell ref="C224:C235"/>
    <mergeCell ref="C212:C223"/>
    <mergeCell ref="C134:C151"/>
    <mergeCell ref="C200:C211"/>
    <mergeCell ref="F7:G7"/>
    <mergeCell ref="B6:M6"/>
    <mergeCell ref="A1:M1"/>
    <mergeCell ref="B2:M2"/>
    <mergeCell ref="B3:M3"/>
    <mergeCell ref="B4:M4"/>
    <mergeCell ref="B5:M5"/>
  </mergeCells>
  <phoneticPr fontId="1" type="noConversion"/>
  <conditionalFormatting sqref="I1:I1048576">
    <cfRule type="cellIs" dxfId="159" priority="192" operator="equal">
      <formula>"Block"</formula>
    </cfRule>
    <cfRule type="cellIs" dxfId="158" priority="194" operator="equal">
      <formula>"Delay"</formula>
    </cfRule>
    <cfRule type="cellIs" dxfId="157" priority="195" operator="equal">
      <formula>"NT"</formula>
    </cfRule>
    <cfRule type="cellIs" dxfId="156" priority="196" operator="equal">
      <formula>"F"</formula>
    </cfRule>
    <cfRule type="cellIs" dxfId="155" priority="197" operator="equal">
      <formula>"Defer"</formula>
    </cfRule>
    <cfRule type="cellIs" dxfId="154" priority="198" operator="equal">
      <formula>"P"</formula>
    </cfRule>
  </conditionalFormatting>
  <conditionalFormatting sqref="J1:J25 J152:J157 J161:J163 J224:J1048576">
    <cfRule type="cellIs" dxfId="153" priority="191" operator="equal">
      <formula>"建议"</formula>
    </cfRule>
    <cfRule type="cellIs" dxfId="152" priority="193" operator="equal">
      <formula>"高"</formula>
    </cfRule>
    <cfRule type="cellIs" dxfId="151" priority="199" operator="equal">
      <formula>"中"</formula>
    </cfRule>
    <cfRule type="cellIs" dxfId="150" priority="200" operator="equal">
      <formula>"低"</formula>
    </cfRule>
  </conditionalFormatting>
  <conditionalFormatting sqref="J212:J223">
    <cfRule type="cellIs" dxfId="143" priority="141" operator="equal">
      <formula>"建议"</formula>
    </cfRule>
    <cfRule type="cellIs" dxfId="142" priority="143" operator="equal">
      <formula>"高"</formula>
    </cfRule>
    <cfRule type="cellIs" dxfId="141" priority="149" operator="equal">
      <formula>"中"</formula>
    </cfRule>
    <cfRule type="cellIs" dxfId="140" priority="150" operator="equal">
      <formula>"低"</formula>
    </cfRule>
  </conditionalFormatting>
  <conditionalFormatting sqref="J134:J151">
    <cfRule type="cellIs" dxfId="133" priority="131" operator="equal">
      <formula>"建议"</formula>
    </cfRule>
    <cfRule type="cellIs" dxfId="132" priority="133" operator="equal">
      <formula>"高"</formula>
    </cfRule>
    <cfRule type="cellIs" dxfId="131" priority="139" operator="equal">
      <formula>"中"</formula>
    </cfRule>
    <cfRule type="cellIs" dxfId="130" priority="140" operator="equal">
      <formula>"低"</formula>
    </cfRule>
  </conditionalFormatting>
  <conditionalFormatting sqref="J200:J211">
    <cfRule type="cellIs" dxfId="123" priority="121" operator="equal">
      <formula>"建议"</formula>
    </cfRule>
    <cfRule type="cellIs" dxfId="122" priority="123" operator="equal">
      <formula>"高"</formula>
    </cfRule>
    <cfRule type="cellIs" dxfId="121" priority="129" operator="equal">
      <formula>"中"</formula>
    </cfRule>
    <cfRule type="cellIs" dxfId="120" priority="130" operator="equal">
      <formula>"低"</formula>
    </cfRule>
  </conditionalFormatting>
  <conditionalFormatting sqref="J158:J160">
    <cfRule type="cellIs" dxfId="113" priority="111" operator="equal">
      <formula>"建议"</formula>
    </cfRule>
    <cfRule type="cellIs" dxfId="112" priority="113" operator="equal">
      <formula>"高"</formula>
    </cfRule>
    <cfRule type="cellIs" dxfId="111" priority="119" operator="equal">
      <formula>"中"</formula>
    </cfRule>
    <cfRule type="cellIs" dxfId="110" priority="120" operator="equal">
      <formula>"低"</formula>
    </cfRule>
  </conditionalFormatting>
  <conditionalFormatting sqref="J80:J115">
    <cfRule type="cellIs" dxfId="103" priority="101" operator="equal">
      <formula>"建议"</formula>
    </cfRule>
    <cfRule type="cellIs" dxfId="102" priority="103" operator="equal">
      <formula>"高"</formula>
    </cfRule>
    <cfRule type="cellIs" dxfId="101" priority="109" operator="equal">
      <formula>"中"</formula>
    </cfRule>
    <cfRule type="cellIs" dxfId="100" priority="110" operator="equal">
      <formula>"低"</formula>
    </cfRule>
  </conditionalFormatting>
  <conditionalFormatting sqref="J44:J61">
    <cfRule type="cellIs" dxfId="93" priority="91" operator="equal">
      <formula>"建议"</formula>
    </cfRule>
    <cfRule type="cellIs" dxfId="92" priority="93" operator="equal">
      <formula>"高"</formula>
    </cfRule>
    <cfRule type="cellIs" dxfId="91" priority="99" operator="equal">
      <formula>"中"</formula>
    </cfRule>
    <cfRule type="cellIs" dxfId="90" priority="100" operator="equal">
      <formula>"低"</formula>
    </cfRule>
  </conditionalFormatting>
  <conditionalFormatting sqref="J26:J43">
    <cfRule type="cellIs" dxfId="83" priority="81" operator="equal">
      <formula>"建议"</formula>
    </cfRule>
    <cfRule type="cellIs" dxfId="82" priority="83" operator="equal">
      <formula>"高"</formula>
    </cfRule>
    <cfRule type="cellIs" dxfId="81" priority="89" operator="equal">
      <formula>"中"</formula>
    </cfRule>
    <cfRule type="cellIs" dxfId="80" priority="90" operator="equal">
      <formula>"低"</formula>
    </cfRule>
  </conditionalFormatting>
  <conditionalFormatting sqref="J116:J133">
    <cfRule type="cellIs" dxfId="73" priority="71" operator="equal">
      <formula>"建议"</formula>
    </cfRule>
    <cfRule type="cellIs" dxfId="72" priority="73" operator="equal">
      <formula>"高"</formula>
    </cfRule>
    <cfRule type="cellIs" dxfId="71" priority="79" operator="equal">
      <formula>"中"</formula>
    </cfRule>
    <cfRule type="cellIs" dxfId="70" priority="80" operator="equal">
      <formula>"低"</formula>
    </cfRule>
  </conditionalFormatting>
  <conditionalFormatting sqref="J62:J79">
    <cfRule type="cellIs" dxfId="63" priority="61" operator="equal">
      <formula>"建议"</formula>
    </cfRule>
    <cfRule type="cellIs" dxfId="62" priority="63" operator="equal">
      <formula>"高"</formula>
    </cfRule>
    <cfRule type="cellIs" dxfId="61" priority="69" operator="equal">
      <formula>"中"</formula>
    </cfRule>
    <cfRule type="cellIs" dxfId="60" priority="70" operator="equal">
      <formula>"低"</formula>
    </cfRule>
  </conditionalFormatting>
  <conditionalFormatting sqref="J188:J193 J197:J199">
    <cfRule type="cellIs" dxfId="53" priority="51" operator="equal">
      <formula>"建议"</formula>
    </cfRule>
    <cfRule type="cellIs" dxfId="52" priority="53" operator="equal">
      <formula>"高"</formula>
    </cfRule>
    <cfRule type="cellIs" dxfId="51" priority="59" operator="equal">
      <formula>"中"</formula>
    </cfRule>
    <cfRule type="cellIs" dxfId="50" priority="60" operator="equal">
      <formula>"低"</formula>
    </cfRule>
  </conditionalFormatting>
  <conditionalFormatting sqref="J194:J196">
    <cfRule type="cellIs" dxfId="43" priority="41" operator="equal">
      <formula>"建议"</formula>
    </cfRule>
    <cfRule type="cellIs" dxfId="42" priority="43" operator="equal">
      <formula>"高"</formula>
    </cfRule>
    <cfRule type="cellIs" dxfId="41" priority="49" operator="equal">
      <formula>"中"</formula>
    </cfRule>
    <cfRule type="cellIs" dxfId="40" priority="50" operator="equal">
      <formula>"低"</formula>
    </cfRule>
  </conditionalFormatting>
  <conditionalFormatting sqref="J176:J181 J185:J187">
    <cfRule type="cellIs" dxfId="33" priority="31" operator="equal">
      <formula>"建议"</formula>
    </cfRule>
    <cfRule type="cellIs" dxfId="32" priority="33" operator="equal">
      <formula>"高"</formula>
    </cfRule>
    <cfRule type="cellIs" dxfId="31" priority="39" operator="equal">
      <formula>"中"</formula>
    </cfRule>
    <cfRule type="cellIs" dxfId="30" priority="40" operator="equal">
      <formula>"低"</formula>
    </cfRule>
  </conditionalFormatting>
  <conditionalFormatting sqref="J182:J184">
    <cfRule type="cellIs" dxfId="23" priority="21" operator="equal">
      <formula>"建议"</formula>
    </cfRule>
    <cfRule type="cellIs" dxfId="22" priority="23" operator="equal">
      <formula>"高"</formula>
    </cfRule>
    <cfRule type="cellIs" dxfId="21" priority="29" operator="equal">
      <formula>"中"</formula>
    </cfRule>
    <cfRule type="cellIs" dxfId="20" priority="30" operator="equal">
      <formula>"低"</formula>
    </cfRule>
  </conditionalFormatting>
  <conditionalFormatting sqref="J164:J169 J173:J175">
    <cfRule type="cellIs" dxfId="13" priority="11" operator="equal">
      <formula>"建议"</formula>
    </cfRule>
    <cfRule type="cellIs" dxfId="12" priority="13" operator="equal">
      <formula>"高"</formula>
    </cfRule>
    <cfRule type="cellIs" dxfId="11" priority="19" operator="equal">
      <formula>"中"</formula>
    </cfRule>
    <cfRule type="cellIs" dxfId="10" priority="20" operator="equal">
      <formula>"低"</formula>
    </cfRule>
  </conditionalFormatting>
  <conditionalFormatting sqref="J170:J172">
    <cfRule type="cellIs" dxfId="3" priority="1" operator="equal">
      <formula>"建议"</formula>
    </cfRule>
    <cfRule type="cellIs" dxfId="2" priority="3" operator="equal">
      <formula>"高"</formula>
    </cfRule>
    <cfRule type="cellIs" dxfId="1" priority="9" operator="equal">
      <formula>"中"</formula>
    </cfRule>
    <cfRule type="cellIs" dxfId="0" priority="10" operator="equal">
      <formula>"低"</formula>
    </cfRule>
  </conditionalFormatting>
  <dataValidations count="4">
    <dataValidation type="list" allowBlank="1" showInputMessage="1" showErrorMessage="1" error="Date Error!" sqref="D8:D235">
      <formula1>"高,较高,中,较低,低"</formula1>
    </dataValidation>
    <dataValidation type="list" allowBlank="1" showInputMessage="1" showErrorMessage="1" error="Date Error!" sqref="I8:I235">
      <formula1>"P,F,Delay,Defer,Block,NT"</formula1>
    </dataValidation>
    <dataValidation type="list" allowBlank="1" showInputMessage="1" showErrorMessage="1" error="Date Error!" sqref="J8:J235">
      <formula1>"高,中,低,建议"</formula1>
    </dataValidation>
    <dataValidation type="list" allowBlank="1" showInputMessage="1" showErrorMessage="1" error="Date Error!" sqref="M8:M235">
      <formula1>"A,S,M"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1" sqref="C1:C1048576"/>
    </sheetView>
  </sheetViews>
  <sheetFormatPr defaultRowHeight="13.5" x14ac:dyDescent="0.15"/>
  <cols>
    <col min="1" max="1" width="55.125" style="20" customWidth="1"/>
    <col min="2" max="2" width="8" style="54" bestFit="1" customWidth="1"/>
    <col min="3" max="3" width="11.875" style="20" customWidth="1"/>
    <col min="4" max="4" width="40.125" style="20" customWidth="1"/>
    <col min="5" max="5" width="17.75" style="20" customWidth="1"/>
    <col min="6" max="16384" width="9" style="20"/>
  </cols>
  <sheetData>
    <row r="1" spans="1:5" x14ac:dyDescent="0.15">
      <c r="A1" s="51" t="s">
        <v>172</v>
      </c>
      <c r="B1" s="52" t="s">
        <v>173</v>
      </c>
      <c r="C1" s="52" t="s">
        <v>448</v>
      </c>
      <c r="D1" s="52" t="s">
        <v>449</v>
      </c>
      <c r="E1" s="52" t="s">
        <v>450</v>
      </c>
    </row>
    <row r="2" spans="1:5" ht="24" x14ac:dyDescent="0.15">
      <c r="A2" s="6" t="s">
        <v>145</v>
      </c>
      <c r="B2" s="53" t="s">
        <v>171</v>
      </c>
      <c r="C2" s="49"/>
      <c r="D2" s="50"/>
      <c r="E2" s="49"/>
    </row>
    <row r="3" spans="1:5" x14ac:dyDescent="0.15">
      <c r="A3" s="6" t="s">
        <v>146</v>
      </c>
      <c r="B3" s="53" t="s">
        <v>171</v>
      </c>
      <c r="C3" s="49"/>
      <c r="D3" s="49"/>
      <c r="E3" s="49"/>
    </row>
    <row r="4" spans="1:5" x14ac:dyDescent="0.15">
      <c r="A4" s="6" t="s">
        <v>147</v>
      </c>
      <c r="B4" s="53" t="s">
        <v>171</v>
      </c>
      <c r="C4" s="49"/>
      <c r="D4" s="49"/>
      <c r="E4" s="49"/>
    </row>
    <row r="5" spans="1:5" x14ac:dyDescent="0.15">
      <c r="A5" s="6" t="s">
        <v>148</v>
      </c>
      <c r="B5" s="53" t="s">
        <v>171</v>
      </c>
      <c r="C5" s="49"/>
      <c r="D5" s="49"/>
      <c r="E5" s="49"/>
    </row>
    <row r="6" spans="1:5" ht="72" x14ac:dyDescent="0.15">
      <c r="A6" s="6" t="s">
        <v>149</v>
      </c>
      <c r="B6" s="23" t="s">
        <v>422</v>
      </c>
      <c r="C6" s="23" t="s">
        <v>455</v>
      </c>
      <c r="D6" s="57" t="s">
        <v>438</v>
      </c>
      <c r="E6" s="58" t="s">
        <v>439</v>
      </c>
    </row>
    <row r="7" spans="1:5" ht="84" x14ac:dyDescent="0.15">
      <c r="A7" s="6" t="s">
        <v>169</v>
      </c>
      <c r="B7" s="23" t="s">
        <v>422</v>
      </c>
      <c r="C7" s="23" t="s">
        <v>19</v>
      </c>
      <c r="D7" s="57" t="s">
        <v>436</v>
      </c>
      <c r="E7" s="58" t="s">
        <v>437</v>
      </c>
    </row>
    <row r="8" spans="1:5" x14ac:dyDescent="0.15">
      <c r="A8" s="6" t="s">
        <v>150</v>
      </c>
      <c r="B8" s="53" t="s">
        <v>171</v>
      </c>
      <c r="C8" s="49"/>
      <c r="D8" s="49"/>
      <c r="E8" s="49"/>
    </row>
    <row r="9" spans="1:5" x14ac:dyDescent="0.15">
      <c r="A9" s="6" t="s">
        <v>151</v>
      </c>
      <c r="B9" s="53" t="s">
        <v>171</v>
      </c>
      <c r="C9" s="49"/>
      <c r="D9" s="49"/>
      <c r="E9" s="49"/>
    </row>
    <row r="10" spans="1:5" x14ac:dyDescent="0.15">
      <c r="A10" s="6" t="s">
        <v>152</v>
      </c>
      <c r="B10" s="53" t="s">
        <v>171</v>
      </c>
      <c r="C10" s="49"/>
      <c r="D10" s="49"/>
      <c r="E10" s="49"/>
    </row>
    <row r="11" spans="1:5" ht="24" x14ac:dyDescent="0.15">
      <c r="A11" s="6" t="s">
        <v>153</v>
      </c>
      <c r="B11" s="53" t="s">
        <v>171</v>
      </c>
      <c r="C11" s="49"/>
      <c r="D11" s="49"/>
      <c r="E11" s="49"/>
    </row>
    <row r="12" spans="1:5" x14ac:dyDescent="0.15">
      <c r="A12" s="6" t="s">
        <v>154</v>
      </c>
      <c r="B12" s="53" t="s">
        <v>171</v>
      </c>
      <c r="C12" s="49"/>
      <c r="D12" s="49"/>
      <c r="E12" s="49"/>
    </row>
    <row r="13" spans="1:5" ht="24" x14ac:dyDescent="0.15">
      <c r="A13" s="6" t="s">
        <v>155</v>
      </c>
      <c r="B13" s="53" t="s">
        <v>171</v>
      </c>
      <c r="C13" s="49"/>
      <c r="D13" s="49"/>
      <c r="E13" s="49"/>
    </row>
    <row r="14" spans="1:5" ht="24" x14ac:dyDescent="0.15">
      <c r="A14" s="6" t="s">
        <v>170</v>
      </c>
      <c r="B14" s="53" t="s">
        <v>171</v>
      </c>
      <c r="C14" s="49"/>
      <c r="D14" s="49"/>
      <c r="E14" s="49"/>
    </row>
    <row r="15" spans="1:5" ht="120" x14ac:dyDescent="0.15">
      <c r="A15" s="6" t="s">
        <v>156</v>
      </c>
      <c r="B15" s="23" t="s">
        <v>421</v>
      </c>
      <c r="C15" s="23" t="s">
        <v>22</v>
      </c>
      <c r="D15" s="57" t="s">
        <v>420</v>
      </c>
      <c r="E15" s="58" t="str">
        <f>HYPERLINK("http://rd2.hikvision.com.cn/hikvision/rdweb/WFPMDefect.nsf/0/0F1E38FCD16A8B4E482581CA00328A4D?opendocument","BGA170591792")</f>
        <v>BGA170591792</v>
      </c>
    </row>
    <row r="16" spans="1:5" x14ac:dyDescent="0.15">
      <c r="A16" s="6" t="s">
        <v>157</v>
      </c>
      <c r="B16" s="53" t="s">
        <v>171</v>
      </c>
      <c r="C16" s="49"/>
      <c r="D16" s="49"/>
      <c r="E16" s="49"/>
    </row>
    <row r="17" spans="1:5" x14ac:dyDescent="0.15">
      <c r="A17" s="6" t="s">
        <v>158</v>
      </c>
      <c r="B17" s="53" t="s">
        <v>171</v>
      </c>
      <c r="C17" s="49"/>
      <c r="D17" s="49"/>
      <c r="E17" s="49"/>
    </row>
    <row r="18" spans="1:5" x14ac:dyDescent="0.15">
      <c r="A18" s="6" t="s">
        <v>159</v>
      </c>
      <c r="B18" s="53" t="s">
        <v>171</v>
      </c>
      <c r="C18" s="49"/>
      <c r="D18" s="49"/>
      <c r="E18" s="49"/>
    </row>
    <row r="19" spans="1:5" ht="24" x14ac:dyDescent="0.15">
      <c r="A19" s="6" t="s">
        <v>160</v>
      </c>
      <c r="B19" s="53" t="s">
        <v>171</v>
      </c>
      <c r="C19" s="49"/>
      <c r="D19" s="49"/>
      <c r="E19" s="49"/>
    </row>
    <row r="20" spans="1:5" x14ac:dyDescent="0.15">
      <c r="A20" s="6" t="s">
        <v>161</v>
      </c>
      <c r="B20" s="53" t="s">
        <v>171</v>
      </c>
      <c r="C20" s="49"/>
      <c r="D20" s="49"/>
      <c r="E20" s="49"/>
    </row>
    <row r="21" spans="1:5" x14ac:dyDescent="0.15">
      <c r="A21" s="6" t="s">
        <v>162</v>
      </c>
      <c r="B21" s="53" t="s">
        <v>171</v>
      </c>
      <c r="C21" s="49"/>
      <c r="D21" s="49"/>
      <c r="E21" s="49"/>
    </row>
    <row r="22" spans="1:5" x14ac:dyDescent="0.15">
      <c r="A22" s="6" t="s">
        <v>163</v>
      </c>
      <c r="B22" s="53" t="s">
        <v>171</v>
      </c>
      <c r="C22" s="49"/>
      <c r="D22" s="49"/>
      <c r="E22" s="49"/>
    </row>
    <row r="23" spans="1:5" ht="36" x14ac:dyDescent="0.15">
      <c r="A23" s="50" t="s">
        <v>451</v>
      </c>
      <c r="B23" s="23" t="s">
        <v>422</v>
      </c>
      <c r="C23" s="23" t="s">
        <v>19</v>
      </c>
      <c r="D23" s="57" t="s">
        <v>423</v>
      </c>
      <c r="E23" s="58" t="str">
        <f>HYPERLINK("http://rd2.hikvision.com.cn/hikvision/rdweb/WFPMDefect.nsf/0/5F1C521B89B98342482581CA0027188F?opendocument","BGA170591181")</f>
        <v>BGA170591181</v>
      </c>
    </row>
    <row r="24" spans="1:5" ht="72" x14ac:dyDescent="0.15">
      <c r="A24" s="59" t="s">
        <v>452</v>
      </c>
      <c r="B24" s="23" t="s">
        <v>422</v>
      </c>
      <c r="C24" s="23" t="s">
        <v>19</v>
      </c>
      <c r="D24" s="57" t="s">
        <v>426</v>
      </c>
      <c r="E24" s="58" t="s">
        <v>427</v>
      </c>
    </row>
    <row r="25" spans="1:5" ht="108" x14ac:dyDescent="0.15">
      <c r="A25" s="60" t="s">
        <v>453</v>
      </c>
      <c r="B25" s="23" t="s">
        <v>422</v>
      </c>
      <c r="C25" s="23" t="s">
        <v>22</v>
      </c>
      <c r="D25" s="57" t="s">
        <v>428</v>
      </c>
      <c r="E25" s="58" t="s">
        <v>429</v>
      </c>
    </row>
    <row r="26" spans="1:5" ht="84" x14ac:dyDescent="0.15">
      <c r="A26" s="59" t="s">
        <v>454</v>
      </c>
      <c r="B26" s="23" t="s">
        <v>422</v>
      </c>
      <c r="C26" s="23" t="s">
        <v>19</v>
      </c>
      <c r="D26" s="57" t="s">
        <v>430</v>
      </c>
      <c r="E26" s="58" t="s">
        <v>431</v>
      </c>
    </row>
    <row r="27" spans="1:5" ht="24" x14ac:dyDescent="0.15">
      <c r="A27" s="59" t="s">
        <v>451</v>
      </c>
      <c r="B27" s="23" t="s">
        <v>422</v>
      </c>
      <c r="C27" s="23" t="s">
        <v>19</v>
      </c>
      <c r="D27" s="57" t="s">
        <v>442</v>
      </c>
      <c r="E27" s="58" t="s">
        <v>443</v>
      </c>
    </row>
    <row r="28" spans="1:5" ht="72" x14ac:dyDescent="0.15">
      <c r="A28" s="59" t="s">
        <v>456</v>
      </c>
      <c r="B28" s="23" t="s">
        <v>422</v>
      </c>
      <c r="C28" s="23" t="s">
        <v>19</v>
      </c>
      <c r="D28" s="57" t="s">
        <v>446</v>
      </c>
      <c r="E28" s="58" t="s">
        <v>447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测试记录总体说明</vt:lpstr>
      <vt:lpstr>WIFI</vt:lpstr>
      <vt:lpstr>性能</vt:lpstr>
      <vt:lpstr>其他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CN=姜舒/O=HIKVISION</dc:creator>
  <cp:lastModifiedBy>CN=姜舒/O=HIKVISION</cp:lastModifiedBy>
  <dcterms:created xsi:type="dcterms:W3CDTF">2017-05-09T03:40:00Z</dcterms:created>
  <dcterms:modified xsi:type="dcterms:W3CDTF">2017-10-31T12:13:53Z</dcterms:modified>
</cp:coreProperties>
</file>