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enzuoyan\Desktop\"/>
    </mc:Choice>
  </mc:AlternateContent>
  <bookViews>
    <workbookView xWindow="0" yWindow="0" windowWidth="20385" windowHeight="9945" tabRatio="877"/>
  </bookViews>
  <sheets>
    <sheet name="测试记录总体说明" sheetId="1" r:id="rId1"/>
    <sheet name="回归" sheetId="4" r:id="rId2"/>
    <sheet name="软件更新点" sheetId="22" r:id="rId3"/>
    <sheet name="稳定性" sheetId="23" r:id="rId4"/>
  </sheets>
  <definedNames>
    <definedName name="_xlnm._FilterDatabase" localSheetId="1" hidden="1">回归!#REF!</definedName>
    <definedName name="_xlnm._FilterDatabase" localSheetId="2" hidden="1">软件更新点!$H$1:$H$25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B11" i="1" l="1"/>
  <c r="I11" i="1"/>
  <c r="M12" i="1"/>
  <c r="M11" i="1"/>
  <c r="I12" i="1"/>
  <c r="M14" i="1" l="1"/>
  <c r="B14" i="1"/>
  <c r="J12" i="1"/>
  <c r="L12" i="1"/>
  <c r="N11" i="1"/>
  <c r="K12" i="1"/>
  <c r="J11" i="1"/>
  <c r="F12" i="1"/>
  <c r="K11" i="1"/>
  <c r="L11" i="1"/>
  <c r="E11" i="1"/>
  <c r="G11" i="1"/>
  <c r="F11" i="1"/>
  <c r="C11" i="1" l="1"/>
  <c r="D11" i="1" s="1"/>
  <c r="G14" i="1"/>
  <c r="I14" i="1"/>
  <c r="N14" i="1"/>
  <c r="F14" i="1"/>
  <c r="J14" i="1"/>
  <c r="K14" i="1"/>
  <c r="L14" i="1"/>
  <c r="C14" i="1" l="1"/>
</calcChain>
</file>

<file path=xl/sharedStrings.xml><?xml version="1.0" encoding="utf-8"?>
<sst xmlns="http://schemas.openxmlformats.org/spreadsheetml/2006/main" count="650" uniqueCount="426">
  <si>
    <t>模块描述</t>
  </si>
  <si>
    <t>测试环境</t>
  </si>
  <si>
    <t>测试版本</t>
  </si>
  <si>
    <t>测试日期</t>
  </si>
  <si>
    <t>测试人员</t>
  </si>
  <si>
    <t>用例编号</t>
  </si>
  <si>
    <t>子功能</t>
  </si>
  <si>
    <t>测试项</t>
  </si>
  <si>
    <t>测试优先级</t>
  </si>
  <si>
    <t>前置条件</t>
  </si>
  <si>
    <t>测试步骤及数据</t>
  </si>
  <si>
    <t>预期结果</t>
  </si>
  <si>
    <t>P/F/NT/Delay</t>
  </si>
  <si>
    <t>缺陷严重级</t>
  </si>
  <si>
    <t>实际测试结果</t>
  </si>
  <si>
    <t>备注</t>
  </si>
  <si>
    <t>自动化标志</t>
  </si>
  <si>
    <t>web控件_测试用例</t>
  </si>
  <si>
    <t>低</t>
  </si>
  <si>
    <t>1.主机能正常启动，长时间运行正常，不会有发热、性能下降、 网络异常、重启等异常现象</t>
  </si>
  <si>
    <t>高</t>
  </si>
  <si>
    <t>MTU</t>
  </si>
  <si>
    <t>DHCP</t>
  </si>
  <si>
    <t>上网方式</t>
  </si>
  <si>
    <t>中</t>
  </si>
  <si>
    <t>较高</t>
  </si>
  <si>
    <t>HT20</t>
  </si>
  <si>
    <t>无</t>
  </si>
  <si>
    <t>启用</t>
  </si>
  <si>
    <t>不启用</t>
  </si>
  <si>
    <t>默认参数</t>
  </si>
  <si>
    <t>255.255.255.0</t>
  </si>
  <si>
    <t>设置成功</t>
  </si>
  <si>
    <t>关</t>
  </si>
  <si>
    <t>开</t>
  </si>
  <si>
    <t>自动</t>
  </si>
  <si>
    <t>wifi信号设置</t>
  </si>
  <si>
    <t>1.设置wifi信号模式为以下模式，查看效果</t>
  </si>
  <si>
    <t>端口转发设置</t>
  </si>
  <si>
    <t>192.168.7.1</t>
  </si>
  <si>
    <t>子网掩码</t>
  </si>
  <si>
    <t>NTP</t>
  </si>
  <si>
    <t>telnet</t>
  </si>
  <si>
    <t>设备IP地址</t>
  </si>
  <si>
    <t>测试记录总体说明</t>
  </si>
  <si>
    <t>项目名称</t>
  </si>
  <si>
    <t>SVN路径</t>
  </si>
  <si>
    <t>测试时间</t>
  </si>
  <si>
    <t>测试任务</t>
  </si>
  <si>
    <t>模块用例记录</t>
  </si>
  <si>
    <t>用例执行记录</t>
  </si>
  <si>
    <t>测试概述</t>
  </si>
  <si>
    <t>模块名称</t>
  </si>
  <si>
    <t>模块测试用例数</t>
  </si>
  <si>
    <t>执行用例数</t>
  </si>
  <si>
    <t>执行覆盖率</t>
  </si>
  <si>
    <t>P</t>
  </si>
  <si>
    <t>F(高)</t>
  </si>
  <si>
    <t>F(中)</t>
  </si>
  <si>
    <t>F(低)</t>
  </si>
  <si>
    <t>建议</t>
  </si>
  <si>
    <t>Delay</t>
  </si>
  <si>
    <t>Defer</t>
  </si>
  <si>
    <t>NT</t>
  </si>
  <si>
    <t>Block</t>
  </si>
  <si>
    <t>合计</t>
  </si>
  <si>
    <t>NP</t>
    <phoneticPr fontId="1" type="noConversion"/>
  </si>
  <si>
    <t>灯光开关</t>
  </si>
  <si>
    <t>183.136.184.14/202.108.6.95</t>
  </si>
  <si>
    <t>NTP服务器地址</t>
  </si>
  <si>
    <t>时间获取方式</t>
  </si>
  <si>
    <t>系统设置</t>
    <phoneticPr fontId="10" type="noConversion"/>
  </si>
  <si>
    <t>防蹭网</t>
  </si>
  <si>
    <t>DMZ开关</t>
  </si>
  <si>
    <t>upnp开关</t>
  </si>
  <si>
    <t>高级设置</t>
    <phoneticPr fontId="10" type="noConversion"/>
  </si>
  <si>
    <t>地址租用时间（分）</t>
  </si>
  <si>
    <t>192.168.7.250</t>
  </si>
  <si>
    <t>地址池结束地址</t>
  </si>
  <si>
    <t>192.168.7.30</t>
  </si>
  <si>
    <t>地址池起始地址</t>
  </si>
  <si>
    <t>DHCP服务器</t>
  </si>
  <si>
    <t>上网设置/终端上网设置</t>
    <phoneticPr fontId="10" type="noConversion"/>
  </si>
  <si>
    <t>MAC地址克隆</t>
  </si>
  <si>
    <t>上网设置/设备上网设置</t>
    <phoneticPr fontId="10" type="noConversion"/>
  </si>
  <si>
    <t>Wi-Fi信号模式</t>
  </si>
  <si>
    <t>Wi-Fi设置/Wi-Fi信号设置</t>
    <phoneticPr fontId="10" type="noConversion"/>
  </si>
  <si>
    <t>Wi-Fi信道</t>
  </si>
  <si>
    <t>Wi-Fi带宽</t>
  </si>
  <si>
    <t>Wi-Fi无线隔离</t>
  </si>
  <si>
    <t>Wi-Fi安全类型</t>
  </si>
  <si>
    <t>Wi-Fi隐藏功能</t>
  </si>
  <si>
    <t>ezviz_xxxxxx（xxxxxx为LAN MAC地址后6位）</t>
  </si>
  <si>
    <t>Wi-Fi SSID</t>
  </si>
  <si>
    <t>Wi-Fi开关</t>
  </si>
  <si>
    <t>Wi-Fi设置/5G Wi-Fi网络</t>
    <phoneticPr fontId="10" type="noConversion"/>
  </si>
  <si>
    <t>Wi-Fi设置/2.4G Wi-Fi网络</t>
    <phoneticPr fontId="10" type="noConversion"/>
  </si>
  <si>
    <t>双频合一开关</t>
  </si>
  <si>
    <t>双频合一</t>
    <phoneticPr fontId="10" type="noConversion"/>
  </si>
  <si>
    <t>telnet</t>
    <phoneticPr fontId="1" type="noConversion"/>
  </si>
  <si>
    <t>混合加密</t>
    <phoneticPr fontId="1" type="noConversion"/>
  </si>
  <si>
    <t>VHT80</t>
    <phoneticPr fontId="1" type="noConversion"/>
  </si>
  <si>
    <t>主DNS和从DNS</t>
    <phoneticPr fontId="1" type="noConversion"/>
  </si>
  <si>
    <t>工时</t>
    <phoneticPr fontId="1" type="noConversion"/>
  </si>
  <si>
    <t>1.点击“保存”按钮，查看效果</t>
    <phoneticPr fontId="1" type="noConversion"/>
  </si>
  <si>
    <t>1.跳转到“Wi-Fi信号模式”界面</t>
    <phoneticPr fontId="1" type="noConversion"/>
  </si>
  <si>
    <t>1.查看“WiFi信号模式”界面显示情况</t>
    <phoneticPr fontId="1" type="noConversion"/>
  </si>
  <si>
    <t>1.默认为穿墙模式，其中穿墙模式提示“信号覆盖范围大，适合多墙的别墅、大户型、面积较大的开放式办公室或工厂”。商铺模式提示“信号覆盖范围小，适合商铺、卖场、宿舍、公寓等无线干扰较大的环境”</t>
    <phoneticPr fontId="1" type="noConversion"/>
  </si>
  <si>
    <t>1.设置成功，成功跳转至下一页(通过串口命令uci get hik_cfg.wifimode.mode查看,class_3为穿墙模式  class_1商铺模式)</t>
    <phoneticPr fontId="1" type="noConversion"/>
  </si>
  <si>
    <t>1.设置成功，成功跳转至下一页</t>
    <phoneticPr fontId="1" type="noConversion"/>
  </si>
  <si>
    <t>1.查看“设置成功”界面显示情况</t>
    <phoneticPr fontId="1" type="noConversion"/>
  </si>
  <si>
    <t>1.提示W3设置完成
2.提示重启20s倒计时，完成后进入设置成功提示页面</t>
    <phoneticPr fontId="1" type="noConversion"/>
  </si>
  <si>
    <t>一键接入</t>
    <phoneticPr fontId="1" type="noConversion"/>
  </si>
  <si>
    <t>1.查看“启动一键接入”界面显示情况</t>
    <phoneticPr fontId="1" type="noConversion"/>
  </si>
  <si>
    <t>1.显示启动一键接入按钮图标和“启动一键接入”超链接</t>
    <phoneticPr fontId="1" type="noConversion"/>
  </si>
  <si>
    <t>1.在以下情况中点击“启动一键接入”超链接或者一键接入按钮图标，查看效果</t>
    <phoneticPr fontId="1" type="noConversion"/>
  </si>
  <si>
    <t>设备未处于一键状态</t>
    <phoneticPr fontId="1" type="noConversion"/>
  </si>
  <si>
    <t>1.弹出“正在操作”提示框，提示框消失后页面显示120S倒计时,设备指示灯蓝灯慢闪</t>
    <phoneticPr fontId="1" type="noConversion"/>
  </si>
  <si>
    <t>设备处于一键状态</t>
    <phoneticPr fontId="1" type="noConversion"/>
  </si>
  <si>
    <t>1.弹出“正在操作”提示框，提示框消失后页面显示XXS(XX未一键接入倒计时剩余时间)倒计时,设备指示灯蓝灯慢闪</t>
    <phoneticPr fontId="1" type="noConversion"/>
  </si>
  <si>
    <t>设备网络正常</t>
    <phoneticPr fontId="1" type="noConversion"/>
  </si>
  <si>
    <t>1.点击“停止一键接入”，查看效果</t>
    <phoneticPr fontId="1" type="noConversion"/>
  </si>
  <si>
    <t>1.弹出“正在操作”提示框，提示框消失后页面不显示倒计时时间，设备过一段时间指示灯绿灯常亮</t>
    <phoneticPr fontId="1" type="noConversion"/>
  </si>
  <si>
    <t>1.查看默认WiFi信号模式</t>
    <phoneticPr fontId="1" type="noConversion"/>
  </si>
  <si>
    <t>1.默认为穿墙模式(通过串口命令uci get hik_cfg.wifimode.mode查看,class_3为穿墙模式  class_1商铺模式)</t>
    <phoneticPr fontId="1" type="noConversion"/>
  </si>
  <si>
    <t>穿墙模式</t>
    <phoneticPr fontId="1" type="noConversion"/>
  </si>
  <si>
    <t>1.设置成功，商铺模式被选中，提示“信号覆盖范围大，适合多墙的别墅、大户型、面积较大的开放式办公室或工厂”</t>
    <phoneticPr fontId="1" type="noConversion"/>
  </si>
  <si>
    <t>商铺模式</t>
    <phoneticPr fontId="1" type="noConversion"/>
  </si>
  <si>
    <t>1.设置成功，穿墙模式被选中，提示“信号覆盖范围小，适合商铺、卖场、宿舍、公寓等无线干扰较大的环境”</t>
    <phoneticPr fontId="1" type="noConversion"/>
  </si>
  <si>
    <t>设备上网设置</t>
    <phoneticPr fontId="1" type="noConversion"/>
  </si>
  <si>
    <t>回归测试用例</t>
    <phoneticPr fontId="1" type="noConversion"/>
  </si>
  <si>
    <t>接口外观</t>
    <phoneticPr fontId="1" type="noConversion"/>
  </si>
  <si>
    <t>电源</t>
    <phoneticPr fontId="1" type="noConversion"/>
  </si>
  <si>
    <t>1.使用标配适配器为主机供电，查看主机运行情况</t>
    <phoneticPr fontId="1" type="noConversion"/>
  </si>
  <si>
    <t>指示灯</t>
    <phoneticPr fontId="1" type="noConversion"/>
  </si>
  <si>
    <t>网口</t>
    <phoneticPr fontId="1" type="noConversion"/>
  </si>
  <si>
    <t>1.查看设备工作时，各指示灯状态</t>
    <phoneticPr fontId="1" type="noConversion"/>
  </si>
  <si>
    <t>1.各指示灯状态正常</t>
    <phoneticPr fontId="1" type="noConversion"/>
  </si>
  <si>
    <t>1.查看设备网口是否有效</t>
    <phoneticPr fontId="1" type="noConversion"/>
  </si>
  <si>
    <t>1.网口可以正常使用</t>
    <phoneticPr fontId="1" type="noConversion"/>
  </si>
  <si>
    <t>硬件复位</t>
    <phoneticPr fontId="1" type="noConversion"/>
  </si>
  <si>
    <t>一键接入</t>
    <phoneticPr fontId="1" type="noConversion"/>
  </si>
  <si>
    <t>1.短按一键接入按钮,查看效果</t>
    <phoneticPr fontId="1" type="noConversion"/>
  </si>
  <si>
    <t>1.指示灯蓝色闪烁,一键接入功能正常使用</t>
    <phoneticPr fontId="1" type="noConversion"/>
  </si>
  <si>
    <t>RE_001</t>
    <phoneticPr fontId="1" type="noConversion"/>
  </si>
  <si>
    <t>RE_002</t>
  </si>
  <si>
    <t>RE_003</t>
  </si>
  <si>
    <t>RE_004</t>
  </si>
  <si>
    <t>RE_005</t>
  </si>
  <si>
    <t>RE_006</t>
  </si>
  <si>
    <t>RE_007</t>
  </si>
  <si>
    <t>RE_008</t>
  </si>
  <si>
    <t>RE_009</t>
  </si>
  <si>
    <t>RE_010</t>
  </si>
  <si>
    <t>RE_011</t>
  </si>
  <si>
    <t>RE_012</t>
  </si>
  <si>
    <t>RE_013</t>
  </si>
  <si>
    <t>RE_014</t>
  </si>
  <si>
    <t>RE_015</t>
  </si>
  <si>
    <t>RE_016</t>
  </si>
  <si>
    <t>RE_017</t>
  </si>
  <si>
    <t>RE_018</t>
  </si>
  <si>
    <t>RE_019</t>
  </si>
  <si>
    <t>1.按住一键接入键小于6s，查看设备响应
情况</t>
    <phoneticPr fontId="1" type="noConversion"/>
  </si>
  <si>
    <t>1.硬件复位成功，设备需要重走向导页</t>
    <phoneticPr fontId="1" type="noConversion"/>
  </si>
  <si>
    <t>管理维护</t>
    <phoneticPr fontId="1" type="noConversion"/>
  </si>
  <si>
    <t>RE_020</t>
  </si>
  <si>
    <t>RE_021</t>
  </si>
  <si>
    <t>RE_022</t>
  </si>
  <si>
    <t>RE_023</t>
  </si>
  <si>
    <t>RE_024</t>
  </si>
  <si>
    <t>RE_025</t>
  </si>
  <si>
    <t>RE_026</t>
  </si>
  <si>
    <t>RE_027</t>
  </si>
  <si>
    <t>RE_028</t>
  </si>
  <si>
    <t>1.恢复出厂设置，查看右侧参数</t>
    <phoneticPr fontId="1" type="noConversion"/>
  </si>
  <si>
    <t>RE_034</t>
  </si>
  <si>
    <t>RE_035</t>
  </si>
  <si>
    <t>在线升级</t>
    <phoneticPr fontId="1" type="noConversion"/>
  </si>
  <si>
    <t>能够升级成功</t>
    <phoneticPr fontId="1" type="noConversion"/>
  </si>
  <si>
    <t>RE_036</t>
  </si>
  <si>
    <t>本地升级</t>
    <phoneticPr fontId="1" type="noConversion"/>
  </si>
  <si>
    <t>1.本地升级，查看效果</t>
    <phoneticPr fontId="1" type="noConversion"/>
  </si>
  <si>
    <t>RE_037</t>
  </si>
  <si>
    <t>串口升级</t>
    <phoneticPr fontId="1" type="noConversion"/>
  </si>
  <si>
    <t>1.提测的升级包，通过串口升级</t>
    <phoneticPr fontId="1" type="noConversion"/>
  </si>
  <si>
    <t>1.平台配置更高版本，通过萤石云进行在线升级</t>
    <phoneticPr fontId="1" type="noConversion"/>
  </si>
  <si>
    <t>RE_029</t>
  </si>
  <si>
    <t>RE_030</t>
  </si>
  <si>
    <t>RE_031</t>
  </si>
  <si>
    <t>RE_032</t>
  </si>
  <si>
    <t>RE_033</t>
  </si>
  <si>
    <t>RE_038</t>
  </si>
  <si>
    <t>RE_039</t>
  </si>
  <si>
    <t>RE_040</t>
  </si>
  <si>
    <t>RE_041</t>
  </si>
  <si>
    <t>RE_042</t>
  </si>
  <si>
    <t>RE_043</t>
  </si>
  <si>
    <t>穿墙(通过串口命令uci get hik_cfg.wifimode.mode查看,class_3为穿墙模式  class_1商铺模式)</t>
    <phoneticPr fontId="1" type="noConversion"/>
  </si>
  <si>
    <t>RE_045</t>
  </si>
  <si>
    <t>RE_046</t>
  </si>
  <si>
    <t>RE_047</t>
  </si>
  <si>
    <t>RE_048</t>
  </si>
  <si>
    <t>RE_049</t>
  </si>
  <si>
    <t>2.4G</t>
    <phoneticPr fontId="1" type="noConversion"/>
  </si>
  <si>
    <t>终端能够正常接入设备WiFi</t>
    <phoneticPr fontId="1" type="noConversion"/>
  </si>
  <si>
    <t>RE_050</t>
  </si>
  <si>
    <t>5G</t>
    <phoneticPr fontId="1" type="noConversion"/>
  </si>
  <si>
    <t>RE_051</t>
  </si>
  <si>
    <t>RE_052</t>
  </si>
  <si>
    <t>RE_053</t>
  </si>
  <si>
    <t>DHCP</t>
    <phoneticPr fontId="1" type="noConversion"/>
  </si>
  <si>
    <t>设备给终端分配IP，网段正确，不会发生冲突的情况</t>
    <phoneticPr fontId="1" type="noConversion"/>
  </si>
  <si>
    <t>RE_054</t>
  </si>
  <si>
    <t>网络</t>
    <phoneticPr fontId="1" type="noConversion"/>
  </si>
  <si>
    <t>DHCP动态获取</t>
    <phoneticPr fontId="1" type="noConversion"/>
  </si>
  <si>
    <t>手动配置IP地址</t>
    <phoneticPr fontId="1" type="noConversion"/>
  </si>
  <si>
    <t>宽带PPPoE</t>
    <phoneticPr fontId="1" type="noConversion"/>
  </si>
  <si>
    <t>WiFi设置</t>
    <phoneticPr fontId="1" type="noConversion"/>
  </si>
  <si>
    <t>1.设备通过右侧上网方式接入网络</t>
    <phoneticPr fontId="1" type="noConversion"/>
  </si>
  <si>
    <t>1.信道自动，终端接入设备的WiFi</t>
    <phoneticPr fontId="1" type="noConversion"/>
  </si>
  <si>
    <t>1.选择任意固定信道，终端接入设备的WiFi</t>
    <phoneticPr fontId="1" type="noConversion"/>
  </si>
  <si>
    <t>1.终端接入设备的WiFi，查看分配到的IP</t>
    <phoneticPr fontId="1" type="noConversion"/>
  </si>
  <si>
    <t>1.修改局域网的网段,终端接入设备的WiFi，查看分配到的IP</t>
    <phoneticPr fontId="1" type="noConversion"/>
  </si>
  <si>
    <t>1.开启双频合一,终端接入设备的WiFi</t>
    <phoneticPr fontId="1" type="noConversion"/>
  </si>
  <si>
    <t>终端能够正常接入设备WiFi</t>
    <phoneticPr fontId="1" type="noConversion"/>
  </si>
  <si>
    <t>RE_044</t>
  </si>
  <si>
    <t>RE_055</t>
  </si>
  <si>
    <t>RE_056</t>
  </si>
  <si>
    <t>RE_057</t>
  </si>
  <si>
    <t>RE_058</t>
  </si>
  <si>
    <t>向导页</t>
    <phoneticPr fontId="1" type="noConversion"/>
  </si>
  <si>
    <t>1.根据向导引导点击尝试走通一遍向导</t>
    <phoneticPr fontId="1" type="noConversion"/>
  </si>
  <si>
    <t>1.向导能够顺利走通，期间逻辑正确、交互正确。</t>
    <phoneticPr fontId="1" type="noConversion"/>
  </si>
  <si>
    <t>登录页</t>
    <phoneticPr fontId="1" type="noConversion"/>
  </si>
  <si>
    <t>1.可以正常登录到设备web页</t>
    <phoneticPr fontId="1" type="noConversion"/>
  </si>
  <si>
    <t>网络设置页</t>
    <phoneticPr fontId="1" type="noConversion"/>
  </si>
  <si>
    <t>1.查看网络设置页各个子页面</t>
    <phoneticPr fontId="1" type="noConversion"/>
  </si>
  <si>
    <t>WiFi设置</t>
    <phoneticPr fontId="1" type="noConversion"/>
  </si>
  <si>
    <t>上网设置</t>
    <phoneticPr fontId="1" type="noConversion"/>
  </si>
  <si>
    <t>系统设置</t>
    <phoneticPr fontId="1" type="noConversion"/>
  </si>
  <si>
    <t>1.系统信息获取和展示的正确</t>
    <phoneticPr fontId="1" type="noConversion"/>
  </si>
  <si>
    <t>1.可以正确设置WiFi信息，且设置后重新获取的正确</t>
    <phoneticPr fontId="1" type="noConversion"/>
  </si>
  <si>
    <t>1.可以正确设置上网信息，且设置后重新获取的正确</t>
    <phoneticPr fontId="1" type="noConversion"/>
  </si>
  <si>
    <t>1.进入客户端下载页</t>
    <phoneticPr fontId="1" type="noConversion"/>
  </si>
  <si>
    <t>1.在web端进行重启</t>
    <phoneticPr fontId="10" type="noConversion"/>
  </si>
  <si>
    <t>1.在web端进行恢复出厂</t>
    <phoneticPr fontId="1" type="noConversion"/>
  </si>
  <si>
    <t>高级设置</t>
    <phoneticPr fontId="1" type="noConversion"/>
  </si>
  <si>
    <t>1.设备各信息获取和展示正确</t>
    <phoneticPr fontId="1" type="noConversion"/>
  </si>
  <si>
    <t>1.WiFi信息获取和展示正确</t>
    <phoneticPr fontId="1" type="noConversion"/>
  </si>
  <si>
    <t>1.上网信息获取和展示正确</t>
    <phoneticPr fontId="1" type="noConversion"/>
  </si>
  <si>
    <t>1.高级配置信息获取和展示正确</t>
    <phoneticPr fontId="1" type="noConversion"/>
  </si>
  <si>
    <t>1.根据向导引导点击尝试走通一遍向导</t>
    <phoneticPr fontId="1" type="noConversion"/>
  </si>
  <si>
    <t>1.可以正确设置WiFi信息，且设置后重新获取更改参数后的设置信息</t>
    <phoneticPr fontId="1" type="noConversion"/>
  </si>
  <si>
    <t>1.可以正确设置上网信息，且设置后重新获取更改参数后的设置信息</t>
    <phoneticPr fontId="1" type="noConversion"/>
  </si>
  <si>
    <t>1.可以正确设置高级配置信息,且设置后重新获取更改参数后的设置信息</t>
    <phoneticPr fontId="1" type="noConversion"/>
  </si>
  <si>
    <t>1.可以正确设置系统信息，且设置后重新获取更改参数后的设置信息</t>
    <phoneticPr fontId="1" type="noConversion"/>
  </si>
  <si>
    <t>RE_059</t>
  </si>
  <si>
    <t>RE_060</t>
  </si>
  <si>
    <t>RE_061</t>
  </si>
  <si>
    <t>RE_062</t>
  </si>
  <si>
    <t>RE_063</t>
  </si>
  <si>
    <t>RE_064</t>
  </si>
  <si>
    <t>RE_065</t>
  </si>
  <si>
    <t>RE_066</t>
  </si>
  <si>
    <t>RE_067</t>
  </si>
  <si>
    <t>RE_068</t>
  </si>
  <si>
    <t>RE_069</t>
  </si>
  <si>
    <t>RE_070</t>
  </si>
  <si>
    <t>RE_071</t>
  </si>
  <si>
    <t>RE_072</t>
  </si>
  <si>
    <t>RE_073</t>
  </si>
  <si>
    <t>RE_074</t>
  </si>
  <si>
    <t>RE_075</t>
  </si>
  <si>
    <t>WEB控件</t>
    <phoneticPr fontId="1" type="noConversion"/>
  </si>
  <si>
    <t>1.尝试设置网络设置各个子页面中的参数</t>
    <phoneticPr fontId="1" type="noConversion"/>
  </si>
  <si>
    <t>1.输入正确的登录密码尝试登录</t>
    <phoneticPr fontId="1" type="noConversion"/>
  </si>
  <si>
    <t>1.点击查看联网状态页各个子页面</t>
    <phoneticPr fontId="1" type="noConversion"/>
  </si>
  <si>
    <t>1.查看网络设置页各个子页面</t>
    <phoneticPr fontId="1" type="noConversion"/>
  </si>
  <si>
    <t>系统设置</t>
    <phoneticPr fontId="1" type="noConversion"/>
  </si>
  <si>
    <t>1.在web端进行本地升级</t>
    <phoneticPr fontId="10" type="noConversion"/>
  </si>
  <si>
    <t>1.在web端进行在线升级</t>
    <phoneticPr fontId="10" type="noConversion"/>
  </si>
  <si>
    <t>1.在线升级成功</t>
    <phoneticPr fontId="10" type="noConversion"/>
  </si>
  <si>
    <t>网络设置页</t>
    <phoneticPr fontId="1" type="noConversion"/>
  </si>
  <si>
    <t>联网状态页</t>
    <phoneticPr fontId="1" type="noConversion"/>
  </si>
  <si>
    <t>客户端下载页</t>
    <phoneticPr fontId="1" type="noConversion"/>
  </si>
  <si>
    <t>其它</t>
    <phoneticPr fontId="1" type="noConversion"/>
  </si>
  <si>
    <t>1.本地升级成功</t>
    <phoneticPr fontId="10" type="noConversion"/>
  </si>
  <si>
    <t>1.能够恢复出厂</t>
    <phoneticPr fontId="1" type="noConversion"/>
  </si>
  <si>
    <t>1.能够重启</t>
    <phoneticPr fontId="10" type="noConversion"/>
  </si>
  <si>
    <t>1.页面正常展示，文字图片正确。</t>
    <phoneticPr fontId="1" type="noConversion"/>
  </si>
  <si>
    <t>1.设置wifi信号模式为以下模式点击保存，查看效果</t>
    <phoneticPr fontId="1" type="noConversion"/>
  </si>
  <si>
    <t>商铺模式</t>
    <phoneticPr fontId="1" type="noConversion"/>
  </si>
  <si>
    <t>穿墙模式</t>
    <phoneticPr fontId="1" type="noConversion"/>
  </si>
  <si>
    <t>设备自身网络正常</t>
    <phoneticPr fontId="1" type="noConversion"/>
  </si>
  <si>
    <t>1.能够成功导出配置文件</t>
    <phoneticPr fontId="1" type="noConversion"/>
  </si>
  <si>
    <t>1.web端进行导出配置文件,查看效果</t>
    <phoneticPr fontId="1" type="noConversion"/>
  </si>
  <si>
    <t>1在web端导入配置文件,查看效果</t>
    <phoneticPr fontId="1" type="noConversion"/>
  </si>
  <si>
    <t>设备参数与配置文件参数不一致</t>
    <phoneticPr fontId="1" type="noConversion"/>
  </si>
  <si>
    <t>1.能够成功导入配置文件,参数变成配置文件参数一致</t>
    <phoneticPr fontId="1" type="noConversion"/>
  </si>
  <si>
    <t>H5</t>
    <phoneticPr fontId="1" type="noConversion"/>
  </si>
  <si>
    <t>1.可以正常登录到H5页</t>
    <phoneticPr fontId="1" type="noConversion"/>
  </si>
  <si>
    <t>主页</t>
    <phoneticPr fontId="1" type="noConversion"/>
  </si>
  <si>
    <t>1.在H5端进行重启</t>
    <phoneticPr fontId="10" type="noConversion"/>
  </si>
  <si>
    <t>高级配置</t>
    <phoneticPr fontId="1" type="noConversion"/>
  </si>
  <si>
    <t>1.查看高级配置的各个子模块</t>
    <phoneticPr fontId="10" type="noConversion"/>
  </si>
  <si>
    <t>1.设备能够正常重启</t>
    <phoneticPr fontId="10" type="noConversion"/>
  </si>
  <si>
    <t>1.点击查看主页的各个子页面</t>
    <phoneticPr fontId="1" type="noConversion"/>
  </si>
  <si>
    <t>1.设备重启模块展示跟设备信息获取和展示正确</t>
    <phoneticPr fontId="1" type="noConversion"/>
  </si>
  <si>
    <t>上网设置</t>
    <phoneticPr fontId="1" type="noConversion"/>
  </si>
  <si>
    <t>双频合一开启</t>
    <phoneticPr fontId="1" type="noConversion"/>
  </si>
  <si>
    <t>双频合一关闭</t>
    <phoneticPr fontId="1" type="noConversion"/>
  </si>
  <si>
    <t>终端设备管理</t>
    <phoneticPr fontId="1" type="noConversion"/>
  </si>
  <si>
    <t>1.查看终端设备管理页各个子页面</t>
    <phoneticPr fontId="1" type="noConversion"/>
  </si>
  <si>
    <t>在线设备</t>
    <phoneticPr fontId="1" type="noConversion"/>
  </si>
  <si>
    <t>已禁止设备</t>
    <phoneticPr fontId="1" type="noConversion"/>
  </si>
  <si>
    <t>1.正确展示“已禁止设备”，已禁止终端显示“允许”按钮</t>
    <phoneticPr fontId="1" type="noConversion"/>
  </si>
  <si>
    <t>1.正确展示在线设备,非本机的无线终端显示“禁止连接”的按钮</t>
    <phoneticPr fontId="1" type="noConversion"/>
  </si>
  <si>
    <t>1.设置网络设置各个子页面中的参数</t>
    <phoneticPr fontId="1" type="noConversion"/>
  </si>
  <si>
    <t>1.设置终端设备管理页各个子页面</t>
    <phoneticPr fontId="1" type="noConversion"/>
  </si>
  <si>
    <t>1.可以点击“禁止连接”按钮，设置成功后终端在“已禁止设备”列表中</t>
    <phoneticPr fontId="1" type="noConversion"/>
  </si>
  <si>
    <t>1.可以点击“允许按钮”，不在黑名单的设备能正常连上设备的无线</t>
    <phoneticPr fontId="1" type="noConversion"/>
  </si>
  <si>
    <t>RE_076</t>
  </si>
  <si>
    <t>RE_077</t>
  </si>
  <si>
    <t>RE_078</t>
  </si>
  <si>
    <t>RE_079</t>
  </si>
  <si>
    <t>RE_080</t>
  </si>
  <si>
    <t>RE_081</t>
  </si>
  <si>
    <t>RE_082</t>
  </si>
  <si>
    <t>RE_083</t>
  </si>
  <si>
    <t>RE_084</t>
  </si>
  <si>
    <t>RE_085</t>
  </si>
  <si>
    <t>RE_086</t>
  </si>
  <si>
    <t>RE_087</t>
  </si>
  <si>
    <t>RE_088</t>
  </si>
  <si>
    <t>RE_089</t>
  </si>
  <si>
    <t>RE_090</t>
  </si>
  <si>
    <t>RE_091</t>
  </si>
  <si>
    <t>RE_092</t>
  </si>
  <si>
    <t>移动客户端</t>
    <phoneticPr fontId="1" type="noConversion"/>
  </si>
  <si>
    <t>设备添加</t>
    <phoneticPr fontId="1" type="noConversion"/>
  </si>
  <si>
    <t>序列号</t>
    <phoneticPr fontId="1" type="noConversion"/>
  </si>
  <si>
    <t>扫码</t>
    <phoneticPr fontId="1" type="noConversion"/>
  </si>
  <si>
    <t>1.直接添加成功</t>
    <phoneticPr fontId="1" type="noConversion"/>
  </si>
  <si>
    <t>设备删除</t>
    <phoneticPr fontId="15" type="noConversion"/>
  </si>
  <si>
    <t>设备信息</t>
    <phoneticPr fontId="15" type="noConversion"/>
  </si>
  <si>
    <t>升级</t>
    <phoneticPr fontId="15" type="noConversion"/>
  </si>
  <si>
    <t>点击升级，查看是否可能升级</t>
    <phoneticPr fontId="15" type="noConversion"/>
  </si>
  <si>
    <t>RE_093</t>
  </si>
  <si>
    <t>1.可以正常升级,升级进度显示正确，升级完成后设备的版本显示正确</t>
    <phoneticPr fontId="15" type="noConversion"/>
  </si>
  <si>
    <t>1、弹出验证码输出框,输入正确验证码能够成功添加设备</t>
    <phoneticPr fontId="15" type="noConversion"/>
  </si>
  <si>
    <t>1.设备被正常删除</t>
    <phoneticPr fontId="15" type="noConversion"/>
  </si>
  <si>
    <t>1.设备型号序列号版本等与实际一致</t>
    <phoneticPr fontId="15" type="noConversion"/>
  </si>
  <si>
    <t>1.在平台上添加搜索到的设备</t>
    <phoneticPr fontId="15" type="noConversion"/>
  </si>
  <si>
    <t>1.在设备详情中删除设备</t>
    <phoneticPr fontId="15" type="noConversion"/>
  </si>
  <si>
    <t>1.查看设备信息</t>
    <phoneticPr fontId="15" type="noConversion"/>
  </si>
  <si>
    <t>回归</t>
    <phoneticPr fontId="1" type="noConversion"/>
  </si>
  <si>
    <t>P</t>
    <phoneticPr fontId="1" type="noConversion"/>
  </si>
  <si>
    <t>RE_094</t>
  </si>
  <si>
    <t>软件更新点</t>
    <phoneticPr fontId="1" type="noConversion"/>
  </si>
  <si>
    <t>NEW_001</t>
    <phoneticPr fontId="1" type="noConversion"/>
  </si>
  <si>
    <t>NEW_002</t>
  </si>
  <si>
    <t>NEW_003</t>
  </si>
  <si>
    <t>NEW_004</t>
  </si>
  <si>
    <t>NEW_005</t>
  </si>
  <si>
    <t>NEW_006</t>
  </si>
  <si>
    <t>NEW_007</t>
  </si>
  <si>
    <t>NEW_008</t>
  </si>
  <si>
    <t>NEW_009</t>
  </si>
  <si>
    <t>NEW_010</t>
  </si>
  <si>
    <t>NEW_011</t>
  </si>
  <si>
    <t>NEW_012</t>
  </si>
  <si>
    <t>W3高端家庭商用出口路由开发</t>
    <phoneticPr fontId="1" type="noConversion"/>
  </si>
  <si>
    <t>https://192.0.0.240/PJ05D2017050802</t>
    <phoneticPr fontId="1" type="noConversion"/>
  </si>
  <si>
    <t>V1.4.7 build171025</t>
    <phoneticPr fontId="1" type="noConversion"/>
  </si>
  <si>
    <t>2017-10-26~2017-10-31</t>
    <phoneticPr fontId="1" type="noConversion"/>
  </si>
  <si>
    <t>温作炎</t>
    <phoneticPr fontId="1" type="noConversion"/>
  </si>
  <si>
    <t>1.缺陷验证
2.更新点2、6
3.回归
4.稳定性</t>
    <phoneticPr fontId="1" type="noConversion"/>
  </si>
  <si>
    <r>
      <rPr>
        <b/>
        <sz val="10"/>
        <color theme="1"/>
        <rFont val="宋体"/>
        <family val="3"/>
        <charset val="134"/>
        <scheme val="minor"/>
      </rPr>
      <t>测试对象：</t>
    </r>
    <r>
      <rPr>
        <sz val="10"/>
        <color theme="1"/>
        <rFont val="宋体"/>
        <family val="2"/>
        <charset val="134"/>
        <scheme val="minor"/>
      </rPr>
      <t xml:space="preserve">
CS-W3-WD1200G
</t>
    </r>
    <r>
      <rPr>
        <b/>
        <sz val="10"/>
        <color theme="1"/>
        <rFont val="宋体"/>
        <family val="3"/>
        <charset val="134"/>
        <scheme val="minor"/>
      </rPr>
      <t>硬件环境：</t>
    </r>
    <r>
      <rPr>
        <sz val="10"/>
        <color theme="1"/>
        <rFont val="宋体"/>
        <family val="2"/>
        <charset val="134"/>
        <scheme val="minor"/>
      </rPr>
      <t xml:space="preserve">
iPhone6、OPPO A59s
</t>
    </r>
    <r>
      <rPr>
        <b/>
        <sz val="10"/>
        <color theme="1"/>
        <rFont val="宋体"/>
        <family val="3"/>
        <charset val="134"/>
        <scheme val="minor"/>
      </rPr>
      <t xml:space="preserve">
软件环境：</t>
    </r>
    <r>
      <rPr>
        <sz val="10"/>
        <color theme="1"/>
        <rFont val="宋体"/>
        <family val="2"/>
        <charset val="134"/>
        <scheme val="minor"/>
      </rPr>
      <t xml:space="preserve">
ios10.3.3、Android5.1、萤石云视频ios版(V3.10.0.170924)、萤石云视频安卓版(V3.10.0.0923)
</t>
    </r>
    <r>
      <rPr>
        <b/>
        <sz val="10"/>
        <color theme="1"/>
        <rFont val="宋体"/>
        <family val="3"/>
        <charset val="134"/>
        <scheme val="minor"/>
      </rPr>
      <t>第三方测试工具：</t>
    </r>
    <r>
      <rPr>
        <sz val="10"/>
        <color theme="1"/>
        <rFont val="宋体"/>
        <family val="2"/>
        <charset val="134"/>
        <scheme val="minor"/>
      </rPr>
      <t xml:space="preserve">
SecureCRT</t>
    </r>
    <phoneticPr fontId="1" type="noConversion"/>
  </si>
  <si>
    <t>性能稳定性_测试用例</t>
  </si>
  <si>
    <t>稳定性</t>
  </si>
  <si>
    <t>运行稳定性</t>
  </si>
  <si>
    <t>1.设备长时间运行,查看设备持续工作时间</t>
  </si>
  <si>
    <t>1.设备持续运行时间与实际运行时间一致，未发生重启</t>
  </si>
  <si>
    <t>网络连接稳定性</t>
    <phoneticPr fontId="1" type="noConversion"/>
  </si>
  <si>
    <t>1.DHCP上网，查看终端网络连接情况</t>
  </si>
  <si>
    <t>1.网络连接正常，无经常掉线、断网情况</t>
  </si>
  <si>
    <t>1.查看设备WAN口ip续约情况，记录WAN口ip地址</t>
  </si>
  <si>
    <t xml:space="preserve">1.WAN口ip地址未发生改变
</t>
  </si>
  <si>
    <t>1.通过串口查看设备以下信息</t>
  </si>
  <si>
    <t>无线连接</t>
  </si>
  <si>
    <t>1.无线持续连接时间与实际连接时间一致</t>
  </si>
  <si>
    <t>top</t>
  </si>
  <si>
    <t>1.loadeverage值在3以下，cpu占用值在正常水平</t>
  </si>
  <si>
    <t>F</t>
  </si>
  <si>
    <t>内存</t>
  </si>
  <si>
    <t>1.内存值正常，无内存泄露清理</t>
  </si>
  <si>
    <t>1.通过萤石在线平台查看萤石设备网络异常情况</t>
  </si>
  <si>
    <t>有线直联外网</t>
  </si>
  <si>
    <t>1.萤石设备无网络异常情况</t>
  </si>
  <si>
    <t>设备</t>
  </si>
  <si>
    <t>1.萤石设备无网络异常情况，若存在外网不稳定情况
，则网络异常数应和直联外网以及连接腾达设备的ipc网络异常数一致</t>
  </si>
  <si>
    <t>各子功能描述
性能:简单描述该模块要实现的功能
稳定性:简单描述该模块要实现的功能</t>
    <phoneticPr fontId="1" type="noConversion"/>
  </si>
  <si>
    <t>稳定性</t>
    <phoneticPr fontId="1" type="noConversion"/>
  </si>
  <si>
    <t>操作步骤:
1.在串口中输入命令top,查看CPU占用值
问题：
1.通过top命令查看串口CPU占用值为26%,该值为瞬间显示
补充:
1.这个值目前遇到有20%跟26%,这个值存在时间较短
2.串口图片见附件</t>
    <phoneticPr fontId="1" type="noConversion"/>
  </si>
  <si>
    <t>BGA170591238</t>
    <phoneticPr fontId="1" type="noConversion"/>
  </si>
  <si>
    <t>操作步骤:
1.在H5页面关闭双频合一按钮
2.点击修改2.4Gwifi名称,并点击保存
问题：
1.界面显示2.4G无线为混合加密,实际2.4网络为不加密
补充:
1.日志信息见附件,时间点为11:40左右</t>
    <phoneticPr fontId="1" type="noConversion"/>
  </si>
  <si>
    <t>BGA170591171</t>
    <phoneticPr fontId="1" type="noConversion"/>
  </si>
  <si>
    <t>操作步骤:
1.通过多个手机终端多次关联W3的无线
问题：
1.间歇性出现连接不上W3的无线网络
补充：
1.过大约几分钟之后能重新连上设备的无线
2.出现几次的问题都是双频合一开启的时候
3.日志见附件,时间点为20:07:13左右
4.测试环境如下:7楼的工位上(7#05-10)见照片,当时连接设备的手机有公司的oppo a59s,iphone6,华为mate8</t>
    <phoneticPr fontId="1" type="noConversion"/>
  </si>
  <si>
    <t>BGA170589921</t>
    <phoneticPr fontId="1" type="noConversion"/>
  </si>
  <si>
    <t>操作步骤:
1.点击防蹭网"添加设备"按钮,增加特定的终端
2.设备开启一键接入功能,接入较多未知终端
建议：
1.点击防蹭网页面的"添加设备"按钮,会触发一键接入导致较多未知设备接入,与主页的"一键接入"功能重复且名称表述不一致,建议修改</t>
    <phoneticPr fontId="1" type="noConversion"/>
  </si>
  <si>
    <t>BGA170583033</t>
    <phoneticPr fontId="1" type="noConversion"/>
  </si>
  <si>
    <t>问题：
1.设备指示灯显示不正确,网络正常指示灯为蓝色
补充:
1.设备ping百度、163网站、萤石均丢掉前面三个数据包，ping搜狐正常
2.X3C同样ping百度、163网站、萤石有丢数据包的情况，但是X3C的指示灯正常</t>
    <phoneticPr fontId="1" type="noConversion"/>
  </si>
  <si>
    <t>BGA170582980</t>
    <phoneticPr fontId="1" type="noConversion"/>
  </si>
  <si>
    <t>操作步骤:
1.在主页上点击启动一键接入
2.刷新页面或点击切换页面
问题：
1.没有实时获取后台的倒计时时间
建议:
1.建议设备刷新页面或切换页面之后,主页的一键接入按钮仍能实时显示倒计时时间</t>
    <phoneticPr fontId="1" type="noConversion"/>
  </si>
  <si>
    <t>BGA170582842</t>
    <phoneticPr fontId="1" type="noConversion"/>
  </si>
  <si>
    <t>操作步骤:
1.开启防蹭网功能,点击一键接入
问题：
1.DHCP服务器未获取终端的名称,防蹭网中的设备名称显示为"*"
补充:
1.图片见附件
2.DHCP获取终端名称的话,显示为终端的真实名称如"huawei"</t>
    <phoneticPr fontId="1" type="noConversion"/>
  </si>
  <si>
    <t>BGA170582795</t>
    <phoneticPr fontId="1" type="noConversion"/>
  </si>
  <si>
    <t>wendingxing_001</t>
    <phoneticPr fontId="1" type="noConversion"/>
  </si>
  <si>
    <t>wendingxing_002</t>
  </si>
  <si>
    <t>wendingxing_003</t>
  </si>
  <si>
    <t>wendingxing_004</t>
  </si>
  <si>
    <t>wendingxing_005</t>
  </si>
  <si>
    <t>wendingxing_006</t>
  </si>
  <si>
    <t>wendingxing_007</t>
  </si>
  <si>
    <t>wendingxing_008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</si>
</sst>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
  </numFmts>
  <fonts count="21" x14ac:knownFonts="1">
    <font>
      <sz val="11"/>
      <color theme="1"/>
      <name val="宋体"/>
      <family val="2"/>
      <charset val="134"/>
      <scheme val="minor"/>
    </font>
    <font>
      <sz val="9"/>
      <name val="宋体"/>
      <family val="2"/>
      <charset val="134"/>
      <scheme val="minor"/>
    </font>
    <font>
      <b/>
      <sz val="14"/>
      <color theme="1"/>
      <name val="宋体"/>
      <family val="3"/>
      <charset val="134"/>
      <scheme val="minor"/>
    </font>
    <font>
      <sz val="10"/>
      <color theme="1"/>
      <name val="宋体"/>
      <family val="2"/>
      <charset val="134"/>
      <scheme val="minor"/>
    </font>
    <font>
      <b/>
      <sz val="10"/>
      <color theme="1"/>
      <name val="宋体"/>
      <family val="3"/>
      <charset val="134"/>
      <scheme val="minor"/>
    </font>
    <font>
      <sz val="11"/>
      <color theme="1"/>
      <name val="宋体"/>
      <family val="2"/>
      <charset val="134"/>
      <scheme val="minor"/>
    </font>
    <font>
      <sz val="12"/>
      <name val="宋体"/>
      <family val="3"/>
      <charset val="134"/>
    </font>
    <font>
      <sz val="11"/>
      <color theme="1"/>
      <name val="宋体"/>
      <family val="3"/>
      <charset val="134"/>
      <scheme val="minor"/>
    </font>
    <font>
      <sz val="10"/>
      <name val="宋体"/>
      <family val="3"/>
      <charset val="134"/>
    </font>
    <font>
      <sz val="10"/>
      <color theme="1"/>
      <name val="宋体"/>
      <family val="2"/>
      <scheme val="minor"/>
    </font>
    <font>
      <sz val="9"/>
      <name val="宋体"/>
      <family val="3"/>
      <charset val="134"/>
      <scheme val="minor"/>
    </font>
    <font>
      <sz val="10"/>
      <color theme="1"/>
      <name val="宋体"/>
      <family val="3"/>
      <charset val="134"/>
      <scheme val="minor"/>
    </font>
    <font>
      <sz val="10"/>
      <name val="宋体"/>
      <family val="3"/>
      <charset val="134"/>
      <scheme val="minor"/>
    </font>
    <font>
      <sz val="10"/>
      <name val="宋体"/>
      <family val="2"/>
      <charset val="134"/>
      <scheme val="minor"/>
    </font>
    <font>
      <sz val="10"/>
      <color rgb="FFFF0000"/>
      <name val="宋体"/>
      <family val="3"/>
      <charset val="134"/>
      <scheme val="minor"/>
    </font>
    <font>
      <sz val="9"/>
      <name val="宋体"/>
      <family val="3"/>
      <charset val="134"/>
    </font>
    <font>
      <sz val="10"/>
      <color rgb="FF0000FF"/>
      <name val="宋体"/>
      <family val="3"/>
      <charset val="134"/>
      <scheme val="minor"/>
    </font>
    <font>
      <b/>
      <sz val="12"/>
      <color theme="1"/>
      <name val="宋体"/>
      <family val="3"/>
      <charset val="134"/>
      <scheme val="minor"/>
    </font>
    <font>
      <sz val="10"/>
      <color indexed="8"/>
      <name val="宋体"/>
      <family val="3"/>
      <charset val="134"/>
    </font>
    <font>
      <sz val="10"/>
      <color rgb="FFFF0000"/>
      <name val="宋体"/>
      <family val="3"/>
      <charset val="134"/>
    </font>
    <font>
      <sz val="10"/>
      <color rgb="FFFF0000"/>
      <name val="宋体"/>
      <family val="2"/>
      <charset val="134"/>
      <scheme val="minor"/>
    </font>
  </fonts>
  <fills count="3">
    <fill>
      <patternFill patternType="none"/>
    </fill>
    <fill>
      <patternFill patternType="gray125"/>
    </fill>
    <fill>
      <patternFill patternType="solid">
        <fgColor indexed="4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4">
    <xf numFmtId="0" fontId="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7" fillId="0" borderId="0">
      <alignment vertical="center"/>
    </xf>
    <xf numFmtId="0" fontId="6" fillId="0" borderId="0"/>
    <xf numFmtId="0" fontId="6" fillId="0" borderId="0"/>
    <xf numFmtId="0" fontId="6" fillId="0" borderId="0"/>
    <xf numFmtId="0" fontId="5" fillId="0" borderId="0">
      <alignment vertical="center"/>
    </xf>
    <xf numFmtId="0" fontId="6" fillId="0" borderId="0" applyProtection="0"/>
    <xf numFmtId="0" fontId="6" fillId="0" borderId="0"/>
  </cellStyleXfs>
  <cellXfs count="139">
    <xf numFmtId="0" fontId="0" fillId="0" borderId="0" xfId="0">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176"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Fill="1">
      <alignment vertical="center"/>
    </xf>
    <xf numFmtId="0" fontId="4"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11" fillId="0" borderId="1" xfId="0" applyFont="1" applyFill="1" applyBorder="1" applyAlignment="1">
      <alignment horizontal="left" vertical="top" wrapText="1"/>
    </xf>
    <xf numFmtId="0" fontId="11" fillId="0" borderId="1" xfId="0" applyFont="1" applyFill="1" applyBorder="1">
      <alignment vertical="center"/>
    </xf>
    <xf numFmtId="0" fontId="11" fillId="0"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0" fillId="0" borderId="0" xfId="0" applyAlignment="1">
      <alignment vertical="center" wrapText="1"/>
    </xf>
    <xf numFmtId="0" fontId="0" fillId="0" borderId="0" xfId="0" applyFill="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vertical="center"/>
    </xf>
    <xf numFmtId="0" fontId="11" fillId="0" borderId="1" xfId="0" applyFont="1" applyFill="1" applyBorder="1" applyAlignment="1">
      <alignment vertical="center"/>
    </xf>
    <xf numFmtId="0" fontId="8" fillId="0" borderId="1" xfId="10" applyFont="1" applyFill="1" applyBorder="1" applyAlignment="1">
      <alignment horizontal="left" vertical="center" wrapText="1"/>
    </xf>
    <xf numFmtId="0" fontId="18" fillId="0" borderId="1" xfId="4" applyFont="1" applyFill="1" applyBorder="1" applyAlignment="1">
      <alignment vertical="center" wrapText="1"/>
    </xf>
    <xf numFmtId="0" fontId="8" fillId="0" borderId="1" xfId="0" applyFont="1" applyFill="1" applyBorder="1" applyAlignment="1">
      <alignment vertical="center" wrapText="1"/>
    </xf>
    <xf numFmtId="0" fontId="19" fillId="0" borderId="1" xfId="0" applyFont="1" applyFill="1" applyBorder="1" applyAlignment="1">
      <alignment horizontal="left" vertical="center" wrapText="1"/>
    </xf>
    <xf numFmtId="0" fontId="8" fillId="0" borderId="0" xfId="0" applyFont="1" applyFill="1" applyAlignment="1">
      <alignment vertical="center" wrapText="1"/>
    </xf>
    <xf numFmtId="0" fontId="18" fillId="0" borderId="1" xfId="4" applyFont="1" applyFill="1" applyBorder="1" applyAlignment="1">
      <alignment horizontal="left" vertical="center" wrapText="1"/>
    </xf>
    <xf numFmtId="0" fontId="19"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vertical="center"/>
    </xf>
    <xf numFmtId="0" fontId="11" fillId="0" borderId="1" xfId="6" applyFont="1" applyFill="1" applyBorder="1" applyAlignment="1">
      <alignment horizontal="left" vertical="center" wrapText="1"/>
    </xf>
    <xf numFmtId="0" fontId="11" fillId="0" borderId="1" xfId="3" applyFont="1" applyFill="1" applyBorder="1" applyAlignment="1" applyProtection="1">
      <alignment horizontal="left" vertical="center" wrapText="1"/>
      <protection locked="0"/>
    </xf>
    <xf numFmtId="0" fontId="11" fillId="0" borderId="1" xfId="3" applyFont="1" applyFill="1" applyBorder="1" applyAlignment="1" applyProtection="1">
      <alignment horizontal="center" vertical="center" wrapText="1"/>
      <protection locked="0"/>
    </xf>
    <xf numFmtId="0" fontId="18" fillId="0" borderId="1" xfId="3" applyFont="1" applyFill="1" applyBorder="1" applyAlignment="1" applyProtection="1">
      <alignment horizontal="center" vertical="center" wrapText="1"/>
      <protection locked="0"/>
    </xf>
    <xf numFmtId="0" fontId="14" fillId="0" borderId="1" xfId="0" applyFont="1" applyFill="1" applyBorder="1" applyAlignment="1">
      <alignment horizontal="left" vertical="center"/>
    </xf>
    <xf numFmtId="0" fontId="14" fillId="0" borderId="1" xfId="0" applyFont="1" applyFill="1" applyBorder="1" applyAlignment="1">
      <alignment horizontal="center" vertical="center"/>
    </xf>
    <xf numFmtId="0" fontId="0" fillId="0" borderId="0" xfId="0" applyFill="1" applyAlignment="1"/>
    <xf numFmtId="0" fontId="11" fillId="0" borderId="1" xfId="0" applyFont="1" applyFill="1" applyBorder="1" applyAlignment="1">
      <alignment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left" vertical="top"/>
    </xf>
    <xf numFmtId="0" fontId="16" fillId="0" borderId="1" xfId="0" applyFont="1" applyFill="1" applyBorder="1" applyAlignment="1">
      <alignment horizontal="center" vertical="center" wrapText="1"/>
    </xf>
    <xf numFmtId="0" fontId="9" fillId="0" borderId="0" xfId="0" applyFont="1" applyFill="1" applyAlignment="1">
      <alignment vertical="center"/>
    </xf>
    <xf numFmtId="0" fontId="14" fillId="0" borderId="6" xfId="0" applyFont="1" applyFill="1" applyBorder="1" applyAlignment="1">
      <alignment horizontal="left" vertical="center" wrapText="1"/>
    </xf>
    <xf numFmtId="0" fontId="14" fillId="0" borderId="6" xfId="0" applyFont="1" applyFill="1" applyBorder="1" applyAlignment="1">
      <alignment horizontal="center" vertical="center" wrapText="1"/>
    </xf>
    <xf numFmtId="0" fontId="9" fillId="0" borderId="1" xfId="0" applyFont="1" applyFill="1" applyBorder="1" applyAlignment="1">
      <alignment vertical="center"/>
    </xf>
    <xf numFmtId="0" fontId="3"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3" fillId="0" borderId="5" xfId="0" applyFont="1" applyFill="1" applyBorder="1" applyAlignment="1">
      <alignment vertical="center"/>
    </xf>
    <xf numFmtId="0" fontId="7" fillId="0" borderId="0" xfId="0" applyFont="1" applyFill="1" applyAlignment="1">
      <alignment vertical="center" wrapText="1"/>
    </xf>
    <xf numFmtId="0" fontId="14" fillId="0" borderId="1" xfId="0" applyFont="1" applyFill="1" applyBorder="1" applyAlignment="1">
      <alignment horizontal="left" vertical="top" wrapText="1"/>
    </xf>
    <xf numFmtId="0" fontId="3" fillId="0" borderId="5" xfId="0" applyFont="1" applyBorder="1" applyAlignment="1">
      <alignment horizontal="center" vertical="center" wrapText="1"/>
    </xf>
    <xf numFmtId="0" fontId="20" fillId="0" borderId="1" xfId="0" applyFont="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center" wrapText="1"/>
    </xf>
    <xf numFmtId="0" fontId="14" fillId="0" borderId="1" xfId="0" applyFont="1" applyFill="1" applyBorder="1" applyAlignment="1">
      <alignment horizontal="left" vertical="top"/>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1" fillId="0" borderId="4"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1" xfId="0" applyFont="1" applyFill="1" applyBorder="1" applyAlignment="1">
      <alignment horizontal="center" vertical="center"/>
    </xf>
    <xf numFmtId="0" fontId="11" fillId="0" borderId="1" xfId="6"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11" fillId="0" borderId="1" xfId="6" applyFont="1" applyFill="1" applyBorder="1" applyAlignment="1">
      <alignment horizontal="center" vertical="center" wrapText="1"/>
    </xf>
    <xf numFmtId="0" fontId="11" fillId="0" borderId="5" xfId="3" applyFont="1" applyFill="1" applyBorder="1" applyAlignment="1" applyProtection="1">
      <alignment horizontal="center" vertical="center" wrapText="1"/>
      <protection locked="0"/>
    </xf>
    <xf numFmtId="0" fontId="11" fillId="0" borderId="6" xfId="3" applyFont="1" applyFill="1" applyBorder="1" applyAlignment="1" applyProtection="1">
      <alignment horizontal="center" vertical="center" wrapText="1"/>
      <protection locked="0"/>
    </xf>
    <xf numFmtId="0" fontId="11" fillId="0" borderId="5" xfId="3" applyFont="1" applyFill="1" applyBorder="1" applyAlignment="1" applyProtection="1">
      <alignment horizontal="left" vertical="center" wrapText="1"/>
      <protection locked="0"/>
    </xf>
    <xf numFmtId="0" fontId="11" fillId="0" borderId="6" xfId="3" applyFont="1" applyFill="1" applyBorder="1" applyAlignment="1" applyProtection="1">
      <alignment horizontal="left" vertical="center" wrapText="1"/>
      <protection locked="0"/>
    </xf>
    <xf numFmtId="0" fontId="3" fillId="0" borderId="5" xfId="0" applyFont="1" applyFill="1" applyBorder="1" applyAlignment="1">
      <alignment horizontal="center" vertical="center"/>
    </xf>
    <xf numFmtId="0" fontId="11" fillId="0" borderId="5" xfId="6" applyFont="1" applyFill="1" applyBorder="1" applyAlignment="1">
      <alignment horizontal="left" vertical="top" wrapText="1"/>
    </xf>
    <xf numFmtId="0" fontId="11" fillId="0" borderId="6" xfId="6" applyFont="1" applyFill="1" applyBorder="1" applyAlignment="1">
      <alignment horizontal="left" vertical="top" wrapText="1"/>
    </xf>
    <xf numFmtId="0" fontId="18" fillId="0" borderId="1" xfId="4" applyFont="1" applyFill="1" applyBorder="1" applyAlignment="1">
      <alignment horizontal="left" vertical="center"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5" xfId="0" applyFont="1" applyFill="1" applyBorder="1" applyAlignment="1">
      <alignment horizontal="left" vertical="top" wrapText="1"/>
    </xf>
    <xf numFmtId="0" fontId="11" fillId="0" borderId="5" xfId="3" applyFont="1" applyFill="1" applyBorder="1" applyAlignment="1" applyProtection="1">
      <alignment horizontal="left" vertical="top" wrapText="1"/>
      <protection locked="0"/>
    </xf>
    <xf numFmtId="0" fontId="11" fillId="0" borderId="6" xfId="3" applyFont="1" applyFill="1" applyBorder="1" applyAlignment="1" applyProtection="1">
      <alignment horizontal="left" vertical="top" wrapText="1"/>
      <protection locked="0"/>
    </xf>
    <xf numFmtId="0" fontId="3" fillId="0"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8" fillId="0" borderId="1" xfId="4" applyFont="1" applyFill="1" applyBorder="1" applyAlignment="1">
      <alignment horizontal="left" vertical="top" wrapText="1"/>
    </xf>
    <xf numFmtId="0" fontId="0" fillId="0" borderId="2" xfId="0"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0" fillId="0" borderId="1" xfId="0" applyBorder="1" applyAlignment="1">
      <alignment vertical="center" wrapText="1"/>
    </xf>
    <xf numFmtId="0" fontId="3" fillId="0" borderId="1" xfId="0" applyFont="1" applyFill="1" applyBorder="1" applyAlignment="1">
      <alignment horizontal="left" vertical="center" wrapText="1"/>
    </xf>
    <xf numFmtId="0" fontId="11" fillId="0" borderId="1" xfId="0" applyFont="1" applyFill="1" applyBorder="1" applyAlignment="1">
      <alignment horizontal="left" vertical="top"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11" fillId="0" borderId="1" xfId="0" applyFont="1" applyFill="1"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top" wrapText="1"/>
    </xf>
  </cellXfs>
  <cellStyles count="24">
    <cellStyle name="百分比 2 2" xfId="13"/>
    <cellStyle name="常规" xfId="0" builtinId="0"/>
    <cellStyle name="常规 10 2 2" xfId="6"/>
    <cellStyle name="常规 10 2 2 2" xfId="19"/>
    <cellStyle name="常规 10 3" xfId="9"/>
    <cellStyle name="常规 10 3 2" xfId="11"/>
    <cellStyle name="常规 10 3_9100 ST系列DVR（V2.0.0）项目测试用例系统测试用例--邓雯雯 2 2 2" xfId="10"/>
    <cellStyle name="常规 10 9 2" xfId="7"/>
    <cellStyle name="常规 15" xfId="15"/>
    <cellStyle name="常规 2 2 12" xfId="17"/>
    <cellStyle name="常规 2 2 12 5" xfId="20"/>
    <cellStyle name="常规 2 2 12 6 2" xfId="8"/>
    <cellStyle name="常规 2 2 2" xfId="22"/>
    <cellStyle name="常规 2 2 2 2" xfId="3"/>
    <cellStyle name="常规 2 2 2 2 2" xfId="5"/>
    <cellStyle name="常规 2 20 2" xfId="23"/>
    <cellStyle name="常规 2 3 5" xfId="2"/>
    <cellStyle name="常规 2 3 5 5 2" xfId="16"/>
    <cellStyle name="常规 2 4_9100 ST系列DVR（V2.0.0）项目测试用例系统测试用例--邓雯雯" xfId="12"/>
    <cellStyle name="常规 3" xfId="21"/>
    <cellStyle name="常规 42 2" xfId="1"/>
    <cellStyle name="常规 6 2 2 2" xfId="4"/>
    <cellStyle name="常规 6 2 2 2 2" xfId="14"/>
    <cellStyle name="常规 6_9100 ST系列DVR（V2.0.0）项目测试用例系统测试用例——邓雯雯修改 2" xfId="18"/>
  </cellStyles>
  <dxfs count="73">
    <dxf>
      <font>
        <color rgb="FFFF0000"/>
      </font>
    </dxf>
    <dxf>
      <font>
        <color rgb="FFFF0000"/>
      </font>
    </dxf>
    <dxf>
      <font>
        <color rgb="FFFF0000"/>
      </font>
    </dxf>
    <dxf>
      <font>
        <color rgb="FF0000FF"/>
      </font>
    </dxf>
    <dxf>
      <font>
        <condense val="0"/>
        <extend val="0"/>
        <color auto="1"/>
      </font>
    </dxf>
    <dxf>
      <font>
        <color rgb="FFFF0000"/>
      </font>
    </dxf>
    <dxf>
      <font>
        <color rgb="FFFF0000"/>
      </font>
    </dxf>
    <dxf>
      <font>
        <color rgb="FF0000FF"/>
      </font>
    </dxf>
    <dxf>
      <font>
        <color rgb="FFFF0000"/>
      </font>
    </dxf>
    <dxf>
      <font>
        <color rgb="FF0000FF"/>
      </font>
    </dxf>
    <dxf>
      <font>
        <color rgb="FFFF0000"/>
      </font>
    </dxf>
    <dxf>
      <font>
        <color rgb="FFFF0000"/>
      </font>
    </dxf>
    <dxf>
      <font>
        <color rgb="FFFF0000"/>
      </font>
    </dxf>
    <dxf>
      <font>
        <color rgb="FF0000FF"/>
      </font>
    </dxf>
    <dxf>
      <font>
        <color rgb="FFFF0000"/>
      </font>
    </dxf>
    <dxf>
      <font>
        <color rgb="FFFF0000"/>
      </font>
    </dxf>
    <dxf>
      <font>
        <color rgb="FFFF0000"/>
      </font>
    </dxf>
    <dxf>
      <font>
        <color rgb="FF0000FF"/>
      </font>
    </dxf>
    <dxf>
      <font>
        <condense val="0"/>
        <extend val="0"/>
        <color auto="1"/>
      </font>
    </dxf>
    <dxf>
      <font>
        <color rgb="FFFF0000"/>
      </font>
    </dxf>
    <dxf>
      <font>
        <color rgb="FFFF0000"/>
      </font>
    </dxf>
    <dxf>
      <font>
        <color rgb="FF0000FF"/>
      </font>
    </dxf>
    <dxf>
      <font>
        <color rgb="FFFF0000"/>
      </font>
    </dxf>
    <dxf>
      <font>
        <color rgb="FF0000FF"/>
      </font>
    </dxf>
    <dxf>
      <font>
        <condense val="0"/>
        <extend val="0"/>
        <color auto="1"/>
      </font>
    </dxf>
    <dxf>
      <font>
        <color rgb="FFFF0000"/>
      </font>
    </dxf>
    <dxf>
      <font>
        <color rgb="FFFF0000"/>
      </font>
    </dxf>
    <dxf>
      <font>
        <color rgb="FF0000FF"/>
      </font>
    </dxf>
    <dxf>
      <font>
        <color rgb="FFFF0000"/>
      </font>
    </dxf>
    <dxf>
      <font>
        <color rgb="FF0000FF"/>
      </font>
    </dxf>
    <dxf>
      <font>
        <color rgb="FFFF0000"/>
      </font>
    </dxf>
    <dxf>
      <font>
        <color rgb="FFFF0000"/>
      </font>
    </dxf>
    <dxf>
      <font>
        <color rgb="FFFF0000"/>
      </font>
    </dxf>
    <dxf>
      <font>
        <color rgb="FF0000FF"/>
      </font>
    </dxf>
    <dxf>
      <font>
        <color rgb="FFFF0000"/>
      </font>
    </dxf>
    <dxf>
      <font>
        <color rgb="FFFF0000"/>
      </font>
    </dxf>
    <dxf>
      <font>
        <color rgb="FFFF0000"/>
      </font>
    </dxf>
    <dxf>
      <font>
        <color rgb="FF0000FF"/>
      </font>
    </dxf>
    <dxf>
      <font>
        <color rgb="FFFF0000"/>
      </font>
    </dxf>
    <dxf>
      <font>
        <condense val="0"/>
        <extend val="0"/>
        <color indexed="39"/>
      </font>
    </dxf>
    <dxf>
      <font>
        <condense val="0"/>
        <extend val="0"/>
        <color indexed="10"/>
      </font>
    </dxf>
    <dxf>
      <font>
        <condense val="0"/>
        <extend val="0"/>
        <color auto="1"/>
      </font>
    </dxf>
    <dxf>
      <font>
        <color rgb="FFFF0000"/>
      </font>
    </dxf>
    <dxf>
      <font>
        <color rgb="FF9C0006"/>
      </font>
    </dxf>
    <dxf>
      <font>
        <color rgb="FFFF0000"/>
      </font>
    </dxf>
    <dxf>
      <font>
        <color rgb="FFFF0000"/>
      </font>
    </dxf>
    <dxf>
      <font>
        <condense val="0"/>
        <extend val="0"/>
        <color indexed="39"/>
      </font>
    </dxf>
    <dxf>
      <font>
        <condense val="0"/>
        <extend val="0"/>
        <color indexed="10"/>
      </font>
    </dxf>
    <dxf>
      <font>
        <condense val="0"/>
        <extend val="0"/>
        <color auto="1"/>
      </font>
    </dxf>
    <dxf>
      <font>
        <color rgb="FF0000FF"/>
      </font>
    </dxf>
    <dxf>
      <font>
        <color rgb="FF0000FF"/>
      </font>
    </dxf>
    <dxf>
      <font>
        <color rgb="FFFF0000"/>
      </font>
    </dxf>
    <dxf>
      <font>
        <color rgb="FFFF0000"/>
      </font>
    </dxf>
    <dxf>
      <font>
        <condense val="0"/>
        <extend val="0"/>
        <color auto="1"/>
      </font>
    </dxf>
    <dxf>
      <font>
        <color rgb="FFFF0000"/>
      </font>
    </dxf>
    <dxf>
      <font>
        <condense val="0"/>
        <extend val="0"/>
        <color indexed="10"/>
      </font>
    </dxf>
    <dxf>
      <font>
        <condense val="0"/>
        <extend val="0"/>
        <color indexed="10"/>
      </font>
    </dxf>
    <dxf>
      <font>
        <color rgb="FF0000FF"/>
      </font>
    </dxf>
    <dxf>
      <font>
        <color rgb="FFFF0000"/>
      </font>
    </dxf>
    <dxf>
      <font>
        <color rgb="FFFF0000"/>
      </font>
    </dxf>
    <dxf>
      <font>
        <color rgb="FFFF0000"/>
      </font>
    </dxf>
    <dxf>
      <font>
        <color rgb="FFFF0000"/>
      </font>
    </dxf>
    <dxf>
      <font>
        <color rgb="FF0000FF"/>
      </font>
    </dxf>
    <dxf>
      <font>
        <color rgb="FFFF0000"/>
      </font>
    </dxf>
    <dxf>
      <font>
        <color rgb="FFFF0000"/>
      </font>
    </dxf>
    <dxf>
      <font>
        <color rgb="FFFF0000"/>
      </font>
    </dxf>
    <dxf>
      <font>
        <color rgb="FF0000FF"/>
      </font>
    </dxf>
    <dxf>
      <font>
        <condense val="0"/>
        <extend val="0"/>
        <color auto="1"/>
      </font>
    </dxf>
    <dxf>
      <font>
        <color rgb="FFFF0000"/>
      </font>
    </dxf>
    <dxf>
      <font>
        <color rgb="FFFF0000"/>
      </font>
    </dxf>
    <dxf>
      <font>
        <color rgb="FF0000FF"/>
      </font>
    </dxf>
    <dxf>
      <font>
        <color rgb="FFFF0000"/>
      </font>
    </dxf>
    <dxf>
      <font>
        <color rgb="FF0000FF"/>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workbookViewId="0">
      <selection sqref="A1:P1"/>
    </sheetView>
  </sheetViews>
  <sheetFormatPr defaultRowHeight="13.5" x14ac:dyDescent="0.15"/>
  <cols>
    <col min="1" max="1" width="15.625" customWidth="1"/>
    <col min="16" max="16" width="15.625" customWidth="1"/>
  </cols>
  <sheetData>
    <row r="1" spans="1:16" ht="18.75" x14ac:dyDescent="0.15">
      <c r="A1" s="83" t="s">
        <v>44</v>
      </c>
      <c r="B1" s="84"/>
      <c r="C1" s="84"/>
      <c r="D1" s="84"/>
      <c r="E1" s="84"/>
      <c r="F1" s="84"/>
      <c r="G1" s="84"/>
      <c r="H1" s="84"/>
      <c r="I1" s="84"/>
      <c r="J1" s="84"/>
      <c r="K1" s="84"/>
      <c r="L1" s="84"/>
      <c r="M1" s="84"/>
      <c r="N1" s="84"/>
      <c r="O1" s="84"/>
      <c r="P1" s="85"/>
    </row>
    <row r="2" spans="1:16" x14ac:dyDescent="0.15">
      <c r="A2" s="3" t="s">
        <v>45</v>
      </c>
      <c r="B2" s="74" t="s">
        <v>372</v>
      </c>
      <c r="C2" s="81"/>
      <c r="D2" s="81"/>
      <c r="E2" s="81"/>
      <c r="F2" s="81"/>
      <c r="G2" s="81"/>
      <c r="H2" s="81"/>
      <c r="I2" s="81"/>
      <c r="J2" s="81"/>
      <c r="K2" s="81"/>
      <c r="L2" s="81"/>
      <c r="M2" s="81"/>
      <c r="N2" s="81"/>
      <c r="O2" s="81"/>
      <c r="P2" s="82"/>
    </row>
    <row r="3" spans="1:16" x14ac:dyDescent="0.15">
      <c r="A3" s="3" t="s">
        <v>46</v>
      </c>
      <c r="B3" s="74" t="s">
        <v>373</v>
      </c>
      <c r="C3" s="81"/>
      <c r="D3" s="81"/>
      <c r="E3" s="81"/>
      <c r="F3" s="81"/>
      <c r="G3" s="81"/>
      <c r="H3" s="81"/>
      <c r="I3" s="81"/>
      <c r="J3" s="81"/>
      <c r="K3" s="81"/>
      <c r="L3" s="81"/>
      <c r="M3" s="81"/>
      <c r="N3" s="81"/>
      <c r="O3" s="81"/>
      <c r="P3" s="82"/>
    </row>
    <row r="4" spans="1:16" x14ac:dyDescent="0.15">
      <c r="A4" s="3" t="s">
        <v>2</v>
      </c>
      <c r="B4" s="74" t="s">
        <v>374</v>
      </c>
      <c r="C4" s="81"/>
      <c r="D4" s="81"/>
      <c r="E4" s="81"/>
      <c r="F4" s="81"/>
      <c r="G4" s="81"/>
      <c r="H4" s="81"/>
      <c r="I4" s="81"/>
      <c r="J4" s="81"/>
      <c r="K4" s="81"/>
      <c r="L4" s="81"/>
      <c r="M4" s="81"/>
      <c r="N4" s="81"/>
      <c r="O4" s="81"/>
      <c r="P4" s="82"/>
    </row>
    <row r="5" spans="1:16" x14ac:dyDescent="0.15">
      <c r="A5" s="3" t="s">
        <v>47</v>
      </c>
      <c r="B5" s="74" t="s">
        <v>375</v>
      </c>
      <c r="C5" s="81"/>
      <c r="D5" s="81"/>
      <c r="E5" s="81"/>
      <c r="F5" s="81"/>
      <c r="G5" s="81"/>
      <c r="H5" s="81"/>
      <c r="I5" s="81"/>
      <c r="J5" s="81"/>
      <c r="K5" s="81"/>
      <c r="L5" s="81"/>
      <c r="M5" s="81"/>
      <c r="N5" s="81"/>
      <c r="O5" s="81"/>
      <c r="P5" s="82"/>
    </row>
    <row r="6" spans="1:16" ht="170.25" customHeight="1" x14ac:dyDescent="0.15">
      <c r="A6" s="3" t="s">
        <v>1</v>
      </c>
      <c r="B6" s="80" t="s">
        <v>378</v>
      </c>
      <c r="C6" s="81"/>
      <c r="D6" s="81"/>
      <c r="E6" s="81"/>
      <c r="F6" s="81"/>
      <c r="G6" s="81"/>
      <c r="H6" s="81"/>
      <c r="I6" s="81"/>
      <c r="J6" s="81"/>
      <c r="K6" s="81"/>
      <c r="L6" s="81"/>
      <c r="M6" s="81"/>
      <c r="N6" s="81"/>
      <c r="O6" s="81"/>
      <c r="P6" s="82"/>
    </row>
    <row r="7" spans="1:16" x14ac:dyDescent="0.15">
      <c r="A7" s="3" t="s">
        <v>4</v>
      </c>
      <c r="B7" s="71" t="s">
        <v>48</v>
      </c>
      <c r="C7" s="72"/>
      <c r="D7" s="72"/>
      <c r="E7" s="72"/>
      <c r="F7" s="72"/>
      <c r="G7" s="72"/>
      <c r="H7" s="72"/>
      <c r="I7" s="72"/>
      <c r="J7" s="72"/>
      <c r="K7" s="72"/>
      <c r="L7" s="72"/>
      <c r="M7" s="72"/>
      <c r="N7" s="72"/>
      <c r="O7" s="72"/>
      <c r="P7" s="73"/>
    </row>
    <row r="8" spans="1:16" ht="61.5" customHeight="1" x14ac:dyDescent="0.15">
      <c r="A8" s="28" t="s">
        <v>376</v>
      </c>
      <c r="B8" s="74" t="s">
        <v>377</v>
      </c>
      <c r="C8" s="75"/>
      <c r="D8" s="75"/>
      <c r="E8" s="75"/>
      <c r="F8" s="75"/>
      <c r="G8" s="75"/>
      <c r="H8" s="75"/>
      <c r="I8" s="75"/>
      <c r="J8" s="75"/>
      <c r="K8" s="75"/>
      <c r="L8" s="75"/>
      <c r="M8" s="75"/>
      <c r="N8" s="75"/>
      <c r="O8" s="75"/>
      <c r="P8" s="76"/>
    </row>
    <row r="9" spans="1:16" ht="13.5" customHeight="1" x14ac:dyDescent="0.15">
      <c r="A9" s="71" t="s">
        <v>49</v>
      </c>
      <c r="B9" s="73"/>
      <c r="C9" s="79" t="s">
        <v>50</v>
      </c>
      <c r="D9" s="79"/>
      <c r="E9" s="79"/>
      <c r="F9" s="79"/>
      <c r="G9" s="79"/>
      <c r="H9" s="79"/>
      <c r="I9" s="79"/>
      <c r="J9" s="79"/>
      <c r="K9" s="79"/>
      <c r="L9" s="79"/>
      <c r="M9" s="79"/>
      <c r="N9" s="79"/>
      <c r="O9" s="79"/>
      <c r="P9" s="77" t="s">
        <v>51</v>
      </c>
    </row>
    <row r="10" spans="1:16" ht="24" x14ac:dyDescent="0.15">
      <c r="A10" s="3" t="s">
        <v>52</v>
      </c>
      <c r="B10" s="3" t="s">
        <v>53</v>
      </c>
      <c r="C10" s="18" t="s">
        <v>54</v>
      </c>
      <c r="D10" s="18" t="s">
        <v>55</v>
      </c>
      <c r="E10" s="18" t="s">
        <v>56</v>
      </c>
      <c r="F10" s="18" t="s">
        <v>57</v>
      </c>
      <c r="G10" s="18" t="s">
        <v>58</v>
      </c>
      <c r="H10" s="18" t="s">
        <v>59</v>
      </c>
      <c r="I10" s="18" t="s">
        <v>60</v>
      </c>
      <c r="J10" s="18" t="s">
        <v>61</v>
      </c>
      <c r="K10" s="18" t="s">
        <v>62</v>
      </c>
      <c r="L10" s="18" t="s">
        <v>63</v>
      </c>
      <c r="M10" s="18" t="s">
        <v>66</v>
      </c>
      <c r="N10" s="18" t="s">
        <v>64</v>
      </c>
      <c r="O10" s="18" t="s">
        <v>103</v>
      </c>
      <c r="P10" s="78"/>
    </row>
    <row r="11" spans="1:16" x14ac:dyDescent="0.15">
      <c r="A11" s="1" t="s">
        <v>359</v>
      </c>
      <c r="B11" s="1">
        <f>COUNTA(软件更新点!A8:A8880)</f>
        <v>12</v>
      </c>
      <c r="C11" s="16">
        <f t="shared" ref="C11" ca="1" si="0">SUM(E11:K11)</f>
        <v>12</v>
      </c>
      <c r="D11" s="4">
        <f t="shared" ref="D11" ca="1" si="1">IF(C11=0,0%,C11/B11)</f>
        <v>1</v>
      </c>
      <c r="E11" s="1">
        <f t="shared" ref="E11" ca="1" si="2">COUNTIF(INDIRECT(A11&amp;"!I:I"),"P")</f>
        <v>10</v>
      </c>
      <c r="F11" s="1">
        <f t="shared" ref="F11:F12" ca="1" si="3">COUNTIFS(INDIRECT(A11&amp;"!I:I"),"F",INDIRECT(A11&amp;"!J:J"),"高")</f>
        <v>0</v>
      </c>
      <c r="G11" s="1">
        <f t="shared" ref="G11" ca="1" si="4">COUNTIFS(INDIRECT(A11&amp;"!I:I"),"F",INDIRECT(A11&amp;"!J:J"),"中")</f>
        <v>0</v>
      </c>
      <c r="H11" s="1">
        <v>0</v>
      </c>
      <c r="I11" s="16">
        <f t="shared" ref="I11:I12" ca="1" si="5">COUNTIFS(INDIRECT(A11&amp;"!I:I"),"F",INDIRECT(A11&amp;"!J:J"),"建议")</f>
        <v>2</v>
      </c>
      <c r="J11" s="1">
        <f t="shared" ref="J11:J12" ca="1" si="6">COUNTIF(INDIRECT(A11&amp;"!I:I"),"Delay")</f>
        <v>0</v>
      </c>
      <c r="K11" s="1">
        <f t="shared" ref="K11:K12" ca="1" si="7">COUNTIF(INDIRECT(A11&amp;"!I:I"),"Defer")</f>
        <v>0</v>
      </c>
      <c r="L11" s="1">
        <f t="shared" ref="L11:L12" ca="1" si="8">COUNTIF(INDIRECT(A11&amp;"!I:I"),"NT")</f>
        <v>0</v>
      </c>
      <c r="M11" s="1">
        <f t="shared" ref="M11:M12" ca="1" si="9">COUNTIF(INDIRECT(A11&amp;"!I:I"),"NP")</f>
        <v>0</v>
      </c>
      <c r="N11" s="1">
        <f t="shared" ref="N11" ca="1" si="10">COUNTIF(INDIRECT(A11&amp;"!I:I"),"Block")</f>
        <v>0</v>
      </c>
      <c r="O11" s="16">
        <v>6</v>
      </c>
      <c r="P11" s="2"/>
    </row>
    <row r="12" spans="1:16" x14ac:dyDescent="0.15">
      <c r="A12" s="1" t="s">
        <v>356</v>
      </c>
      <c r="B12" s="17">
        <v>94</v>
      </c>
      <c r="C12" s="17">
        <v>92</v>
      </c>
      <c r="D12" s="4">
        <v>0.98</v>
      </c>
      <c r="E12" s="1">
        <v>88</v>
      </c>
      <c r="F12" s="1">
        <f t="shared" ca="1" si="3"/>
        <v>0</v>
      </c>
      <c r="G12" s="1">
        <v>3</v>
      </c>
      <c r="H12" s="1">
        <v>1</v>
      </c>
      <c r="I12" s="16">
        <f t="shared" ca="1" si="5"/>
        <v>0</v>
      </c>
      <c r="J12" s="1">
        <f t="shared" ca="1" si="6"/>
        <v>0</v>
      </c>
      <c r="K12" s="1">
        <f t="shared" ca="1" si="7"/>
        <v>0</v>
      </c>
      <c r="L12" s="1">
        <f t="shared" ca="1" si="8"/>
        <v>0</v>
      </c>
      <c r="M12" s="1">
        <f t="shared" ca="1" si="9"/>
        <v>0</v>
      </c>
      <c r="N12" s="1">
        <v>2</v>
      </c>
      <c r="O12" s="16">
        <v>12</v>
      </c>
      <c r="P12" s="2"/>
    </row>
    <row r="13" spans="1:16" x14ac:dyDescent="0.15">
      <c r="A13" s="28" t="s">
        <v>403</v>
      </c>
      <c r="B13" s="1">
        <v>8</v>
      </c>
      <c r="C13" s="16">
        <v>8</v>
      </c>
      <c r="D13" s="4">
        <v>1</v>
      </c>
      <c r="E13" s="28">
        <v>7</v>
      </c>
      <c r="F13" s="28">
        <v>0</v>
      </c>
      <c r="G13" s="28">
        <v>0</v>
      </c>
      <c r="H13" s="28">
        <v>1</v>
      </c>
      <c r="I13" s="28">
        <v>0</v>
      </c>
      <c r="J13" s="28">
        <v>0</v>
      </c>
      <c r="K13" s="28">
        <v>0</v>
      </c>
      <c r="L13" s="28">
        <v>0</v>
      </c>
      <c r="M13" s="28">
        <v>0</v>
      </c>
      <c r="N13" s="28">
        <v>0</v>
      </c>
      <c r="O13" s="28">
        <v>2</v>
      </c>
      <c r="P13" s="2"/>
    </row>
    <row r="14" spans="1:16" x14ac:dyDescent="0.15">
      <c r="A14" s="3" t="s">
        <v>65</v>
      </c>
      <c r="B14" s="1">
        <f>SUM(B11:B13)</f>
        <v>114</v>
      </c>
      <c r="C14" s="1">
        <f ca="1">SUM(C11:C13)</f>
        <v>112</v>
      </c>
      <c r="D14" s="4">
        <f>112/114</f>
        <v>0.98245614035087714</v>
      </c>
      <c r="E14" s="1">
        <v>105</v>
      </c>
      <c r="F14" s="1">
        <f ca="1">SUM(F11:F12)</f>
        <v>0</v>
      </c>
      <c r="G14" s="1">
        <f ca="1">SUM(G11:G12)</f>
        <v>3</v>
      </c>
      <c r="H14" s="1">
        <v>2</v>
      </c>
      <c r="I14" s="1">
        <f t="shared" ref="I14:N14" ca="1" si="11">SUM(I11:I12)</f>
        <v>2</v>
      </c>
      <c r="J14" s="1">
        <f t="shared" ca="1" si="11"/>
        <v>0</v>
      </c>
      <c r="K14" s="1">
        <f t="shared" ca="1" si="11"/>
        <v>0</v>
      </c>
      <c r="L14" s="1">
        <f t="shared" ca="1" si="11"/>
        <v>0</v>
      </c>
      <c r="M14" s="1">
        <f t="shared" ca="1" si="11"/>
        <v>0</v>
      </c>
      <c r="N14" s="1">
        <f t="shared" ca="1" si="11"/>
        <v>2</v>
      </c>
      <c r="O14" s="16">
        <v>20</v>
      </c>
      <c r="P14" s="2"/>
    </row>
  </sheetData>
  <mergeCells count="11">
    <mergeCell ref="B6:P6"/>
    <mergeCell ref="A1:P1"/>
    <mergeCell ref="B2:P2"/>
    <mergeCell ref="B3:P3"/>
    <mergeCell ref="B4:P4"/>
    <mergeCell ref="B5:P5"/>
    <mergeCell ref="B7:P7"/>
    <mergeCell ref="B8:P8"/>
    <mergeCell ref="A9:B9"/>
    <mergeCell ref="P9:P10"/>
    <mergeCell ref="C9:O9"/>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election sqref="A1:L1"/>
    </sheetView>
  </sheetViews>
  <sheetFormatPr defaultRowHeight="13.5" x14ac:dyDescent="0.15"/>
  <cols>
    <col min="1" max="4" width="12.625" customWidth="1"/>
    <col min="5" max="5" width="32.625" customWidth="1"/>
    <col min="6" max="6" width="12.625" customWidth="1"/>
    <col min="7" max="7" width="32.625" customWidth="1"/>
    <col min="8" max="9" width="6.625" customWidth="1"/>
    <col min="10" max="10" width="32.625" customWidth="1"/>
    <col min="11" max="11" width="12.625" customWidth="1"/>
    <col min="12" max="12" width="6.625" customWidth="1"/>
  </cols>
  <sheetData>
    <row r="1" spans="1:12" s="6" customFormat="1" ht="14.25" x14ac:dyDescent="0.15">
      <c r="A1" s="117" t="s">
        <v>130</v>
      </c>
      <c r="B1" s="118"/>
      <c r="C1" s="118"/>
      <c r="D1" s="118"/>
      <c r="E1" s="118"/>
      <c r="F1" s="118"/>
      <c r="G1" s="118"/>
      <c r="H1" s="118"/>
      <c r="I1" s="118"/>
      <c r="J1" s="118"/>
      <c r="K1" s="118"/>
      <c r="L1" s="119"/>
    </row>
    <row r="2" spans="1:12" s="6" customFormat="1" x14ac:dyDescent="0.15">
      <c r="A2" s="7" t="s">
        <v>0</v>
      </c>
      <c r="B2" s="120"/>
      <c r="C2" s="121"/>
      <c r="D2" s="121"/>
      <c r="E2" s="121"/>
      <c r="F2" s="121"/>
      <c r="G2" s="121"/>
      <c r="H2" s="121"/>
      <c r="I2" s="121"/>
      <c r="J2" s="121"/>
      <c r="K2" s="121"/>
      <c r="L2" s="122"/>
    </row>
    <row r="3" spans="1:12" s="6" customFormat="1" x14ac:dyDescent="0.15">
      <c r="A3" s="7" t="s">
        <v>1</v>
      </c>
      <c r="B3" s="112"/>
      <c r="C3" s="113"/>
      <c r="D3" s="113"/>
      <c r="E3" s="113"/>
      <c r="F3" s="113"/>
      <c r="G3" s="113"/>
      <c r="H3" s="113"/>
      <c r="I3" s="113"/>
      <c r="J3" s="113"/>
      <c r="K3" s="113"/>
      <c r="L3" s="114"/>
    </row>
    <row r="4" spans="1:12" s="6" customFormat="1" x14ac:dyDescent="0.15">
      <c r="A4" s="7" t="s">
        <v>2</v>
      </c>
      <c r="B4" s="112"/>
      <c r="C4" s="113"/>
      <c r="D4" s="113"/>
      <c r="E4" s="113"/>
      <c r="F4" s="113"/>
      <c r="G4" s="113"/>
      <c r="H4" s="113"/>
      <c r="I4" s="113"/>
      <c r="J4" s="113"/>
      <c r="K4" s="113"/>
      <c r="L4" s="114"/>
    </row>
    <row r="5" spans="1:12" s="6" customFormat="1" x14ac:dyDescent="0.15">
      <c r="A5" s="7" t="s">
        <v>3</v>
      </c>
      <c r="B5" s="112"/>
      <c r="C5" s="113"/>
      <c r="D5" s="113"/>
      <c r="E5" s="113"/>
      <c r="F5" s="113"/>
      <c r="G5" s="113"/>
      <c r="H5" s="113"/>
      <c r="I5" s="113"/>
      <c r="J5" s="113"/>
      <c r="K5" s="113"/>
      <c r="L5" s="114"/>
    </row>
    <row r="6" spans="1:12" s="6" customFormat="1" x14ac:dyDescent="0.15">
      <c r="A6" s="7" t="s">
        <v>4</v>
      </c>
      <c r="B6" s="112"/>
      <c r="C6" s="113"/>
      <c r="D6" s="113"/>
      <c r="E6" s="113"/>
      <c r="F6" s="113"/>
      <c r="G6" s="113"/>
      <c r="H6" s="113"/>
      <c r="I6" s="113"/>
      <c r="J6" s="113"/>
      <c r="K6" s="113"/>
      <c r="L6" s="114"/>
    </row>
    <row r="7" spans="1:12" s="6" customFormat="1" ht="24" x14ac:dyDescent="0.15">
      <c r="A7" s="7" t="s">
        <v>5</v>
      </c>
      <c r="B7" s="7" t="s">
        <v>6</v>
      </c>
      <c r="C7" s="7" t="s">
        <v>7</v>
      </c>
      <c r="D7" s="7" t="s">
        <v>9</v>
      </c>
      <c r="E7" s="115" t="s">
        <v>10</v>
      </c>
      <c r="F7" s="116"/>
      <c r="G7" s="7" t="s">
        <v>11</v>
      </c>
      <c r="H7" s="7" t="s">
        <v>12</v>
      </c>
      <c r="I7" s="7" t="s">
        <v>13</v>
      </c>
      <c r="J7" s="7" t="s">
        <v>14</v>
      </c>
      <c r="K7" s="7" t="s">
        <v>15</v>
      </c>
      <c r="L7" s="7" t="s">
        <v>16</v>
      </c>
    </row>
    <row r="8" spans="1:12" s="6" customFormat="1" ht="36" x14ac:dyDescent="0.15">
      <c r="A8" s="7" t="s">
        <v>144</v>
      </c>
      <c r="B8" s="108" t="s">
        <v>131</v>
      </c>
      <c r="C8" s="25" t="s">
        <v>132</v>
      </c>
      <c r="D8" s="53"/>
      <c r="E8" s="10" t="s">
        <v>133</v>
      </c>
      <c r="F8" s="10"/>
      <c r="G8" s="10" t="s">
        <v>19</v>
      </c>
      <c r="H8" s="21" t="s">
        <v>56</v>
      </c>
      <c r="I8" s="21"/>
      <c r="J8" s="22"/>
      <c r="K8" s="22"/>
      <c r="L8" s="21"/>
    </row>
    <row r="9" spans="1:12" s="6" customFormat="1" ht="96" x14ac:dyDescent="0.15">
      <c r="A9" s="7" t="s">
        <v>145</v>
      </c>
      <c r="B9" s="109"/>
      <c r="C9" s="25" t="s">
        <v>134</v>
      </c>
      <c r="D9" s="53"/>
      <c r="E9" s="34" t="s">
        <v>136</v>
      </c>
      <c r="F9" s="10"/>
      <c r="G9" s="10" t="s">
        <v>137</v>
      </c>
      <c r="H9" s="29" t="s">
        <v>394</v>
      </c>
      <c r="I9" s="21" t="s">
        <v>24</v>
      </c>
      <c r="J9" s="68" t="s">
        <v>412</v>
      </c>
      <c r="K9" s="68" t="s">
        <v>413</v>
      </c>
      <c r="L9" s="21"/>
    </row>
    <row r="10" spans="1:12" s="6" customFormat="1" x14ac:dyDescent="0.15">
      <c r="A10" s="7" t="s">
        <v>146</v>
      </c>
      <c r="B10" s="109"/>
      <c r="C10" s="25" t="s">
        <v>135</v>
      </c>
      <c r="D10" s="12"/>
      <c r="E10" s="10" t="s">
        <v>138</v>
      </c>
      <c r="F10" s="10"/>
      <c r="G10" s="10" t="s">
        <v>139</v>
      </c>
      <c r="H10" s="29" t="s">
        <v>56</v>
      </c>
      <c r="I10" s="21"/>
      <c r="J10" s="22"/>
      <c r="K10" s="22"/>
      <c r="L10" s="21"/>
    </row>
    <row r="11" spans="1:12" s="6" customFormat="1" x14ac:dyDescent="0.15">
      <c r="A11" s="7" t="s">
        <v>147</v>
      </c>
      <c r="B11" s="109"/>
      <c r="C11" s="54" t="s">
        <v>141</v>
      </c>
      <c r="D11" s="11"/>
      <c r="E11" s="11" t="s">
        <v>142</v>
      </c>
      <c r="F11" s="11"/>
      <c r="G11" s="55" t="s">
        <v>143</v>
      </c>
      <c r="H11" s="29" t="s">
        <v>56</v>
      </c>
      <c r="I11" s="21"/>
      <c r="J11" s="22"/>
      <c r="K11" s="22"/>
      <c r="L11" s="21"/>
    </row>
    <row r="12" spans="1:12" s="6" customFormat="1" ht="24" x14ac:dyDescent="0.15">
      <c r="A12" s="7" t="s">
        <v>148</v>
      </c>
      <c r="B12" s="110"/>
      <c r="C12" s="54" t="s">
        <v>140</v>
      </c>
      <c r="D12" s="11"/>
      <c r="E12" s="53" t="s">
        <v>163</v>
      </c>
      <c r="F12" s="11"/>
      <c r="G12" s="55" t="s">
        <v>164</v>
      </c>
      <c r="H12" s="29" t="s">
        <v>56</v>
      </c>
      <c r="I12" s="21"/>
      <c r="J12" s="22"/>
      <c r="K12" s="22"/>
      <c r="L12" s="21"/>
    </row>
    <row r="13" spans="1:12" s="6" customFormat="1" x14ac:dyDescent="0.15">
      <c r="A13" s="7" t="s">
        <v>149</v>
      </c>
      <c r="B13" s="104" t="s">
        <v>165</v>
      </c>
      <c r="C13" s="106" t="s">
        <v>30</v>
      </c>
      <c r="D13" s="24" t="s">
        <v>99</v>
      </c>
      <c r="E13" s="101" t="s">
        <v>175</v>
      </c>
      <c r="F13" s="22" t="s">
        <v>42</v>
      </c>
      <c r="G13" s="22" t="s">
        <v>33</v>
      </c>
      <c r="H13" s="29" t="s">
        <v>56</v>
      </c>
      <c r="I13" s="21"/>
      <c r="J13" s="22"/>
      <c r="K13" s="22"/>
      <c r="L13" s="21"/>
    </row>
    <row r="14" spans="1:12" s="6" customFormat="1" ht="132" x14ac:dyDescent="0.15">
      <c r="A14" s="7" t="s">
        <v>150</v>
      </c>
      <c r="B14" s="105"/>
      <c r="C14" s="106"/>
      <c r="D14" s="24" t="s">
        <v>98</v>
      </c>
      <c r="E14" s="99"/>
      <c r="F14" s="22" t="s">
        <v>97</v>
      </c>
      <c r="G14" s="22" t="s">
        <v>34</v>
      </c>
      <c r="H14" s="29" t="s">
        <v>394</v>
      </c>
      <c r="I14" s="21" t="s">
        <v>24</v>
      </c>
      <c r="J14" s="68" t="s">
        <v>408</v>
      </c>
      <c r="K14" s="68" t="s">
        <v>409</v>
      </c>
      <c r="L14" s="21"/>
    </row>
    <row r="15" spans="1:12" s="6" customFormat="1" ht="13.5" customHeight="1" x14ac:dyDescent="0.15">
      <c r="A15" s="7" t="s">
        <v>151</v>
      </c>
      <c r="B15" s="105"/>
      <c r="C15" s="106"/>
      <c r="D15" s="107" t="s">
        <v>96</v>
      </c>
      <c r="E15" s="99"/>
      <c r="F15" s="22" t="s">
        <v>94</v>
      </c>
      <c r="G15" s="22" t="s">
        <v>34</v>
      </c>
      <c r="H15" s="29" t="s">
        <v>56</v>
      </c>
      <c r="I15" s="21"/>
      <c r="J15" s="22"/>
      <c r="K15" s="22"/>
      <c r="L15" s="21"/>
    </row>
    <row r="16" spans="1:12" s="6" customFormat="1" ht="96" x14ac:dyDescent="0.15">
      <c r="A16" s="7" t="s">
        <v>152</v>
      </c>
      <c r="B16" s="105"/>
      <c r="C16" s="106"/>
      <c r="D16" s="107"/>
      <c r="E16" s="99"/>
      <c r="F16" s="22" t="s">
        <v>93</v>
      </c>
      <c r="G16" s="22" t="s">
        <v>92</v>
      </c>
      <c r="H16" s="29" t="s">
        <v>394</v>
      </c>
      <c r="I16" s="21" t="s">
        <v>24</v>
      </c>
      <c r="J16" s="68" t="s">
        <v>406</v>
      </c>
      <c r="K16" s="68" t="s">
        <v>407</v>
      </c>
      <c r="L16" s="21"/>
    </row>
    <row r="17" spans="1:12" s="6" customFormat="1" ht="13.5" customHeight="1" x14ac:dyDescent="0.15">
      <c r="A17" s="7" t="s">
        <v>153</v>
      </c>
      <c r="B17" s="105"/>
      <c r="C17" s="106"/>
      <c r="D17" s="107"/>
      <c r="E17" s="99"/>
      <c r="F17" s="22" t="s">
        <v>91</v>
      </c>
      <c r="G17" s="22" t="s">
        <v>33</v>
      </c>
      <c r="H17" s="29" t="s">
        <v>56</v>
      </c>
      <c r="I17" s="21"/>
      <c r="J17" s="22"/>
      <c r="K17" s="22"/>
      <c r="L17" s="21"/>
    </row>
    <row r="18" spans="1:12" s="6" customFormat="1" ht="13.5" customHeight="1" x14ac:dyDescent="0.15">
      <c r="A18" s="7" t="s">
        <v>154</v>
      </c>
      <c r="B18" s="105"/>
      <c r="C18" s="106"/>
      <c r="D18" s="107"/>
      <c r="E18" s="99"/>
      <c r="F18" s="22" t="s">
        <v>90</v>
      </c>
      <c r="G18" s="13" t="s">
        <v>100</v>
      </c>
      <c r="H18" s="29" t="s">
        <v>56</v>
      </c>
      <c r="I18" s="21"/>
      <c r="J18" s="22"/>
      <c r="K18" s="22"/>
      <c r="L18" s="21"/>
    </row>
    <row r="19" spans="1:12" s="6" customFormat="1" ht="13.5" customHeight="1" x14ac:dyDescent="0.15">
      <c r="A19" s="7" t="s">
        <v>155</v>
      </c>
      <c r="B19" s="105"/>
      <c r="C19" s="106"/>
      <c r="D19" s="107"/>
      <c r="E19" s="99"/>
      <c r="F19" s="22" t="s">
        <v>89</v>
      </c>
      <c r="G19" s="22" t="s">
        <v>33</v>
      </c>
      <c r="H19" s="29" t="s">
        <v>56</v>
      </c>
      <c r="I19" s="21"/>
      <c r="J19" s="22"/>
      <c r="K19" s="22"/>
      <c r="L19" s="21"/>
    </row>
    <row r="20" spans="1:12" s="6" customFormat="1" ht="13.5" customHeight="1" x14ac:dyDescent="0.15">
      <c r="A20" s="7" t="s">
        <v>156</v>
      </c>
      <c r="B20" s="105"/>
      <c r="C20" s="106"/>
      <c r="D20" s="107"/>
      <c r="E20" s="99"/>
      <c r="F20" s="22" t="s">
        <v>88</v>
      </c>
      <c r="G20" s="22" t="s">
        <v>26</v>
      </c>
      <c r="H20" s="29" t="s">
        <v>56</v>
      </c>
      <c r="I20" s="21"/>
      <c r="J20" s="22"/>
      <c r="K20" s="22"/>
      <c r="L20" s="21"/>
    </row>
    <row r="21" spans="1:12" s="6" customFormat="1" ht="13.5" customHeight="1" x14ac:dyDescent="0.15">
      <c r="A21" s="7" t="s">
        <v>157</v>
      </c>
      <c r="B21" s="105"/>
      <c r="C21" s="106"/>
      <c r="D21" s="107"/>
      <c r="E21" s="99"/>
      <c r="F21" s="22" t="s">
        <v>87</v>
      </c>
      <c r="G21" s="22" t="s">
        <v>35</v>
      </c>
      <c r="H21" s="29" t="s">
        <v>56</v>
      </c>
      <c r="I21" s="21"/>
      <c r="J21" s="22"/>
      <c r="K21" s="22"/>
      <c r="L21" s="21"/>
    </row>
    <row r="22" spans="1:12" s="6" customFormat="1" ht="13.5" customHeight="1" x14ac:dyDescent="0.15">
      <c r="A22" s="7" t="s">
        <v>158</v>
      </c>
      <c r="B22" s="105"/>
      <c r="C22" s="106"/>
      <c r="D22" s="107" t="s">
        <v>95</v>
      </c>
      <c r="E22" s="99"/>
      <c r="F22" s="22" t="s">
        <v>94</v>
      </c>
      <c r="G22" s="22" t="s">
        <v>34</v>
      </c>
      <c r="H22" s="29" t="s">
        <v>56</v>
      </c>
      <c r="I22" s="21"/>
      <c r="J22" s="22"/>
      <c r="K22" s="22"/>
      <c r="L22" s="21"/>
    </row>
    <row r="23" spans="1:12" s="6" customFormat="1" ht="24" x14ac:dyDescent="0.15">
      <c r="A23" s="7" t="s">
        <v>159</v>
      </c>
      <c r="B23" s="105"/>
      <c r="C23" s="106"/>
      <c r="D23" s="107"/>
      <c r="E23" s="99"/>
      <c r="F23" s="22" t="s">
        <v>93</v>
      </c>
      <c r="G23" s="22" t="s">
        <v>92</v>
      </c>
      <c r="H23" s="29" t="s">
        <v>56</v>
      </c>
      <c r="I23" s="21"/>
      <c r="J23" s="22"/>
      <c r="K23" s="22"/>
      <c r="L23" s="21"/>
    </row>
    <row r="24" spans="1:12" s="6" customFormat="1" ht="13.5" customHeight="1" x14ac:dyDescent="0.15">
      <c r="A24" s="7" t="s">
        <v>160</v>
      </c>
      <c r="B24" s="105"/>
      <c r="C24" s="106"/>
      <c r="D24" s="107"/>
      <c r="E24" s="99"/>
      <c r="F24" s="22" t="s">
        <v>91</v>
      </c>
      <c r="G24" s="22" t="s">
        <v>33</v>
      </c>
      <c r="H24" s="29" t="s">
        <v>56</v>
      </c>
      <c r="I24" s="21"/>
      <c r="J24" s="22"/>
      <c r="K24" s="22"/>
      <c r="L24" s="21"/>
    </row>
    <row r="25" spans="1:12" s="6" customFormat="1" ht="13.5" customHeight="1" x14ac:dyDescent="0.15">
      <c r="A25" s="7" t="s">
        <v>161</v>
      </c>
      <c r="B25" s="105"/>
      <c r="C25" s="106"/>
      <c r="D25" s="107"/>
      <c r="E25" s="99"/>
      <c r="F25" s="22" t="s">
        <v>90</v>
      </c>
      <c r="G25" s="22" t="s">
        <v>100</v>
      </c>
      <c r="H25" s="29" t="s">
        <v>56</v>
      </c>
      <c r="I25" s="21"/>
      <c r="J25" s="22"/>
      <c r="K25" s="22"/>
      <c r="L25" s="21"/>
    </row>
    <row r="26" spans="1:12" s="6" customFormat="1" ht="13.5" customHeight="1" x14ac:dyDescent="0.15">
      <c r="A26" s="7" t="s">
        <v>162</v>
      </c>
      <c r="B26" s="105"/>
      <c r="C26" s="106"/>
      <c r="D26" s="107"/>
      <c r="E26" s="99"/>
      <c r="F26" s="22" t="s">
        <v>89</v>
      </c>
      <c r="G26" s="22" t="s">
        <v>33</v>
      </c>
      <c r="H26" s="29" t="s">
        <v>56</v>
      </c>
      <c r="I26" s="21"/>
      <c r="J26" s="22"/>
      <c r="K26" s="22"/>
      <c r="L26" s="21"/>
    </row>
    <row r="27" spans="1:12" s="6" customFormat="1" ht="13.5" customHeight="1" x14ac:dyDescent="0.15">
      <c r="A27" s="7" t="s">
        <v>166</v>
      </c>
      <c r="B27" s="105"/>
      <c r="C27" s="106"/>
      <c r="D27" s="107"/>
      <c r="E27" s="99"/>
      <c r="F27" s="22" t="s">
        <v>88</v>
      </c>
      <c r="G27" s="22" t="s">
        <v>101</v>
      </c>
      <c r="H27" s="29" t="s">
        <v>56</v>
      </c>
      <c r="I27" s="21"/>
      <c r="J27" s="22"/>
      <c r="K27" s="22"/>
      <c r="L27" s="21"/>
    </row>
    <row r="28" spans="1:12" s="6" customFormat="1" x14ac:dyDescent="0.15">
      <c r="A28" s="7" t="s">
        <v>167</v>
      </c>
      <c r="B28" s="105"/>
      <c r="C28" s="106"/>
      <c r="D28" s="107"/>
      <c r="E28" s="99"/>
      <c r="F28" s="22" t="s">
        <v>87</v>
      </c>
      <c r="G28" s="22" t="s">
        <v>35</v>
      </c>
      <c r="H28" s="29" t="s">
        <v>56</v>
      </c>
      <c r="I28" s="21"/>
      <c r="J28" s="22"/>
      <c r="K28" s="22"/>
      <c r="L28" s="21"/>
    </row>
    <row r="29" spans="1:12" s="6" customFormat="1" ht="36" x14ac:dyDescent="0.15">
      <c r="A29" s="7" t="s">
        <v>168</v>
      </c>
      <c r="B29" s="105"/>
      <c r="C29" s="106"/>
      <c r="D29" s="24" t="s">
        <v>86</v>
      </c>
      <c r="E29" s="99"/>
      <c r="F29" s="22" t="s">
        <v>85</v>
      </c>
      <c r="G29" s="22" t="s">
        <v>198</v>
      </c>
      <c r="H29" s="29" t="s">
        <v>56</v>
      </c>
      <c r="I29" s="21"/>
      <c r="J29" s="22"/>
      <c r="K29" s="22"/>
      <c r="L29" s="21"/>
    </row>
    <row r="30" spans="1:12" s="6" customFormat="1" ht="13.5" customHeight="1" x14ac:dyDescent="0.15">
      <c r="A30" s="7" t="s">
        <v>169</v>
      </c>
      <c r="B30" s="105"/>
      <c r="C30" s="106"/>
      <c r="D30" s="107" t="s">
        <v>84</v>
      </c>
      <c r="E30" s="99"/>
      <c r="F30" s="22" t="s">
        <v>23</v>
      </c>
      <c r="G30" s="22" t="s">
        <v>22</v>
      </c>
      <c r="H30" s="29" t="s">
        <v>56</v>
      </c>
      <c r="I30" s="21"/>
      <c r="J30" s="22"/>
      <c r="K30" s="22"/>
      <c r="L30" s="21"/>
    </row>
    <row r="31" spans="1:12" s="6" customFormat="1" ht="13.5" customHeight="1" x14ac:dyDescent="0.15">
      <c r="A31" s="7" t="s">
        <v>170</v>
      </c>
      <c r="B31" s="105"/>
      <c r="C31" s="106"/>
      <c r="D31" s="107"/>
      <c r="E31" s="99"/>
      <c r="F31" s="22" t="s">
        <v>83</v>
      </c>
      <c r="G31" s="22" t="s">
        <v>29</v>
      </c>
      <c r="H31" s="29" t="s">
        <v>56</v>
      </c>
      <c r="I31" s="21"/>
      <c r="J31" s="22"/>
      <c r="K31" s="22"/>
      <c r="L31" s="21"/>
    </row>
    <row r="32" spans="1:12" s="6" customFormat="1" ht="13.5" customHeight="1" x14ac:dyDescent="0.15">
      <c r="A32" s="7" t="s">
        <v>171</v>
      </c>
      <c r="B32" s="105"/>
      <c r="C32" s="106"/>
      <c r="D32" s="107"/>
      <c r="E32" s="99"/>
      <c r="F32" s="22" t="s">
        <v>102</v>
      </c>
      <c r="G32" s="22" t="s">
        <v>27</v>
      </c>
      <c r="H32" s="29" t="s">
        <v>56</v>
      </c>
      <c r="I32" s="21"/>
      <c r="J32" s="22"/>
      <c r="K32" s="22"/>
      <c r="L32" s="21"/>
    </row>
    <row r="33" spans="1:12" s="6" customFormat="1" ht="13.5" customHeight="1" x14ac:dyDescent="0.15">
      <c r="A33" s="7" t="s">
        <v>172</v>
      </c>
      <c r="B33" s="105"/>
      <c r="C33" s="106"/>
      <c r="D33" s="107"/>
      <c r="E33" s="99"/>
      <c r="F33" s="22" t="s">
        <v>21</v>
      </c>
      <c r="G33" s="22">
        <v>1480</v>
      </c>
      <c r="H33" s="29" t="s">
        <v>56</v>
      </c>
      <c r="I33" s="21"/>
      <c r="J33" s="22"/>
      <c r="K33" s="22"/>
      <c r="L33" s="21"/>
    </row>
    <row r="34" spans="1:12" s="6" customFormat="1" ht="13.5" customHeight="1" x14ac:dyDescent="0.15">
      <c r="A34" s="7" t="s">
        <v>173</v>
      </c>
      <c r="B34" s="105"/>
      <c r="C34" s="106"/>
      <c r="D34" s="107" t="s">
        <v>82</v>
      </c>
      <c r="E34" s="99"/>
      <c r="F34" s="22" t="s">
        <v>43</v>
      </c>
      <c r="G34" s="22" t="s">
        <v>39</v>
      </c>
      <c r="H34" s="29" t="s">
        <v>56</v>
      </c>
      <c r="I34" s="21"/>
      <c r="J34" s="22"/>
      <c r="K34" s="22"/>
      <c r="L34" s="21"/>
    </row>
    <row r="35" spans="1:12" s="6" customFormat="1" ht="13.5" customHeight="1" x14ac:dyDescent="0.15">
      <c r="A35" s="7" t="s">
        <v>174</v>
      </c>
      <c r="B35" s="105"/>
      <c r="C35" s="106"/>
      <c r="D35" s="107"/>
      <c r="E35" s="99"/>
      <c r="F35" s="22" t="s">
        <v>40</v>
      </c>
      <c r="G35" s="22" t="s">
        <v>31</v>
      </c>
      <c r="H35" s="29" t="s">
        <v>56</v>
      </c>
      <c r="I35" s="21"/>
      <c r="J35" s="22"/>
      <c r="K35" s="22"/>
      <c r="L35" s="21"/>
    </row>
    <row r="36" spans="1:12" s="6" customFormat="1" ht="13.5" customHeight="1" x14ac:dyDescent="0.15">
      <c r="A36" s="7" t="s">
        <v>187</v>
      </c>
      <c r="B36" s="105"/>
      <c r="C36" s="106"/>
      <c r="D36" s="107"/>
      <c r="E36" s="99"/>
      <c r="F36" s="22" t="s">
        <v>81</v>
      </c>
      <c r="G36" s="22" t="s">
        <v>28</v>
      </c>
      <c r="H36" s="29" t="s">
        <v>56</v>
      </c>
      <c r="I36" s="21"/>
      <c r="J36" s="22"/>
      <c r="K36" s="22"/>
      <c r="L36" s="21"/>
    </row>
    <row r="37" spans="1:12" s="6" customFormat="1" ht="13.5" customHeight="1" x14ac:dyDescent="0.15">
      <c r="A37" s="7" t="s">
        <v>188</v>
      </c>
      <c r="B37" s="105"/>
      <c r="C37" s="106"/>
      <c r="D37" s="107"/>
      <c r="E37" s="99"/>
      <c r="F37" s="22" t="s">
        <v>80</v>
      </c>
      <c r="G37" s="22" t="s">
        <v>79</v>
      </c>
      <c r="H37" s="29" t="s">
        <v>56</v>
      </c>
      <c r="I37" s="21"/>
      <c r="J37" s="22"/>
      <c r="K37" s="22"/>
      <c r="L37" s="21"/>
    </row>
    <row r="38" spans="1:12" s="6" customFormat="1" ht="13.5" customHeight="1" x14ac:dyDescent="0.15">
      <c r="A38" s="7" t="s">
        <v>189</v>
      </c>
      <c r="B38" s="105"/>
      <c r="C38" s="106"/>
      <c r="D38" s="107"/>
      <c r="E38" s="99"/>
      <c r="F38" s="22" t="s">
        <v>78</v>
      </c>
      <c r="G38" s="22" t="s">
        <v>77</v>
      </c>
      <c r="H38" s="29" t="s">
        <v>56</v>
      </c>
      <c r="I38" s="21"/>
      <c r="J38" s="22"/>
      <c r="K38" s="22"/>
      <c r="L38" s="21"/>
    </row>
    <row r="39" spans="1:12" s="6" customFormat="1" ht="24" x14ac:dyDescent="0.15">
      <c r="A39" s="7" t="s">
        <v>190</v>
      </c>
      <c r="B39" s="105"/>
      <c r="C39" s="106"/>
      <c r="D39" s="107"/>
      <c r="E39" s="99"/>
      <c r="F39" s="22" t="s">
        <v>76</v>
      </c>
      <c r="G39" s="22">
        <v>1440</v>
      </c>
      <c r="H39" s="29" t="s">
        <v>56</v>
      </c>
      <c r="I39" s="21"/>
      <c r="J39" s="22"/>
      <c r="K39" s="22"/>
      <c r="L39" s="21"/>
    </row>
    <row r="40" spans="1:12" s="6" customFormat="1" ht="12.75" customHeight="1" x14ac:dyDescent="0.15">
      <c r="A40" s="7" t="s">
        <v>191</v>
      </c>
      <c r="B40" s="105"/>
      <c r="C40" s="106"/>
      <c r="D40" s="107" t="s">
        <v>75</v>
      </c>
      <c r="E40" s="99"/>
      <c r="F40" s="22" t="s">
        <v>74</v>
      </c>
      <c r="G40" s="22" t="s">
        <v>34</v>
      </c>
      <c r="H40" s="29" t="s">
        <v>56</v>
      </c>
      <c r="I40" s="21"/>
      <c r="J40" s="22"/>
      <c r="K40" s="22"/>
      <c r="L40" s="21"/>
    </row>
    <row r="41" spans="1:12" s="6" customFormat="1" ht="13.5" customHeight="1" x14ac:dyDescent="0.15">
      <c r="A41" s="7" t="s">
        <v>176</v>
      </c>
      <c r="B41" s="105"/>
      <c r="C41" s="106"/>
      <c r="D41" s="107"/>
      <c r="E41" s="99"/>
      <c r="F41" s="22" t="s">
        <v>38</v>
      </c>
      <c r="G41" s="22" t="s">
        <v>27</v>
      </c>
      <c r="H41" s="29" t="s">
        <v>56</v>
      </c>
      <c r="I41" s="21"/>
      <c r="J41" s="22"/>
      <c r="K41" s="22"/>
      <c r="L41" s="21"/>
    </row>
    <row r="42" spans="1:12" s="6" customFormat="1" ht="13.5" customHeight="1" x14ac:dyDescent="0.15">
      <c r="A42" s="7" t="s">
        <v>177</v>
      </c>
      <c r="B42" s="105"/>
      <c r="C42" s="106"/>
      <c r="D42" s="107"/>
      <c r="E42" s="99"/>
      <c r="F42" s="22" t="s">
        <v>73</v>
      </c>
      <c r="G42" s="22" t="s">
        <v>33</v>
      </c>
      <c r="H42" s="29" t="s">
        <v>56</v>
      </c>
      <c r="I42" s="21"/>
      <c r="J42" s="22"/>
      <c r="K42" s="22"/>
      <c r="L42" s="21"/>
    </row>
    <row r="43" spans="1:12" s="6" customFormat="1" ht="13.5" customHeight="1" x14ac:dyDescent="0.15">
      <c r="A43" s="7" t="s">
        <v>180</v>
      </c>
      <c r="B43" s="105"/>
      <c r="C43" s="106"/>
      <c r="D43" s="107"/>
      <c r="E43" s="99"/>
      <c r="F43" s="22" t="s">
        <v>72</v>
      </c>
      <c r="G43" s="22" t="s">
        <v>33</v>
      </c>
      <c r="H43" s="29" t="s">
        <v>56</v>
      </c>
      <c r="I43" s="21"/>
      <c r="J43" s="22"/>
      <c r="K43" s="22"/>
      <c r="L43" s="21"/>
    </row>
    <row r="44" spans="1:12" s="6" customFormat="1" ht="13.5" customHeight="1" x14ac:dyDescent="0.15">
      <c r="A44" s="7" t="s">
        <v>183</v>
      </c>
      <c r="B44" s="105"/>
      <c r="C44" s="106"/>
      <c r="D44" s="107" t="s">
        <v>71</v>
      </c>
      <c r="E44" s="99"/>
      <c r="F44" s="22" t="s">
        <v>70</v>
      </c>
      <c r="G44" s="22" t="s">
        <v>41</v>
      </c>
      <c r="H44" s="29" t="s">
        <v>56</v>
      </c>
      <c r="I44" s="21"/>
      <c r="J44" s="22"/>
      <c r="K44" s="22"/>
      <c r="L44" s="21"/>
    </row>
    <row r="45" spans="1:12" s="6" customFormat="1" ht="13.5" customHeight="1" x14ac:dyDescent="0.15">
      <c r="A45" s="7" t="s">
        <v>192</v>
      </c>
      <c r="B45" s="105"/>
      <c r="C45" s="106"/>
      <c r="D45" s="107"/>
      <c r="E45" s="99"/>
      <c r="F45" s="22" t="s">
        <v>69</v>
      </c>
      <c r="G45" s="22" t="s">
        <v>68</v>
      </c>
      <c r="H45" s="29" t="s">
        <v>56</v>
      </c>
      <c r="I45" s="21"/>
      <c r="J45" s="22"/>
      <c r="K45" s="22"/>
      <c r="L45" s="21"/>
    </row>
    <row r="46" spans="1:12" s="6" customFormat="1" x14ac:dyDescent="0.15">
      <c r="A46" s="7" t="s">
        <v>193</v>
      </c>
      <c r="B46" s="105"/>
      <c r="C46" s="106"/>
      <c r="D46" s="107"/>
      <c r="E46" s="99"/>
      <c r="F46" s="22" t="s">
        <v>67</v>
      </c>
      <c r="G46" s="22" t="s">
        <v>34</v>
      </c>
      <c r="H46" s="29" t="s">
        <v>56</v>
      </c>
      <c r="I46" s="21"/>
      <c r="J46" s="22"/>
      <c r="K46" s="22"/>
      <c r="L46" s="21"/>
    </row>
    <row r="47" spans="1:12" s="45" customFormat="1" ht="24" x14ac:dyDescent="0.15">
      <c r="A47" s="7" t="s">
        <v>194</v>
      </c>
      <c r="B47" s="105"/>
      <c r="C47" s="25" t="s">
        <v>178</v>
      </c>
      <c r="D47" s="23"/>
      <c r="E47" s="35" t="s">
        <v>186</v>
      </c>
      <c r="F47" s="35"/>
      <c r="G47" s="35" t="s">
        <v>179</v>
      </c>
      <c r="H47" s="29" t="s">
        <v>56</v>
      </c>
      <c r="I47" s="21"/>
      <c r="J47" s="43"/>
      <c r="K47" s="56"/>
      <c r="L47" s="44"/>
    </row>
    <row r="48" spans="1:12" s="45" customFormat="1" x14ac:dyDescent="0.15">
      <c r="A48" s="7" t="s">
        <v>195</v>
      </c>
      <c r="B48" s="105"/>
      <c r="C48" s="25" t="s">
        <v>181</v>
      </c>
      <c r="D48" s="23"/>
      <c r="E48" s="35" t="s">
        <v>182</v>
      </c>
      <c r="F48" s="35"/>
      <c r="G48" s="35" t="s">
        <v>179</v>
      </c>
      <c r="H48" s="29" t="s">
        <v>56</v>
      </c>
      <c r="I48" s="21"/>
      <c r="J48" s="43"/>
      <c r="K48" s="56"/>
      <c r="L48" s="44"/>
    </row>
    <row r="49" spans="1:12" s="45" customFormat="1" x14ac:dyDescent="0.15">
      <c r="A49" s="7" t="s">
        <v>196</v>
      </c>
      <c r="B49" s="105"/>
      <c r="C49" s="25" t="s">
        <v>184</v>
      </c>
      <c r="D49" s="23"/>
      <c r="E49" s="35" t="s">
        <v>185</v>
      </c>
      <c r="F49" s="35"/>
      <c r="G49" s="35" t="s">
        <v>179</v>
      </c>
      <c r="H49" s="29" t="s">
        <v>56</v>
      </c>
      <c r="I49" s="21"/>
      <c r="J49" s="43"/>
      <c r="K49" s="56"/>
      <c r="L49" s="44"/>
    </row>
    <row r="50" spans="1:12" s="45" customFormat="1" x14ac:dyDescent="0.15">
      <c r="A50" s="7" t="s">
        <v>197</v>
      </c>
      <c r="B50" s="104" t="s">
        <v>214</v>
      </c>
      <c r="C50" s="108" t="s">
        <v>129</v>
      </c>
      <c r="D50" s="21"/>
      <c r="E50" s="111" t="s">
        <v>219</v>
      </c>
      <c r="F50" s="36" t="s">
        <v>215</v>
      </c>
      <c r="G50" s="98" t="s">
        <v>294</v>
      </c>
      <c r="H50" s="29" t="s">
        <v>56</v>
      </c>
      <c r="I50" s="21"/>
      <c r="J50" s="42"/>
      <c r="K50" s="43"/>
      <c r="L50" s="44"/>
    </row>
    <row r="51" spans="1:12" s="39" customFormat="1" ht="12" x14ac:dyDescent="0.15">
      <c r="A51" s="7" t="s">
        <v>226</v>
      </c>
      <c r="B51" s="105"/>
      <c r="C51" s="109"/>
      <c r="D51" s="21"/>
      <c r="E51" s="111"/>
      <c r="F51" s="37" t="s">
        <v>216</v>
      </c>
      <c r="G51" s="98"/>
      <c r="H51" s="29" t="s">
        <v>56</v>
      </c>
      <c r="I51" s="37"/>
      <c r="J51" s="38"/>
      <c r="K51" s="41"/>
      <c r="L51" s="37"/>
    </row>
    <row r="52" spans="1:12" s="45" customFormat="1" x14ac:dyDescent="0.15">
      <c r="A52" s="7" t="s">
        <v>199</v>
      </c>
      <c r="B52" s="105"/>
      <c r="C52" s="109"/>
      <c r="D52" s="21"/>
      <c r="E52" s="111"/>
      <c r="F52" s="33" t="s">
        <v>217</v>
      </c>
      <c r="G52" s="98"/>
      <c r="H52" s="21" t="s">
        <v>64</v>
      </c>
      <c r="I52" s="21"/>
      <c r="J52" s="42"/>
      <c r="K52" s="43"/>
      <c r="L52" s="44"/>
    </row>
    <row r="53" spans="1:12" s="45" customFormat="1" x14ac:dyDescent="0.15">
      <c r="A53" s="7" t="s">
        <v>200</v>
      </c>
      <c r="B53" s="105"/>
      <c r="C53" s="108" t="s">
        <v>218</v>
      </c>
      <c r="D53" s="21"/>
      <c r="E53" s="40" t="s">
        <v>224</v>
      </c>
      <c r="F53" s="33"/>
      <c r="G53" s="40" t="s">
        <v>225</v>
      </c>
      <c r="H53" s="21" t="s">
        <v>56</v>
      </c>
      <c r="I53" s="21"/>
      <c r="J53" s="42"/>
      <c r="K53" s="43"/>
      <c r="L53" s="44"/>
    </row>
    <row r="54" spans="1:12" s="45" customFormat="1" ht="13.5" customHeight="1" x14ac:dyDescent="0.15">
      <c r="A54" s="7" t="s">
        <v>201</v>
      </c>
      <c r="B54" s="105"/>
      <c r="C54" s="109"/>
      <c r="D54" s="9"/>
      <c r="E54" s="99" t="s">
        <v>220</v>
      </c>
      <c r="F54" s="57" t="s">
        <v>204</v>
      </c>
      <c r="G54" s="99" t="s">
        <v>205</v>
      </c>
      <c r="H54" s="29" t="s">
        <v>56</v>
      </c>
      <c r="I54" s="20"/>
      <c r="J54" s="58"/>
      <c r="K54" s="59"/>
      <c r="L54" s="44"/>
    </row>
    <row r="55" spans="1:12" s="45" customFormat="1" x14ac:dyDescent="0.15">
      <c r="A55" s="7" t="s">
        <v>202</v>
      </c>
      <c r="B55" s="105"/>
      <c r="C55" s="109"/>
      <c r="D55" s="9"/>
      <c r="E55" s="100"/>
      <c r="F55" s="22" t="s">
        <v>207</v>
      </c>
      <c r="G55" s="99"/>
      <c r="H55" s="29" t="s">
        <v>56</v>
      </c>
      <c r="I55" s="21"/>
      <c r="J55" s="42"/>
      <c r="K55" s="43"/>
      <c r="L55" s="44"/>
    </row>
    <row r="56" spans="1:12" s="45" customFormat="1" ht="13.5" customHeight="1" x14ac:dyDescent="0.15">
      <c r="A56" s="7" t="s">
        <v>203</v>
      </c>
      <c r="B56" s="105"/>
      <c r="C56" s="109"/>
      <c r="D56" s="9"/>
      <c r="E56" s="101" t="s">
        <v>221</v>
      </c>
      <c r="F56" s="60" t="s">
        <v>204</v>
      </c>
      <c r="G56" s="99"/>
      <c r="H56" s="29" t="s">
        <v>56</v>
      </c>
      <c r="I56" s="21"/>
      <c r="J56" s="42"/>
      <c r="K56" s="43"/>
      <c r="L56" s="44"/>
    </row>
    <row r="57" spans="1:12" s="45" customFormat="1" ht="13.5" customHeight="1" x14ac:dyDescent="0.15">
      <c r="A57" s="7" t="s">
        <v>206</v>
      </c>
      <c r="B57" s="105"/>
      <c r="C57" s="110"/>
      <c r="D57" s="9"/>
      <c r="E57" s="100"/>
      <c r="F57" s="22" t="s">
        <v>207</v>
      </c>
      <c r="G57" s="100"/>
      <c r="H57" s="29" t="s">
        <v>56</v>
      </c>
      <c r="I57" s="21"/>
      <c r="J57" s="42"/>
      <c r="K57" s="43"/>
      <c r="L57" s="44"/>
    </row>
    <row r="58" spans="1:12" s="45" customFormat="1" ht="24" x14ac:dyDescent="0.15">
      <c r="A58" s="7" t="s">
        <v>208</v>
      </c>
      <c r="B58" s="105"/>
      <c r="C58" s="108" t="s">
        <v>211</v>
      </c>
      <c r="D58" s="9"/>
      <c r="E58" s="8" t="s">
        <v>222</v>
      </c>
      <c r="F58" s="22"/>
      <c r="G58" s="22" t="s">
        <v>212</v>
      </c>
      <c r="H58" s="29" t="s">
        <v>56</v>
      </c>
      <c r="I58" s="21"/>
      <c r="J58" s="42"/>
      <c r="K58" s="43"/>
      <c r="L58" s="44"/>
    </row>
    <row r="59" spans="1:12" s="45" customFormat="1" ht="24" x14ac:dyDescent="0.15">
      <c r="A59" s="7" t="s">
        <v>209</v>
      </c>
      <c r="B59" s="105"/>
      <c r="C59" s="110"/>
      <c r="D59" s="9"/>
      <c r="E59" s="8" t="s">
        <v>223</v>
      </c>
      <c r="F59" s="22"/>
      <c r="G59" s="22" t="s">
        <v>212</v>
      </c>
      <c r="H59" s="29" t="s">
        <v>56</v>
      </c>
      <c r="I59" s="21"/>
      <c r="J59" s="42"/>
      <c r="K59" s="43"/>
      <c r="L59" s="44"/>
    </row>
    <row r="60" spans="1:12" s="45" customFormat="1" ht="24" x14ac:dyDescent="0.15">
      <c r="A60" s="7" t="s">
        <v>210</v>
      </c>
      <c r="B60" s="86" t="s">
        <v>274</v>
      </c>
      <c r="C60" s="61" t="s">
        <v>231</v>
      </c>
      <c r="D60" s="33"/>
      <c r="E60" s="46" t="s">
        <v>252</v>
      </c>
      <c r="F60" s="47"/>
      <c r="G60" s="46" t="s">
        <v>233</v>
      </c>
      <c r="H60" s="29" t="s">
        <v>56</v>
      </c>
      <c r="I60" s="21"/>
      <c r="J60" s="51"/>
      <c r="K60" s="62"/>
    </row>
    <row r="61" spans="1:12" s="45" customFormat="1" x14ac:dyDescent="0.15">
      <c r="A61" s="7" t="s">
        <v>213</v>
      </c>
      <c r="B61" s="86"/>
      <c r="C61" s="61" t="s">
        <v>234</v>
      </c>
      <c r="D61" s="33"/>
      <c r="E61" s="46" t="s">
        <v>276</v>
      </c>
      <c r="F61" s="47"/>
      <c r="G61" s="46" t="s">
        <v>235</v>
      </c>
      <c r="H61" s="29" t="s">
        <v>56</v>
      </c>
      <c r="I61" s="21"/>
      <c r="J61" s="51"/>
      <c r="K61" s="62"/>
    </row>
    <row r="62" spans="1:12" s="45" customFormat="1" x14ac:dyDescent="0.15">
      <c r="A62" s="7" t="s">
        <v>227</v>
      </c>
      <c r="B62" s="86"/>
      <c r="C62" s="61" t="s">
        <v>284</v>
      </c>
      <c r="D62" s="33"/>
      <c r="E62" s="46" t="s">
        <v>277</v>
      </c>
      <c r="F62" s="47"/>
      <c r="G62" s="46" t="s">
        <v>248</v>
      </c>
      <c r="H62" s="29" t="s">
        <v>56</v>
      </c>
      <c r="I62" s="21"/>
      <c r="J62" s="51"/>
      <c r="K62" s="62"/>
    </row>
    <row r="63" spans="1:12" s="45" customFormat="1" x14ac:dyDescent="0.15">
      <c r="A63" s="7" t="s">
        <v>228</v>
      </c>
      <c r="B63" s="86"/>
      <c r="C63" s="86" t="s">
        <v>283</v>
      </c>
      <c r="D63" s="63" t="s">
        <v>310</v>
      </c>
      <c r="E63" s="87" t="s">
        <v>278</v>
      </c>
      <c r="F63" s="102" t="s">
        <v>238</v>
      </c>
      <c r="G63" s="46" t="s">
        <v>249</v>
      </c>
      <c r="H63" s="29" t="s">
        <v>56</v>
      </c>
      <c r="I63" s="21"/>
      <c r="J63" s="51"/>
      <c r="K63" s="62"/>
    </row>
    <row r="64" spans="1:12" s="45" customFormat="1" x14ac:dyDescent="0.15">
      <c r="A64" s="7" t="s">
        <v>229</v>
      </c>
      <c r="B64" s="86"/>
      <c r="C64" s="86"/>
      <c r="D64" s="33" t="s">
        <v>311</v>
      </c>
      <c r="E64" s="87"/>
      <c r="F64" s="103"/>
      <c r="G64" s="46" t="s">
        <v>249</v>
      </c>
      <c r="H64" s="29" t="s">
        <v>56</v>
      </c>
      <c r="I64" s="21"/>
      <c r="J64" s="51"/>
      <c r="K64" s="62"/>
    </row>
    <row r="65" spans="1:11" s="45" customFormat="1" x14ac:dyDescent="0.15">
      <c r="A65" s="7" t="s">
        <v>230</v>
      </c>
      <c r="B65" s="86"/>
      <c r="C65" s="86"/>
      <c r="D65" s="33"/>
      <c r="E65" s="87"/>
      <c r="F65" s="47" t="s">
        <v>239</v>
      </c>
      <c r="G65" s="46" t="s">
        <v>250</v>
      </c>
      <c r="H65" s="29" t="s">
        <v>56</v>
      </c>
      <c r="I65" s="21"/>
      <c r="J65" s="51"/>
      <c r="K65" s="62"/>
    </row>
    <row r="66" spans="1:11" s="45" customFormat="1" x14ac:dyDescent="0.15">
      <c r="A66" s="7" t="s">
        <v>257</v>
      </c>
      <c r="B66" s="86"/>
      <c r="C66" s="86"/>
      <c r="D66" s="33"/>
      <c r="E66" s="87"/>
      <c r="F66" s="47" t="s">
        <v>247</v>
      </c>
      <c r="G66" s="46" t="s">
        <v>251</v>
      </c>
      <c r="H66" s="29" t="s">
        <v>56</v>
      </c>
      <c r="I66" s="21"/>
      <c r="J66" s="51"/>
      <c r="K66" s="62"/>
    </row>
    <row r="67" spans="1:11" s="45" customFormat="1" x14ac:dyDescent="0.15">
      <c r="A67" s="7" t="s">
        <v>258</v>
      </c>
      <c r="B67" s="86"/>
      <c r="C67" s="86"/>
      <c r="D67" s="33"/>
      <c r="E67" s="87"/>
      <c r="F67" s="47" t="s">
        <v>279</v>
      </c>
      <c r="G67" s="46" t="s">
        <v>241</v>
      </c>
      <c r="H67" s="29" t="s">
        <v>56</v>
      </c>
      <c r="I67" s="21"/>
      <c r="J67" s="51"/>
      <c r="K67" s="62"/>
    </row>
    <row r="68" spans="1:11" s="45" customFormat="1" ht="15.75" customHeight="1" x14ac:dyDescent="0.15">
      <c r="A68" s="7" t="s">
        <v>259</v>
      </c>
      <c r="B68" s="86"/>
      <c r="C68" s="86"/>
      <c r="D68" s="63" t="s">
        <v>310</v>
      </c>
      <c r="E68" s="87" t="s">
        <v>275</v>
      </c>
      <c r="F68" s="102" t="s">
        <v>238</v>
      </c>
      <c r="G68" s="96" t="s">
        <v>253</v>
      </c>
      <c r="H68" s="29" t="s">
        <v>56</v>
      </c>
      <c r="I68" s="21"/>
      <c r="J68" s="51"/>
      <c r="K68" s="62"/>
    </row>
    <row r="69" spans="1:11" s="45" customFormat="1" x14ac:dyDescent="0.15">
      <c r="A69" s="7" t="s">
        <v>260</v>
      </c>
      <c r="B69" s="86"/>
      <c r="C69" s="86"/>
      <c r="D69" s="33" t="s">
        <v>311</v>
      </c>
      <c r="E69" s="87"/>
      <c r="F69" s="103"/>
      <c r="G69" s="97"/>
      <c r="H69" s="29" t="s">
        <v>56</v>
      </c>
      <c r="I69" s="21"/>
      <c r="J69" s="51"/>
      <c r="K69" s="62"/>
    </row>
    <row r="70" spans="1:11" s="45" customFormat="1" ht="24" x14ac:dyDescent="0.15">
      <c r="A70" s="7" t="s">
        <v>261</v>
      </c>
      <c r="B70" s="86"/>
      <c r="C70" s="86"/>
      <c r="D70" s="33"/>
      <c r="E70" s="87"/>
      <c r="F70" s="47" t="s">
        <v>239</v>
      </c>
      <c r="G70" s="46" t="s">
        <v>254</v>
      </c>
      <c r="H70" s="29" t="s">
        <v>56</v>
      </c>
      <c r="I70" s="21"/>
      <c r="J70" s="51"/>
      <c r="K70" s="62"/>
    </row>
    <row r="71" spans="1:11" s="45" customFormat="1" ht="108" x14ac:dyDescent="0.15">
      <c r="A71" s="7" t="s">
        <v>262</v>
      </c>
      <c r="B71" s="86"/>
      <c r="C71" s="86"/>
      <c r="D71" s="33"/>
      <c r="E71" s="87"/>
      <c r="F71" s="47" t="s">
        <v>247</v>
      </c>
      <c r="G71" s="46" t="s">
        <v>255</v>
      </c>
      <c r="H71" s="29" t="s">
        <v>394</v>
      </c>
      <c r="I71" s="21" t="s">
        <v>18</v>
      </c>
      <c r="J71" s="65" t="s">
        <v>416</v>
      </c>
      <c r="K71" s="70" t="s">
        <v>417</v>
      </c>
    </row>
    <row r="72" spans="1:11" s="45" customFormat="1" ht="24" x14ac:dyDescent="0.15">
      <c r="A72" s="7" t="s">
        <v>263</v>
      </c>
      <c r="B72" s="86"/>
      <c r="C72" s="86"/>
      <c r="D72" s="33"/>
      <c r="E72" s="87"/>
      <c r="F72" s="47" t="s">
        <v>240</v>
      </c>
      <c r="G72" s="46" t="s">
        <v>256</v>
      </c>
      <c r="H72" s="29" t="s">
        <v>56</v>
      </c>
      <c r="I72" s="21"/>
      <c r="J72" s="51"/>
      <c r="K72" s="62"/>
    </row>
    <row r="73" spans="1:11" s="45" customFormat="1" x14ac:dyDescent="0.15">
      <c r="A73" s="7" t="s">
        <v>264</v>
      </c>
      <c r="B73" s="86"/>
      <c r="C73" s="61" t="s">
        <v>285</v>
      </c>
      <c r="D73" s="33"/>
      <c r="E73" s="46" t="s">
        <v>244</v>
      </c>
      <c r="F73" s="47"/>
      <c r="G73" s="46" t="s">
        <v>290</v>
      </c>
      <c r="H73" s="29" t="s">
        <v>56</v>
      </c>
      <c r="I73" s="21"/>
      <c r="J73" s="51"/>
      <c r="K73" s="62"/>
    </row>
    <row r="74" spans="1:11" s="45" customFormat="1" x14ac:dyDescent="0.15">
      <c r="A74" s="7" t="s">
        <v>265</v>
      </c>
      <c r="B74" s="86"/>
      <c r="C74" s="88" t="s">
        <v>286</v>
      </c>
      <c r="D74" s="33"/>
      <c r="E74" s="46" t="s">
        <v>245</v>
      </c>
      <c r="F74" s="47"/>
      <c r="G74" s="46" t="s">
        <v>289</v>
      </c>
      <c r="H74" s="29" t="s">
        <v>56</v>
      </c>
      <c r="I74" s="21"/>
      <c r="J74" s="51"/>
      <c r="K74" s="62"/>
    </row>
    <row r="75" spans="1:11" s="45" customFormat="1" x14ac:dyDescent="0.15">
      <c r="A75" s="7" t="s">
        <v>266</v>
      </c>
      <c r="B75" s="86"/>
      <c r="C75" s="88"/>
      <c r="D75" s="33"/>
      <c r="E75" s="46" t="s">
        <v>246</v>
      </c>
      <c r="F75" s="47"/>
      <c r="G75" s="46" t="s">
        <v>288</v>
      </c>
      <c r="H75" s="29" t="s">
        <v>56</v>
      </c>
      <c r="I75" s="21"/>
      <c r="J75" s="51"/>
      <c r="K75" s="62"/>
    </row>
    <row r="76" spans="1:11" s="45" customFormat="1" x14ac:dyDescent="0.15">
      <c r="A76" s="7" t="s">
        <v>267</v>
      </c>
      <c r="B76" s="86"/>
      <c r="C76" s="88"/>
      <c r="D76" s="33"/>
      <c r="E76" s="46" t="s">
        <v>296</v>
      </c>
      <c r="F76" s="47"/>
      <c r="G76" s="46" t="s">
        <v>295</v>
      </c>
      <c r="H76" s="29" t="s">
        <v>56</v>
      </c>
      <c r="I76" s="21"/>
      <c r="J76" s="51"/>
      <c r="K76" s="62"/>
    </row>
    <row r="77" spans="1:11" s="45" customFormat="1" ht="24" x14ac:dyDescent="0.15">
      <c r="A77" s="7" t="s">
        <v>268</v>
      </c>
      <c r="B77" s="86"/>
      <c r="C77" s="88"/>
      <c r="D77" s="9" t="s">
        <v>298</v>
      </c>
      <c r="E77" s="46" t="s">
        <v>297</v>
      </c>
      <c r="F77" s="47"/>
      <c r="G77" s="46" t="s">
        <v>299</v>
      </c>
      <c r="H77" s="29" t="s">
        <v>56</v>
      </c>
      <c r="I77" s="21"/>
      <c r="J77" s="51"/>
      <c r="K77" s="62"/>
    </row>
    <row r="78" spans="1:11" s="45" customFormat="1" x14ac:dyDescent="0.15">
      <c r="A78" s="7" t="s">
        <v>269</v>
      </c>
      <c r="B78" s="86"/>
      <c r="C78" s="88"/>
      <c r="D78" s="33"/>
      <c r="E78" s="46" t="s">
        <v>281</v>
      </c>
      <c r="F78" s="47"/>
      <c r="G78" s="46" t="s">
        <v>282</v>
      </c>
      <c r="H78" s="29" t="s">
        <v>56</v>
      </c>
      <c r="I78" s="21"/>
      <c r="J78" s="51"/>
      <c r="K78" s="62"/>
    </row>
    <row r="79" spans="1:11" s="45" customFormat="1" x14ac:dyDescent="0.15">
      <c r="A79" s="7" t="s">
        <v>270</v>
      </c>
      <c r="B79" s="86"/>
      <c r="C79" s="89"/>
      <c r="D79" s="33"/>
      <c r="E79" s="46" t="s">
        <v>280</v>
      </c>
      <c r="F79" s="47"/>
      <c r="G79" s="46" t="s">
        <v>287</v>
      </c>
      <c r="H79" s="29" t="s">
        <v>56</v>
      </c>
      <c r="I79" s="21"/>
      <c r="J79" s="51"/>
      <c r="K79" s="62"/>
    </row>
    <row r="80" spans="1:11" s="45" customFormat="1" ht="24" x14ac:dyDescent="0.15">
      <c r="A80" s="7" t="s">
        <v>271</v>
      </c>
      <c r="B80" s="86" t="s">
        <v>300</v>
      </c>
      <c r="C80" s="61" t="s">
        <v>231</v>
      </c>
      <c r="D80" s="33"/>
      <c r="E80" s="46" t="s">
        <v>232</v>
      </c>
      <c r="F80" s="47"/>
      <c r="G80" s="46" t="s">
        <v>233</v>
      </c>
      <c r="H80" s="29" t="s">
        <v>56</v>
      </c>
      <c r="I80" s="21"/>
      <c r="J80" s="51"/>
      <c r="K80" s="62"/>
    </row>
    <row r="81" spans="1:11" s="45" customFormat="1" x14ac:dyDescent="0.15">
      <c r="A81" s="7" t="s">
        <v>272</v>
      </c>
      <c r="B81" s="86"/>
      <c r="C81" s="61" t="s">
        <v>234</v>
      </c>
      <c r="D81" s="33"/>
      <c r="E81" s="46" t="s">
        <v>276</v>
      </c>
      <c r="F81" s="47"/>
      <c r="G81" s="46" t="s">
        <v>301</v>
      </c>
      <c r="H81" s="29" t="s">
        <v>56</v>
      </c>
      <c r="I81" s="21"/>
      <c r="J81" s="51"/>
      <c r="K81" s="62"/>
    </row>
    <row r="82" spans="1:11" s="45" customFormat="1" x14ac:dyDescent="0.15">
      <c r="A82" s="7" t="s">
        <v>273</v>
      </c>
      <c r="B82" s="86"/>
      <c r="C82" s="61" t="s">
        <v>302</v>
      </c>
      <c r="D82" s="33"/>
      <c r="E82" s="46" t="s">
        <v>307</v>
      </c>
      <c r="F82" s="47"/>
      <c r="G82" s="46" t="s">
        <v>248</v>
      </c>
      <c r="H82" s="29" t="s">
        <v>56</v>
      </c>
      <c r="I82" s="21"/>
      <c r="J82" s="51"/>
      <c r="K82" s="62"/>
    </row>
    <row r="83" spans="1:11" s="45" customFormat="1" ht="24" x14ac:dyDescent="0.15">
      <c r="A83" s="7" t="s">
        <v>322</v>
      </c>
      <c r="B83" s="86"/>
      <c r="C83" s="95" t="s">
        <v>312</v>
      </c>
      <c r="D83" s="33"/>
      <c r="E83" s="96" t="s">
        <v>313</v>
      </c>
      <c r="F83" s="47" t="s">
        <v>314</v>
      </c>
      <c r="G83" s="46" t="s">
        <v>317</v>
      </c>
      <c r="H83" s="29" t="s">
        <v>56</v>
      </c>
      <c r="I83" s="21"/>
      <c r="J83" s="51"/>
      <c r="K83" s="62"/>
    </row>
    <row r="84" spans="1:11" s="45" customFormat="1" ht="24" x14ac:dyDescent="0.15">
      <c r="A84" s="7" t="s">
        <v>323</v>
      </c>
      <c r="B84" s="86"/>
      <c r="C84" s="88"/>
      <c r="D84" s="33"/>
      <c r="E84" s="97"/>
      <c r="F84" s="47" t="s">
        <v>315</v>
      </c>
      <c r="G84" s="46" t="s">
        <v>316</v>
      </c>
      <c r="H84" s="29" t="s">
        <v>56</v>
      </c>
      <c r="I84" s="21"/>
      <c r="J84" s="51"/>
      <c r="K84" s="62"/>
    </row>
    <row r="85" spans="1:11" s="45" customFormat="1" ht="24" x14ac:dyDescent="0.15">
      <c r="A85" s="7" t="s">
        <v>324</v>
      </c>
      <c r="B85" s="86"/>
      <c r="C85" s="88"/>
      <c r="D85" s="33"/>
      <c r="E85" s="96" t="s">
        <v>319</v>
      </c>
      <c r="F85" s="47" t="s">
        <v>314</v>
      </c>
      <c r="G85" s="46" t="s">
        <v>320</v>
      </c>
      <c r="H85" s="29" t="s">
        <v>357</v>
      </c>
      <c r="I85" s="21"/>
      <c r="J85" s="51"/>
      <c r="K85" s="62"/>
    </row>
    <row r="86" spans="1:11" s="45" customFormat="1" ht="24" x14ac:dyDescent="0.15">
      <c r="A86" s="7" t="s">
        <v>325</v>
      </c>
      <c r="B86" s="86"/>
      <c r="C86" s="89"/>
      <c r="D86" s="33"/>
      <c r="E86" s="97"/>
      <c r="F86" s="47" t="s">
        <v>315</v>
      </c>
      <c r="G86" s="46" t="s">
        <v>321</v>
      </c>
      <c r="H86" s="29" t="s">
        <v>56</v>
      </c>
      <c r="I86" s="21"/>
      <c r="J86" s="51"/>
      <c r="K86" s="62"/>
    </row>
    <row r="87" spans="1:11" s="45" customFormat="1" x14ac:dyDescent="0.15">
      <c r="A87" s="7" t="s">
        <v>326</v>
      </c>
      <c r="B87" s="86"/>
      <c r="C87" s="86" t="s">
        <v>236</v>
      </c>
      <c r="D87" s="95" t="s">
        <v>310</v>
      </c>
      <c r="E87" s="87" t="s">
        <v>237</v>
      </c>
      <c r="F87" s="47" t="s">
        <v>238</v>
      </c>
      <c r="G87" s="46" t="s">
        <v>249</v>
      </c>
      <c r="H87" s="29" t="s">
        <v>357</v>
      </c>
      <c r="I87" s="21"/>
      <c r="J87" s="51"/>
      <c r="K87" s="62"/>
    </row>
    <row r="88" spans="1:11" s="45" customFormat="1" x14ac:dyDescent="0.15">
      <c r="A88" s="7" t="s">
        <v>327</v>
      </c>
      <c r="B88" s="86"/>
      <c r="C88" s="86"/>
      <c r="D88" s="88"/>
      <c r="E88" s="87"/>
      <c r="F88" s="47" t="s">
        <v>309</v>
      </c>
      <c r="G88" s="46" t="s">
        <v>250</v>
      </c>
      <c r="H88" s="29" t="s">
        <v>357</v>
      </c>
      <c r="I88" s="21"/>
      <c r="J88" s="51"/>
      <c r="K88" s="62"/>
    </row>
    <row r="89" spans="1:11" s="45" customFormat="1" ht="24" x14ac:dyDescent="0.15">
      <c r="A89" s="7" t="s">
        <v>328</v>
      </c>
      <c r="B89" s="86"/>
      <c r="C89" s="86"/>
      <c r="D89" s="88"/>
      <c r="E89" s="87" t="s">
        <v>318</v>
      </c>
      <c r="F89" s="47" t="s">
        <v>238</v>
      </c>
      <c r="G89" s="46" t="s">
        <v>242</v>
      </c>
      <c r="H89" s="29" t="s">
        <v>56</v>
      </c>
      <c r="I89" s="21"/>
      <c r="J89" s="51"/>
      <c r="K89" s="62"/>
    </row>
    <row r="90" spans="1:11" s="45" customFormat="1" ht="24" x14ac:dyDescent="0.15">
      <c r="A90" s="7" t="s">
        <v>329</v>
      </c>
      <c r="B90" s="86"/>
      <c r="C90" s="86"/>
      <c r="D90" s="89"/>
      <c r="E90" s="87"/>
      <c r="F90" s="47" t="s">
        <v>239</v>
      </c>
      <c r="G90" s="46" t="s">
        <v>243</v>
      </c>
      <c r="H90" s="29" t="s">
        <v>56</v>
      </c>
      <c r="I90" s="21"/>
      <c r="J90" s="51"/>
      <c r="K90" s="62"/>
    </row>
    <row r="91" spans="1:11" s="45" customFormat="1" x14ac:dyDescent="0.15">
      <c r="A91" s="7" t="s">
        <v>330</v>
      </c>
      <c r="B91" s="86"/>
      <c r="C91" s="86" t="s">
        <v>236</v>
      </c>
      <c r="D91" s="95" t="s">
        <v>311</v>
      </c>
      <c r="E91" s="87" t="s">
        <v>237</v>
      </c>
      <c r="F91" s="47" t="s">
        <v>238</v>
      </c>
      <c r="G91" s="46" t="s">
        <v>249</v>
      </c>
      <c r="H91" s="29" t="s">
        <v>56</v>
      </c>
      <c r="I91" s="21"/>
      <c r="J91" s="51"/>
      <c r="K91" s="62"/>
    </row>
    <row r="92" spans="1:11" s="45" customFormat="1" x14ac:dyDescent="0.15">
      <c r="A92" s="7" t="s">
        <v>331</v>
      </c>
      <c r="B92" s="86"/>
      <c r="C92" s="86"/>
      <c r="D92" s="88"/>
      <c r="E92" s="87"/>
      <c r="F92" s="47" t="s">
        <v>309</v>
      </c>
      <c r="G92" s="46" t="s">
        <v>250</v>
      </c>
      <c r="H92" s="29" t="s">
        <v>56</v>
      </c>
      <c r="I92" s="21"/>
      <c r="J92" s="51"/>
      <c r="K92" s="62"/>
    </row>
    <row r="93" spans="1:11" s="45" customFormat="1" ht="24" x14ac:dyDescent="0.15">
      <c r="A93" s="7" t="s">
        <v>332</v>
      </c>
      <c r="B93" s="86"/>
      <c r="C93" s="86"/>
      <c r="D93" s="88"/>
      <c r="E93" s="87" t="s">
        <v>318</v>
      </c>
      <c r="F93" s="47" t="s">
        <v>238</v>
      </c>
      <c r="G93" s="46" t="s">
        <v>242</v>
      </c>
      <c r="H93" s="29" t="s">
        <v>56</v>
      </c>
      <c r="I93" s="21"/>
      <c r="J93" s="51"/>
      <c r="K93" s="62"/>
    </row>
    <row r="94" spans="1:11" s="45" customFormat="1" ht="24" x14ac:dyDescent="0.15">
      <c r="A94" s="7" t="s">
        <v>333</v>
      </c>
      <c r="B94" s="86"/>
      <c r="C94" s="86"/>
      <c r="D94" s="89"/>
      <c r="E94" s="87"/>
      <c r="F94" s="47" t="s">
        <v>239</v>
      </c>
      <c r="G94" s="46" t="s">
        <v>243</v>
      </c>
      <c r="H94" s="29" t="s">
        <v>56</v>
      </c>
      <c r="I94" s="21"/>
      <c r="J94" s="51"/>
      <c r="K94" s="62"/>
    </row>
    <row r="95" spans="1:11" s="45" customFormat="1" ht="24" x14ac:dyDescent="0.15">
      <c r="A95" s="7" t="s">
        <v>334</v>
      </c>
      <c r="B95" s="86"/>
      <c r="C95" s="95" t="s">
        <v>304</v>
      </c>
      <c r="D95" s="33"/>
      <c r="E95" s="46" t="s">
        <v>305</v>
      </c>
      <c r="F95" s="47"/>
      <c r="G95" s="46" t="s">
        <v>308</v>
      </c>
      <c r="H95" s="29" t="s">
        <v>56</v>
      </c>
      <c r="I95" s="21"/>
      <c r="J95" s="51"/>
      <c r="K95" s="62"/>
    </row>
    <row r="96" spans="1:11" s="45" customFormat="1" x14ac:dyDescent="0.15">
      <c r="A96" s="7" t="s">
        <v>335</v>
      </c>
      <c r="B96" s="86"/>
      <c r="C96" s="89"/>
      <c r="D96" s="33"/>
      <c r="E96" s="46" t="s">
        <v>303</v>
      </c>
      <c r="F96" s="47"/>
      <c r="G96" s="46" t="s">
        <v>306</v>
      </c>
      <c r="H96" s="29" t="s">
        <v>56</v>
      </c>
      <c r="I96" s="21"/>
      <c r="J96" s="51"/>
      <c r="K96" s="62"/>
    </row>
    <row r="97" spans="1:11" s="52" customFormat="1" ht="24" x14ac:dyDescent="0.15">
      <c r="A97" s="7" t="s">
        <v>336</v>
      </c>
      <c r="B97" s="90" t="s">
        <v>339</v>
      </c>
      <c r="C97" s="91" t="s">
        <v>340</v>
      </c>
      <c r="D97" s="48"/>
      <c r="E97" s="93" t="s">
        <v>353</v>
      </c>
      <c r="F97" s="12" t="s">
        <v>341</v>
      </c>
      <c r="G97" s="47" t="s">
        <v>350</v>
      </c>
      <c r="H97" s="29" t="s">
        <v>64</v>
      </c>
      <c r="I97" s="21"/>
      <c r="J97" s="50"/>
      <c r="K97" s="51"/>
    </row>
    <row r="98" spans="1:11" s="52" customFormat="1" x14ac:dyDescent="0.15">
      <c r="A98" s="7" t="s">
        <v>337</v>
      </c>
      <c r="B98" s="90"/>
      <c r="C98" s="92"/>
      <c r="D98" s="48"/>
      <c r="E98" s="94"/>
      <c r="F98" s="12" t="s">
        <v>342</v>
      </c>
      <c r="G98" s="47" t="s">
        <v>343</v>
      </c>
      <c r="H98" s="29" t="s">
        <v>56</v>
      </c>
      <c r="I98" s="21"/>
      <c r="J98" s="50"/>
      <c r="K98" s="51"/>
    </row>
    <row r="99" spans="1:11" s="52" customFormat="1" x14ac:dyDescent="0.15">
      <c r="A99" s="7" t="s">
        <v>338</v>
      </c>
      <c r="B99" s="90"/>
      <c r="C99" s="48" t="s">
        <v>344</v>
      </c>
      <c r="D99" s="48"/>
      <c r="E99" s="12" t="s">
        <v>354</v>
      </c>
      <c r="F99" s="12"/>
      <c r="G99" s="12" t="s">
        <v>351</v>
      </c>
      <c r="H99" s="29" t="s">
        <v>56</v>
      </c>
      <c r="I99" s="21"/>
      <c r="J99" s="50"/>
      <c r="K99" s="51"/>
    </row>
    <row r="100" spans="1:11" s="52" customFormat="1" x14ac:dyDescent="0.15">
      <c r="A100" s="7" t="s">
        <v>348</v>
      </c>
      <c r="B100" s="90"/>
      <c r="C100" s="48" t="s">
        <v>345</v>
      </c>
      <c r="D100" s="48"/>
      <c r="E100" s="12" t="s">
        <v>355</v>
      </c>
      <c r="F100" s="12"/>
      <c r="G100" s="12" t="s">
        <v>352</v>
      </c>
      <c r="H100" s="29" t="s">
        <v>56</v>
      </c>
      <c r="I100" s="21"/>
      <c r="J100" s="50"/>
      <c r="K100" s="51"/>
    </row>
    <row r="101" spans="1:11" s="52" customFormat="1" ht="24" x14ac:dyDescent="0.15">
      <c r="A101" s="7" t="s">
        <v>358</v>
      </c>
      <c r="B101" s="90"/>
      <c r="C101" s="49" t="s">
        <v>346</v>
      </c>
      <c r="D101" s="49"/>
      <c r="E101" s="47" t="s">
        <v>347</v>
      </c>
      <c r="F101" s="47"/>
      <c r="G101" s="47" t="s">
        <v>349</v>
      </c>
      <c r="H101" s="21" t="s">
        <v>56</v>
      </c>
      <c r="I101" s="21"/>
      <c r="J101" s="50"/>
      <c r="K101" s="51"/>
    </row>
    <row r="102" spans="1:11" s="6" customFormat="1" x14ac:dyDescent="0.15"/>
    <row r="103" spans="1:11" s="6" customFormat="1" x14ac:dyDescent="0.15"/>
  </sheetData>
  <mergeCells count="50">
    <mergeCell ref="B6:L6"/>
    <mergeCell ref="E7:F7"/>
    <mergeCell ref="B8:B12"/>
    <mergeCell ref="A1:L1"/>
    <mergeCell ref="B2:L2"/>
    <mergeCell ref="B3:L3"/>
    <mergeCell ref="B4:L4"/>
    <mergeCell ref="B5:L5"/>
    <mergeCell ref="B50:B59"/>
    <mergeCell ref="B13:B49"/>
    <mergeCell ref="C13:C46"/>
    <mergeCell ref="E13:E46"/>
    <mergeCell ref="D15:D21"/>
    <mergeCell ref="D22:D28"/>
    <mergeCell ref="D30:D33"/>
    <mergeCell ref="D34:D39"/>
    <mergeCell ref="D40:D43"/>
    <mergeCell ref="D44:D46"/>
    <mergeCell ref="C50:C52"/>
    <mergeCell ref="C58:C59"/>
    <mergeCell ref="C53:C57"/>
    <mergeCell ref="E50:E52"/>
    <mergeCell ref="G50:G52"/>
    <mergeCell ref="E54:E55"/>
    <mergeCell ref="G54:G57"/>
    <mergeCell ref="E56:E57"/>
    <mergeCell ref="G68:G69"/>
    <mergeCell ref="F63:F64"/>
    <mergeCell ref="F68:F69"/>
    <mergeCell ref="E85:E86"/>
    <mergeCell ref="C87:C90"/>
    <mergeCell ref="E87:E88"/>
    <mergeCell ref="E89:E90"/>
    <mergeCell ref="D87:D90"/>
    <mergeCell ref="C63:C72"/>
    <mergeCell ref="E63:E67"/>
    <mergeCell ref="E68:E72"/>
    <mergeCell ref="C74:C79"/>
    <mergeCell ref="B97:B101"/>
    <mergeCell ref="C97:C98"/>
    <mergeCell ref="E97:E98"/>
    <mergeCell ref="B80:B96"/>
    <mergeCell ref="C95:C96"/>
    <mergeCell ref="B60:B79"/>
    <mergeCell ref="C91:C94"/>
    <mergeCell ref="D91:D94"/>
    <mergeCell ref="E91:E92"/>
    <mergeCell ref="E93:E94"/>
    <mergeCell ref="C83:C86"/>
    <mergeCell ref="E83:E84"/>
  </mergeCells>
  <phoneticPr fontId="1" type="noConversion"/>
  <conditionalFormatting sqref="H102:H1048576 H1:H51">
    <cfRule type="cellIs" dxfId="72" priority="103" operator="equal">
      <formula>"Block"</formula>
    </cfRule>
    <cfRule type="cellIs" dxfId="71" priority="106" operator="equal">
      <formula>"Delay"</formula>
    </cfRule>
    <cfRule type="cellIs" dxfId="70" priority="107" operator="equal">
      <formula>"NT"</formula>
    </cfRule>
    <cfRule type="cellIs" dxfId="69" priority="108" operator="equal">
      <formula>"F"</formula>
    </cfRule>
    <cfRule type="cellIs" dxfId="68" priority="109" operator="equal">
      <formula>"Defer"</formula>
    </cfRule>
    <cfRule type="cellIs" dxfId="67" priority="110" operator="equal">
      <formula>"P"</formula>
    </cfRule>
  </conditionalFormatting>
  <conditionalFormatting sqref="I1:I12 I60:I90 I95:I96 I102:I1048576 I47:I49">
    <cfRule type="cellIs" dxfId="66" priority="102" operator="equal">
      <formula>"建议"</formula>
    </cfRule>
    <cfRule type="cellIs" dxfId="65" priority="105" operator="equal">
      <formula>"高"</formula>
    </cfRule>
    <cfRule type="cellIs" dxfId="64" priority="111" operator="equal">
      <formula>"中"</formula>
    </cfRule>
    <cfRule type="cellIs" dxfId="63" priority="112" operator="equal">
      <formula>"低"</formula>
    </cfRule>
  </conditionalFormatting>
  <conditionalFormatting sqref="I13:I46">
    <cfRule type="cellIs" dxfId="62" priority="82" operator="equal">
      <formula>"建议"</formula>
    </cfRule>
    <cfRule type="cellIs" dxfId="61" priority="84" operator="equal">
      <formula>"高"</formula>
    </cfRule>
    <cfRule type="cellIs" dxfId="60" priority="90" operator="equal">
      <formula>"中"</formula>
    </cfRule>
    <cfRule type="cellIs" dxfId="59" priority="91" operator="equal">
      <formula>"低"</formula>
    </cfRule>
  </conditionalFormatting>
  <conditionalFormatting sqref="I50:I59 I97:I101">
    <cfRule type="cellIs" dxfId="58" priority="51" operator="equal">
      <formula>"低"</formula>
    </cfRule>
    <cfRule type="cellIs" dxfId="57" priority="52" stopIfTrue="1" operator="equal">
      <formula>"建议"</formula>
    </cfRule>
    <cfRule type="cellIs" dxfId="56" priority="53" stopIfTrue="1" operator="equal">
      <formula>"高"</formula>
    </cfRule>
    <cfRule type="cellIs" dxfId="55" priority="54" stopIfTrue="1" operator="equal">
      <formula>"中"</formula>
    </cfRule>
  </conditionalFormatting>
  <conditionalFormatting sqref="H52:H101">
    <cfRule type="cellIs" dxfId="54" priority="55" operator="equal">
      <formula>"Defer"</formula>
    </cfRule>
    <cfRule type="cellIs" dxfId="53" priority="56" operator="equal">
      <formula>"P"</formula>
    </cfRule>
    <cfRule type="cellIs" dxfId="52" priority="113" operator="equal">
      <formula>"Delay"</formula>
    </cfRule>
    <cfRule type="cellIs" dxfId="51" priority="113" operator="equal">
      <formula>"F"</formula>
    </cfRule>
    <cfRule type="cellIs" dxfId="50" priority="113" operator="equal">
      <formula>"Block"</formula>
    </cfRule>
    <cfRule type="cellIs" dxfId="49" priority="113" operator="equal">
      <formula>"NT"</formula>
    </cfRule>
  </conditionalFormatting>
  <conditionalFormatting sqref="G51">
    <cfRule type="cellIs" dxfId="48" priority="64" stopIfTrue="1" operator="equal">
      <formula>"P"</formula>
    </cfRule>
    <cfRule type="cellIs" dxfId="47" priority="65" stopIfTrue="1" operator="equal">
      <formula>"F"</formula>
    </cfRule>
    <cfRule type="cellIs" dxfId="46" priority="66" stopIfTrue="1" operator="equal">
      <formula>"NT"</formula>
    </cfRule>
  </conditionalFormatting>
  <conditionalFormatting sqref="G51">
    <cfRule type="cellIs" dxfId="45" priority="63" stopIfTrue="1" operator="equal">
      <formula>"Delay"</formula>
    </cfRule>
  </conditionalFormatting>
  <conditionalFormatting sqref="G51">
    <cfRule type="cellIs" dxfId="44" priority="61" operator="equal">
      <formula>"Defer"</formula>
    </cfRule>
    <cfRule type="cellIs" dxfId="43" priority="62" operator="equal">
      <formula>"Defer"</formula>
    </cfRule>
  </conditionalFormatting>
  <conditionalFormatting sqref="G51">
    <cfRule type="cellIs" dxfId="42" priority="57" stopIfTrue="1" operator="equal">
      <formula>"Delay"</formula>
    </cfRule>
    <cfRule type="cellIs" dxfId="41" priority="58" stopIfTrue="1" operator="equal">
      <formula>"P"</formula>
    </cfRule>
    <cfRule type="cellIs" dxfId="40" priority="59" stopIfTrue="1" operator="equal">
      <formula>"F"</formula>
    </cfRule>
    <cfRule type="cellIs" dxfId="39" priority="60" stopIfTrue="1" operator="equal">
      <formula>"NT"</formula>
    </cfRule>
    <cfRule type="cellIs" dxfId="38" priority="114" operator="equal">
      <formula>"Defer"</formula>
    </cfRule>
  </conditionalFormatting>
  <conditionalFormatting sqref="I91:I94">
    <cfRule type="cellIs" dxfId="37" priority="21" operator="equal">
      <formula>"建议"</formula>
    </cfRule>
    <cfRule type="cellIs" dxfId="36" priority="23" operator="equal">
      <formula>"高"</formula>
    </cfRule>
    <cfRule type="cellIs" dxfId="35" priority="29" operator="equal">
      <formula>"中"</formula>
    </cfRule>
    <cfRule type="cellIs" dxfId="34" priority="30" operator="equal">
      <formula>"低"</formula>
    </cfRule>
  </conditionalFormatting>
  <dataValidations count="5">
    <dataValidation type="list" allowBlank="1" showInputMessage="1" showErrorMessage="1" error="Date Error!" sqref="L8:L46">
      <formula1>"A,S,M"</formula1>
    </dataValidation>
    <dataValidation type="list" allowBlank="1" showInputMessage="1" showErrorMessage="1" error="Date Error!" sqref="I8:I50 I52:I101">
      <formula1>"高,中,低,建议"</formula1>
    </dataValidation>
    <dataValidation type="list" allowBlank="1" showInputMessage="1" showErrorMessage="1" sqref="IY51 WVK51 SU51 ACQ51 AMM51 AWI51 BGE51 BQA51 BZW51 CJS51 CTO51 DDK51 DNG51 DXC51 EGY51 EQU51 FAQ51 FKM51 FUI51 GEE51 GOA51 GXW51 HHS51 HRO51 IBK51 ILG51 IVC51 JEY51 JOU51 JYQ51 KIM51 KSI51 LCE51 LMA51 LVW51 MFS51 MPO51 MZK51 NJG51 NTC51 OCY51 OMU51 OWQ51 PGM51 PQI51 QAE51 QKA51 QTW51 RDS51 RNO51 RXK51 SHG51 SRC51 TAY51 TKU51 TUQ51 UEM51 UOI51 UYE51 VIA51 VRW51 WBS51 WLO51 G51">
      <formula1>"P,F,NT,Delay,NP,Block,Defer"</formula1>
    </dataValidation>
    <dataValidation type="list" allowBlank="1" showInputMessage="1" showErrorMessage="1" sqref="WVL51 IZ51 WLP51 SV51 ACR51 AMN51 AWJ51 BGF51 BQB51 BZX51 CJT51 CTP51 DDL51 DNH51 DXD51 EGZ51 EQV51 FAR51 FKN51 FUJ51 GEF51 GOB51 GXX51 HHT51 HRP51 IBL51 ILH51 IVD51 JEZ51 JOV51 JYR51 KIN51 KSJ51 LCF51 LMB51 LVX51 MFT51 MPP51 MZL51 NJH51 NTD51 OCZ51 OMV51 OWR51 PGN51 PQJ51 QAF51 QKB51 QTX51 RDT51 RNP51 RXL51 SHH51 SRD51 TAZ51 TKV51 TUR51 UEN51 UOJ51 UYF51 VIB51 VRX51 WBT51">
      <formula1>"高,中,低,建议"</formula1>
    </dataValidation>
    <dataValidation type="list" allowBlank="1" showInputMessage="1" showErrorMessage="1" error="Date Error!" sqref="H8:H101">
      <formula1>"P,F,Delay,Defer,Block,NT,NP"</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3.5" x14ac:dyDescent="0.15"/>
  <cols>
    <col min="1" max="3" width="12.625" style="14" customWidth="1"/>
    <col min="4" max="4" width="6.625" style="14" customWidth="1"/>
    <col min="5" max="5" width="12.625" style="14" customWidth="1"/>
    <col min="6" max="6" width="32.625" style="14" customWidth="1"/>
    <col min="7" max="7" width="12.625" style="14" customWidth="1"/>
    <col min="8" max="8" width="32.625" style="14" customWidth="1"/>
    <col min="9" max="10" width="6.625" style="14" customWidth="1"/>
    <col min="11" max="11" width="32.625" style="14" customWidth="1"/>
    <col min="12" max="12" width="12.625" style="14" customWidth="1"/>
    <col min="13" max="13" width="6.625" style="14" customWidth="1"/>
    <col min="14" max="16384" width="9" style="14"/>
  </cols>
  <sheetData>
    <row r="1" spans="1:13" ht="18.75" customHeight="1" x14ac:dyDescent="0.15">
      <c r="A1" s="126" t="s">
        <v>17</v>
      </c>
      <c r="B1" s="126"/>
      <c r="C1" s="126"/>
      <c r="D1" s="126"/>
      <c r="E1" s="126"/>
      <c r="F1" s="126"/>
      <c r="G1" s="126"/>
      <c r="H1" s="126"/>
      <c r="I1" s="126"/>
      <c r="J1" s="126"/>
      <c r="K1" s="126"/>
      <c r="L1" s="126"/>
      <c r="M1" s="126"/>
    </row>
    <row r="2" spans="1:13" ht="13.5" customHeight="1" x14ac:dyDescent="0.15">
      <c r="A2" s="19" t="s">
        <v>0</v>
      </c>
      <c r="B2" s="127"/>
      <c r="C2" s="127"/>
      <c r="D2" s="127"/>
      <c r="E2" s="127"/>
      <c r="F2" s="127"/>
      <c r="G2" s="127"/>
      <c r="H2" s="127"/>
      <c r="I2" s="127"/>
      <c r="J2" s="127"/>
      <c r="K2" s="127"/>
      <c r="L2" s="127"/>
      <c r="M2" s="127"/>
    </row>
    <row r="3" spans="1:13" x14ac:dyDescent="0.15">
      <c r="A3" s="19" t="s">
        <v>1</v>
      </c>
      <c r="B3" s="123"/>
      <c r="C3" s="123"/>
      <c r="D3" s="123"/>
      <c r="E3" s="123"/>
      <c r="F3" s="123"/>
      <c r="G3" s="123"/>
      <c r="H3" s="123"/>
      <c r="I3" s="123"/>
      <c r="J3" s="123"/>
      <c r="K3" s="123"/>
      <c r="L3" s="123"/>
      <c r="M3" s="123"/>
    </row>
    <row r="4" spans="1:13" x14ac:dyDescent="0.15">
      <c r="A4" s="19" t="s">
        <v>2</v>
      </c>
      <c r="B4" s="123"/>
      <c r="C4" s="123"/>
      <c r="D4" s="123"/>
      <c r="E4" s="123"/>
      <c r="F4" s="123"/>
      <c r="G4" s="123"/>
      <c r="H4" s="123"/>
      <c r="I4" s="123"/>
      <c r="J4" s="123"/>
      <c r="K4" s="123"/>
      <c r="L4" s="123"/>
      <c r="M4" s="123"/>
    </row>
    <row r="5" spans="1:13" x14ac:dyDescent="0.15">
      <c r="A5" s="19" t="s">
        <v>3</v>
      </c>
      <c r="B5" s="123"/>
      <c r="C5" s="123"/>
      <c r="D5" s="123"/>
      <c r="E5" s="123"/>
      <c r="F5" s="123"/>
      <c r="G5" s="123"/>
      <c r="H5" s="123"/>
      <c r="I5" s="123"/>
      <c r="J5" s="123"/>
      <c r="K5" s="123"/>
      <c r="L5" s="123"/>
      <c r="M5" s="123"/>
    </row>
    <row r="6" spans="1:13" x14ac:dyDescent="0.15">
      <c r="A6" s="19" t="s">
        <v>4</v>
      </c>
      <c r="B6" s="123"/>
      <c r="C6" s="123"/>
      <c r="D6" s="123"/>
      <c r="E6" s="123"/>
      <c r="F6" s="123"/>
      <c r="G6" s="123"/>
      <c r="H6" s="123"/>
      <c r="I6" s="123"/>
      <c r="J6" s="123"/>
      <c r="K6" s="123"/>
      <c r="L6" s="123"/>
      <c r="M6" s="123"/>
    </row>
    <row r="7" spans="1:13" ht="24" x14ac:dyDescent="0.15">
      <c r="A7" s="19" t="s">
        <v>5</v>
      </c>
      <c r="B7" s="19" t="s">
        <v>6</v>
      </c>
      <c r="C7" s="19" t="s">
        <v>7</v>
      </c>
      <c r="D7" s="19" t="s">
        <v>8</v>
      </c>
      <c r="E7" s="19" t="s">
        <v>9</v>
      </c>
      <c r="F7" s="79" t="s">
        <v>10</v>
      </c>
      <c r="G7" s="79"/>
      <c r="H7" s="19" t="s">
        <v>11</v>
      </c>
      <c r="I7" s="19" t="s">
        <v>12</v>
      </c>
      <c r="J7" s="19" t="s">
        <v>13</v>
      </c>
      <c r="K7" s="19" t="s">
        <v>14</v>
      </c>
      <c r="L7" s="19" t="s">
        <v>15</v>
      </c>
      <c r="M7" s="19" t="s">
        <v>16</v>
      </c>
    </row>
    <row r="8" spans="1:13" s="15" customFormat="1" x14ac:dyDescent="0.15">
      <c r="A8" s="7" t="s">
        <v>360</v>
      </c>
      <c r="B8" s="106"/>
      <c r="C8" s="106"/>
      <c r="D8" s="29" t="s">
        <v>24</v>
      </c>
      <c r="E8" s="124"/>
      <c r="F8" s="32" t="s">
        <v>104</v>
      </c>
      <c r="G8" s="32"/>
      <c r="H8" s="32" t="s">
        <v>105</v>
      </c>
      <c r="I8" s="29" t="s">
        <v>56</v>
      </c>
      <c r="J8" s="29"/>
      <c r="K8" s="32"/>
      <c r="L8" s="32"/>
      <c r="M8" s="29"/>
    </row>
    <row r="9" spans="1:13" s="64" customFormat="1" ht="60" x14ac:dyDescent="0.15">
      <c r="A9" s="7" t="s">
        <v>361</v>
      </c>
      <c r="B9" s="106"/>
      <c r="C9" s="106"/>
      <c r="D9" s="25" t="s">
        <v>25</v>
      </c>
      <c r="E9" s="124"/>
      <c r="F9" s="10" t="s">
        <v>106</v>
      </c>
      <c r="G9" s="10"/>
      <c r="H9" s="10" t="s">
        <v>107</v>
      </c>
      <c r="I9" s="29" t="s">
        <v>56</v>
      </c>
      <c r="J9" s="25"/>
      <c r="K9" s="10"/>
      <c r="L9" s="10"/>
      <c r="M9" s="25"/>
    </row>
    <row r="10" spans="1:13" s="64" customFormat="1" ht="36" x14ac:dyDescent="0.15">
      <c r="A10" s="7" t="s">
        <v>362</v>
      </c>
      <c r="B10" s="106"/>
      <c r="C10" s="106"/>
      <c r="D10" s="25" t="s">
        <v>20</v>
      </c>
      <c r="E10" s="124"/>
      <c r="F10" s="125" t="s">
        <v>291</v>
      </c>
      <c r="G10" s="10" t="s">
        <v>293</v>
      </c>
      <c r="H10" s="10" t="s">
        <v>108</v>
      </c>
      <c r="I10" s="29" t="s">
        <v>56</v>
      </c>
      <c r="J10" s="25"/>
      <c r="K10" s="10"/>
      <c r="L10" s="10"/>
      <c r="M10" s="25"/>
    </row>
    <row r="11" spans="1:13" s="64" customFormat="1" x14ac:dyDescent="0.15">
      <c r="A11" s="7" t="s">
        <v>363</v>
      </c>
      <c r="B11" s="106"/>
      <c r="C11" s="106"/>
      <c r="D11" s="25" t="s">
        <v>25</v>
      </c>
      <c r="E11" s="124"/>
      <c r="F11" s="125"/>
      <c r="G11" s="10" t="s">
        <v>292</v>
      </c>
      <c r="H11" s="10" t="s">
        <v>109</v>
      </c>
      <c r="I11" s="29" t="s">
        <v>56</v>
      </c>
      <c r="J11" s="25"/>
      <c r="K11" s="10"/>
      <c r="L11" s="10"/>
      <c r="M11" s="25"/>
    </row>
    <row r="12" spans="1:13" s="15" customFormat="1" ht="36" x14ac:dyDescent="0.15">
      <c r="A12" s="7" t="s">
        <v>364</v>
      </c>
      <c r="B12" s="106"/>
      <c r="C12" s="29" t="s">
        <v>32</v>
      </c>
      <c r="D12" s="29" t="s">
        <v>24</v>
      </c>
      <c r="E12" s="31"/>
      <c r="F12" s="32" t="s">
        <v>110</v>
      </c>
      <c r="G12" s="32"/>
      <c r="H12" s="32" t="s">
        <v>111</v>
      </c>
      <c r="I12" s="29" t="s">
        <v>56</v>
      </c>
      <c r="J12" s="29"/>
      <c r="K12" s="32"/>
      <c r="L12" s="32"/>
      <c r="M12" s="29"/>
    </row>
    <row r="13" spans="1:13" s="15" customFormat="1" ht="108" x14ac:dyDescent="0.15">
      <c r="A13" s="7" t="s">
        <v>365</v>
      </c>
      <c r="B13" s="106"/>
      <c r="C13" s="104" t="s">
        <v>112</v>
      </c>
      <c r="D13" s="29"/>
      <c r="E13" s="31"/>
      <c r="F13" s="32" t="s">
        <v>113</v>
      </c>
      <c r="G13" s="32"/>
      <c r="H13" s="32" t="s">
        <v>114</v>
      </c>
      <c r="I13" s="29" t="s">
        <v>394</v>
      </c>
      <c r="J13" s="69" t="s">
        <v>60</v>
      </c>
      <c r="K13" s="68" t="s">
        <v>410</v>
      </c>
      <c r="L13" s="68" t="s">
        <v>411</v>
      </c>
      <c r="M13" s="29"/>
    </row>
    <row r="14" spans="1:13" s="15" customFormat="1" ht="24" x14ac:dyDescent="0.15">
      <c r="A14" s="7" t="s">
        <v>366</v>
      </c>
      <c r="B14" s="106"/>
      <c r="C14" s="105"/>
      <c r="D14" s="29"/>
      <c r="E14" s="31"/>
      <c r="F14" s="101" t="s">
        <v>115</v>
      </c>
      <c r="G14" s="32" t="s">
        <v>116</v>
      </c>
      <c r="H14" s="32" t="s">
        <v>117</v>
      </c>
      <c r="I14" s="29" t="s">
        <v>56</v>
      </c>
      <c r="J14" s="29"/>
      <c r="K14" s="32"/>
      <c r="L14" s="32"/>
      <c r="M14" s="29"/>
    </row>
    <row r="15" spans="1:13" s="15" customFormat="1" ht="96" x14ac:dyDescent="0.15">
      <c r="A15" s="7" t="s">
        <v>367</v>
      </c>
      <c r="B15" s="106"/>
      <c r="C15" s="105"/>
      <c r="D15" s="29"/>
      <c r="E15" s="31"/>
      <c r="F15" s="100"/>
      <c r="G15" s="32" t="s">
        <v>118</v>
      </c>
      <c r="H15" s="32" t="s">
        <v>119</v>
      </c>
      <c r="I15" s="29" t="s">
        <v>394</v>
      </c>
      <c r="J15" s="29" t="s">
        <v>60</v>
      </c>
      <c r="K15" s="68" t="s">
        <v>414</v>
      </c>
      <c r="L15" s="68" t="s">
        <v>415</v>
      </c>
      <c r="M15" s="29"/>
    </row>
    <row r="16" spans="1:13" s="15" customFormat="1" ht="36" x14ac:dyDescent="0.15">
      <c r="A16" s="7" t="s">
        <v>368</v>
      </c>
      <c r="B16" s="106"/>
      <c r="C16" s="105"/>
      <c r="D16" s="29"/>
      <c r="E16" s="31" t="s">
        <v>120</v>
      </c>
      <c r="F16" s="32" t="s">
        <v>121</v>
      </c>
      <c r="G16" s="32"/>
      <c r="H16" s="32" t="s">
        <v>122</v>
      </c>
      <c r="I16" s="29" t="s">
        <v>56</v>
      </c>
      <c r="J16" s="29"/>
      <c r="K16" s="32"/>
      <c r="L16" s="32"/>
      <c r="M16" s="29"/>
    </row>
    <row r="17" spans="1:13" s="64" customFormat="1" ht="36" x14ac:dyDescent="0.15">
      <c r="A17" s="7" t="s">
        <v>369</v>
      </c>
      <c r="B17" s="106"/>
      <c r="C17" s="128" t="s">
        <v>36</v>
      </c>
      <c r="D17" s="25" t="s">
        <v>25</v>
      </c>
      <c r="E17" s="124"/>
      <c r="F17" s="10" t="s">
        <v>123</v>
      </c>
      <c r="G17" s="10"/>
      <c r="H17" s="10" t="s">
        <v>124</v>
      </c>
      <c r="I17" s="29" t="s">
        <v>56</v>
      </c>
      <c r="J17" s="25"/>
      <c r="K17" s="10"/>
      <c r="L17" s="10"/>
      <c r="M17" s="25"/>
    </row>
    <row r="18" spans="1:13" s="64" customFormat="1" ht="36" x14ac:dyDescent="0.15">
      <c r="A18" s="7" t="s">
        <v>370</v>
      </c>
      <c r="B18" s="106"/>
      <c r="C18" s="128"/>
      <c r="D18" s="25" t="s">
        <v>20</v>
      </c>
      <c r="E18" s="124"/>
      <c r="F18" s="125" t="s">
        <v>37</v>
      </c>
      <c r="G18" s="10" t="s">
        <v>125</v>
      </c>
      <c r="H18" s="10" t="s">
        <v>126</v>
      </c>
      <c r="I18" s="29" t="s">
        <v>56</v>
      </c>
      <c r="J18" s="25"/>
      <c r="K18" s="10"/>
      <c r="L18" s="10"/>
      <c r="M18" s="25"/>
    </row>
    <row r="19" spans="1:13" s="64" customFormat="1" ht="36" x14ac:dyDescent="0.15">
      <c r="A19" s="7" t="s">
        <v>371</v>
      </c>
      <c r="B19" s="106"/>
      <c r="C19" s="128"/>
      <c r="D19" s="25" t="s">
        <v>25</v>
      </c>
      <c r="E19" s="124"/>
      <c r="F19" s="125"/>
      <c r="G19" s="10" t="s">
        <v>127</v>
      </c>
      <c r="H19" s="10" t="s">
        <v>128</v>
      </c>
      <c r="I19" s="29" t="s">
        <v>56</v>
      </c>
      <c r="J19" s="25"/>
      <c r="K19" s="10"/>
      <c r="L19" s="10"/>
      <c r="M19" s="25"/>
    </row>
  </sheetData>
  <autoFilter ref="H1:H25"/>
  <mergeCells count="18">
    <mergeCell ref="E17:E19"/>
    <mergeCell ref="C17:C19"/>
    <mergeCell ref="F18:F19"/>
    <mergeCell ref="B17:B19"/>
    <mergeCell ref="C8:C11"/>
    <mergeCell ref="B13:B16"/>
    <mergeCell ref="C13:C16"/>
    <mergeCell ref="F14:F15"/>
    <mergeCell ref="A1:M1"/>
    <mergeCell ref="B2:M2"/>
    <mergeCell ref="B3:M3"/>
    <mergeCell ref="B4:M4"/>
    <mergeCell ref="B5:M5"/>
    <mergeCell ref="B6:M6"/>
    <mergeCell ref="F7:G7"/>
    <mergeCell ref="B8:B12"/>
    <mergeCell ref="E8:E11"/>
    <mergeCell ref="F10:F11"/>
  </mergeCells>
  <phoneticPr fontId="1" type="noConversion"/>
  <conditionalFormatting sqref="J8 J12:J1048576">
    <cfRule type="cellIs" dxfId="33" priority="335" operator="equal">
      <formula>"建议"</formula>
    </cfRule>
    <cfRule type="cellIs" dxfId="32" priority="337" operator="equal">
      <formula>"高"</formula>
    </cfRule>
    <cfRule type="cellIs" dxfId="31" priority="343" operator="equal">
      <formula>"中"</formula>
    </cfRule>
    <cfRule type="cellIs" dxfId="30" priority="344" operator="equal">
      <formula>"低"</formula>
    </cfRule>
  </conditionalFormatting>
  <conditionalFormatting sqref="I8:I1048576">
    <cfRule type="cellIs" dxfId="29" priority="316" operator="equal">
      <formula>"Block"</formula>
    </cfRule>
    <cfRule type="cellIs" dxfId="28" priority="318" operator="equal">
      <formula>"Delay"</formula>
    </cfRule>
    <cfRule type="cellIs" dxfId="27" priority="319" operator="equal">
      <formula>"NT"</formula>
    </cfRule>
    <cfRule type="cellIs" dxfId="26" priority="320" operator="equal">
      <formula>"F"</formula>
    </cfRule>
    <cfRule type="cellIs" dxfId="25" priority="321" operator="equal">
      <formula>"Defer"</formula>
    </cfRule>
    <cfRule type="cellIs" dxfId="24" priority="322" operator="equal">
      <formula>"P"</formula>
    </cfRule>
  </conditionalFormatting>
  <conditionalFormatting sqref="I1:I7">
    <cfRule type="cellIs" dxfId="23" priority="139" operator="equal">
      <formula>"Block"</formula>
    </cfRule>
    <cfRule type="cellIs" dxfId="22" priority="141" operator="equal">
      <formula>"Delay"</formula>
    </cfRule>
    <cfRule type="cellIs" dxfId="21" priority="142" operator="equal">
      <formula>"NT"</formula>
    </cfRule>
    <cfRule type="cellIs" dxfId="20" priority="143" operator="equal">
      <formula>"F"</formula>
    </cfRule>
    <cfRule type="cellIs" dxfId="19" priority="144" operator="equal">
      <formula>"Defer"</formula>
    </cfRule>
    <cfRule type="cellIs" dxfId="18" priority="145" operator="equal">
      <formula>"P"</formula>
    </cfRule>
  </conditionalFormatting>
  <conditionalFormatting sqref="J1:J7">
    <cfRule type="cellIs" dxfId="17" priority="138" operator="equal">
      <formula>"建议"</formula>
    </cfRule>
    <cfRule type="cellIs" dxfId="16" priority="140" operator="equal">
      <formula>"高"</formula>
    </cfRule>
    <cfRule type="cellIs" dxfId="15" priority="146" operator="equal">
      <formula>"中"</formula>
    </cfRule>
    <cfRule type="cellIs" dxfId="14" priority="147" operator="equal">
      <formula>"低"</formula>
    </cfRule>
  </conditionalFormatting>
  <conditionalFormatting sqref="J9:J11">
    <cfRule type="cellIs" dxfId="13" priority="1" operator="equal">
      <formula>"建议"</formula>
    </cfRule>
    <cfRule type="cellIs" dxfId="12" priority="3" operator="equal">
      <formula>"高"</formula>
    </cfRule>
    <cfRule type="cellIs" dxfId="11" priority="9" operator="equal">
      <formula>"中"</formula>
    </cfRule>
    <cfRule type="cellIs" dxfId="10" priority="10" operator="equal">
      <formula>"低"</formula>
    </cfRule>
  </conditionalFormatting>
  <dataValidations count="4">
    <dataValidation type="list" allowBlank="1" showInputMessage="1" showErrorMessage="1" error="Date Error!" sqref="J8:J19">
      <formula1>"高,中,低,建议"</formula1>
    </dataValidation>
    <dataValidation type="list" allowBlank="1" showInputMessage="1" showErrorMessage="1" error="Date Error!" sqref="I8:I19">
      <formula1>"P,F,Delay,Defer,Block,NT,NP"</formula1>
    </dataValidation>
    <dataValidation type="list" allowBlank="1" showInputMessage="1" showErrorMessage="1" error="Date Error!" sqref="D8:D19">
      <formula1>"高,较高,中,较低,低"</formula1>
    </dataValidation>
    <dataValidation type="list" allowBlank="1" showInputMessage="1" showErrorMessage="1" error="Date Error!" sqref="M8:M19">
      <formula1>"A,S,M"</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M1"/>
    </sheetView>
  </sheetViews>
  <sheetFormatPr defaultRowHeight="13.5" x14ac:dyDescent="0.15"/>
  <cols>
    <col min="1" max="3" width="12.625" customWidth="1"/>
    <col min="4" max="4" width="6.625" customWidth="1"/>
    <col min="5" max="5" width="12.625" customWidth="1"/>
    <col min="6" max="6" width="32.625" customWidth="1"/>
    <col min="7" max="7" width="12.625" customWidth="1"/>
    <col min="8" max="8" width="32.625" customWidth="1"/>
    <col min="9" max="10" width="6.625" customWidth="1"/>
    <col min="11" max="11" width="32.625" customWidth="1"/>
    <col min="12" max="12" width="12.625" customWidth="1"/>
    <col min="13" max="13" width="6.625" customWidth="1"/>
  </cols>
  <sheetData>
    <row r="1" spans="1:13" ht="18.75" x14ac:dyDescent="0.15">
      <c r="A1" s="83" t="s">
        <v>379</v>
      </c>
      <c r="B1" s="84"/>
      <c r="C1" s="84"/>
      <c r="D1" s="84"/>
      <c r="E1" s="84"/>
      <c r="F1" s="84"/>
      <c r="G1" s="84"/>
      <c r="H1" s="84"/>
      <c r="I1" s="84"/>
      <c r="J1" s="84"/>
      <c r="K1" s="84"/>
      <c r="L1" s="84"/>
      <c r="M1" s="85"/>
    </row>
    <row r="2" spans="1:13" x14ac:dyDescent="0.15">
      <c r="A2" s="26" t="s">
        <v>0</v>
      </c>
      <c r="B2" s="127" t="s">
        <v>402</v>
      </c>
      <c r="C2" s="132"/>
      <c r="D2" s="132"/>
      <c r="E2" s="132"/>
      <c r="F2" s="132"/>
      <c r="G2" s="132"/>
      <c r="H2" s="132"/>
      <c r="I2" s="132"/>
      <c r="J2" s="132"/>
      <c r="K2" s="132"/>
      <c r="L2" s="132"/>
      <c r="M2" s="133"/>
    </row>
    <row r="3" spans="1:13" x14ac:dyDescent="0.15">
      <c r="A3" s="26" t="s">
        <v>1</v>
      </c>
      <c r="B3" s="129"/>
      <c r="C3" s="130"/>
      <c r="D3" s="130"/>
      <c r="E3" s="130"/>
      <c r="F3" s="130"/>
      <c r="G3" s="130"/>
      <c r="H3" s="130"/>
      <c r="I3" s="130"/>
      <c r="J3" s="130"/>
      <c r="K3" s="130"/>
      <c r="L3" s="130"/>
      <c r="M3" s="131"/>
    </row>
    <row r="4" spans="1:13" x14ac:dyDescent="0.15">
      <c r="A4" s="26" t="s">
        <v>2</v>
      </c>
      <c r="B4" s="129"/>
      <c r="C4" s="130"/>
      <c r="D4" s="130"/>
      <c r="E4" s="130"/>
      <c r="F4" s="130"/>
      <c r="G4" s="130"/>
      <c r="H4" s="130"/>
      <c r="I4" s="130"/>
      <c r="J4" s="130"/>
      <c r="K4" s="130"/>
      <c r="L4" s="130"/>
      <c r="M4" s="131"/>
    </row>
    <row r="5" spans="1:13" x14ac:dyDescent="0.15">
      <c r="A5" s="26" t="s">
        <v>3</v>
      </c>
      <c r="B5" s="129"/>
      <c r="C5" s="130"/>
      <c r="D5" s="130"/>
      <c r="E5" s="130"/>
      <c r="F5" s="130"/>
      <c r="G5" s="130"/>
      <c r="H5" s="130"/>
      <c r="I5" s="130"/>
      <c r="J5" s="130"/>
      <c r="K5" s="130"/>
      <c r="L5" s="130"/>
      <c r="M5" s="131"/>
    </row>
    <row r="6" spans="1:13" x14ac:dyDescent="0.15">
      <c r="A6" s="26" t="s">
        <v>4</v>
      </c>
      <c r="B6" s="129"/>
      <c r="C6" s="130"/>
      <c r="D6" s="130"/>
      <c r="E6" s="130"/>
      <c r="F6" s="130"/>
      <c r="G6" s="130"/>
      <c r="H6" s="130"/>
      <c r="I6" s="130"/>
      <c r="J6" s="130"/>
      <c r="K6" s="130"/>
      <c r="L6" s="130"/>
      <c r="M6" s="131"/>
    </row>
    <row r="7" spans="1:13" ht="24" x14ac:dyDescent="0.15">
      <c r="A7" s="26" t="s">
        <v>5</v>
      </c>
      <c r="B7" s="26" t="s">
        <v>6</v>
      </c>
      <c r="C7" s="26" t="s">
        <v>7</v>
      </c>
      <c r="D7" s="26" t="s">
        <v>8</v>
      </c>
      <c r="E7" s="26" t="s">
        <v>9</v>
      </c>
      <c r="F7" s="71" t="s">
        <v>10</v>
      </c>
      <c r="G7" s="73"/>
      <c r="H7" s="26" t="s">
        <v>11</v>
      </c>
      <c r="I7" s="26" t="s">
        <v>12</v>
      </c>
      <c r="J7" s="26" t="s">
        <v>13</v>
      </c>
      <c r="K7" s="26" t="s">
        <v>14</v>
      </c>
      <c r="L7" s="26" t="s">
        <v>15</v>
      </c>
      <c r="M7" s="26" t="s">
        <v>16</v>
      </c>
    </row>
    <row r="8" spans="1:13" ht="24" x14ac:dyDescent="0.15">
      <c r="A8" s="5" t="s">
        <v>418</v>
      </c>
      <c r="B8" s="134" t="s">
        <v>380</v>
      </c>
      <c r="C8" s="28" t="s">
        <v>381</v>
      </c>
      <c r="D8" s="28" t="s">
        <v>20</v>
      </c>
      <c r="E8" s="30"/>
      <c r="F8" s="27" t="s">
        <v>382</v>
      </c>
      <c r="G8" s="27"/>
      <c r="H8" s="27" t="s">
        <v>383</v>
      </c>
      <c r="I8" s="28" t="s">
        <v>56</v>
      </c>
      <c r="J8" s="28"/>
      <c r="K8" s="27"/>
      <c r="L8" s="27"/>
      <c r="M8" s="28"/>
    </row>
    <row r="9" spans="1:13" ht="24" x14ac:dyDescent="0.15">
      <c r="A9" s="5" t="s">
        <v>419</v>
      </c>
      <c r="B9" s="134"/>
      <c r="C9" s="66" t="s">
        <v>384</v>
      </c>
      <c r="D9" s="28" t="s">
        <v>20</v>
      </c>
      <c r="E9" s="30"/>
      <c r="F9" s="27" t="s">
        <v>385</v>
      </c>
      <c r="G9" s="27"/>
      <c r="H9" s="27" t="s">
        <v>386</v>
      </c>
      <c r="I9" s="28" t="s">
        <v>56</v>
      </c>
      <c r="J9" s="28"/>
      <c r="K9" s="27"/>
      <c r="L9" s="27"/>
      <c r="M9" s="28"/>
    </row>
    <row r="10" spans="1:13" ht="24" x14ac:dyDescent="0.15">
      <c r="A10" s="5" t="s">
        <v>420</v>
      </c>
      <c r="B10" s="134"/>
      <c r="C10" s="134"/>
      <c r="D10" s="28" t="s">
        <v>20</v>
      </c>
      <c r="E10" s="135"/>
      <c r="F10" s="27" t="s">
        <v>387</v>
      </c>
      <c r="G10" s="27"/>
      <c r="H10" s="27" t="s">
        <v>388</v>
      </c>
      <c r="I10" s="28" t="s">
        <v>56</v>
      </c>
      <c r="J10" s="28"/>
      <c r="K10" s="27"/>
      <c r="L10" s="27"/>
      <c r="M10" s="28"/>
    </row>
    <row r="11" spans="1:13" ht="24" x14ac:dyDescent="0.15">
      <c r="A11" s="5" t="s">
        <v>421</v>
      </c>
      <c r="B11" s="134"/>
      <c r="C11" s="134"/>
      <c r="D11" s="28" t="s">
        <v>20</v>
      </c>
      <c r="E11" s="135"/>
      <c r="F11" s="136" t="s">
        <v>389</v>
      </c>
      <c r="G11" s="27" t="s">
        <v>390</v>
      </c>
      <c r="H11" s="27" t="s">
        <v>391</v>
      </c>
      <c r="I11" s="28" t="s">
        <v>56</v>
      </c>
      <c r="J11" s="28"/>
      <c r="K11" s="27"/>
      <c r="L11" s="27"/>
      <c r="M11" s="28"/>
    </row>
    <row r="12" spans="1:13" ht="108" x14ac:dyDescent="0.15">
      <c r="A12" s="5" t="s">
        <v>422</v>
      </c>
      <c r="B12" s="134"/>
      <c r="C12" s="134"/>
      <c r="D12" s="28" t="s">
        <v>20</v>
      </c>
      <c r="E12" s="135"/>
      <c r="F12" s="137"/>
      <c r="G12" s="27" t="s">
        <v>392</v>
      </c>
      <c r="H12" s="27" t="s">
        <v>393</v>
      </c>
      <c r="I12" s="28" t="s">
        <v>394</v>
      </c>
      <c r="J12" s="28" t="s">
        <v>18</v>
      </c>
      <c r="K12" s="67" t="s">
        <v>404</v>
      </c>
      <c r="L12" s="67" t="s">
        <v>405</v>
      </c>
      <c r="M12" s="28"/>
    </row>
    <row r="13" spans="1:13" ht="24" x14ac:dyDescent="0.15">
      <c r="A13" s="5" t="s">
        <v>423</v>
      </c>
      <c r="B13" s="134"/>
      <c r="C13" s="134"/>
      <c r="D13" s="28" t="s">
        <v>20</v>
      </c>
      <c r="E13" s="135"/>
      <c r="F13" s="138"/>
      <c r="G13" s="27" t="s">
        <v>395</v>
      </c>
      <c r="H13" s="27" t="s">
        <v>396</v>
      </c>
      <c r="I13" s="28" t="s">
        <v>56</v>
      </c>
      <c r="J13" s="28"/>
      <c r="K13" s="27"/>
      <c r="L13" s="27"/>
      <c r="M13" s="28"/>
    </row>
    <row r="14" spans="1:13" ht="24" x14ac:dyDescent="0.15">
      <c r="A14" s="5" t="s">
        <v>424</v>
      </c>
      <c r="B14" s="134"/>
      <c r="C14" s="134"/>
      <c r="D14" s="28" t="s">
        <v>20</v>
      </c>
      <c r="E14" s="135"/>
      <c r="F14" s="136" t="s">
        <v>397</v>
      </c>
      <c r="G14" s="27" t="s">
        <v>398</v>
      </c>
      <c r="H14" s="27" t="s">
        <v>399</v>
      </c>
      <c r="I14" s="28" t="s">
        <v>56</v>
      </c>
      <c r="J14" s="28"/>
      <c r="K14" s="27"/>
      <c r="L14" s="27"/>
      <c r="M14" s="28"/>
    </row>
    <row r="15" spans="1:13" ht="48" x14ac:dyDescent="0.15">
      <c r="A15" s="5" t="s">
        <v>425</v>
      </c>
      <c r="B15" s="134"/>
      <c r="C15" s="134"/>
      <c r="D15" s="28" t="s">
        <v>20</v>
      </c>
      <c r="E15" s="135"/>
      <c r="F15" s="138"/>
      <c r="G15" s="27" t="s">
        <v>400</v>
      </c>
      <c r="H15" s="27" t="s">
        <v>401</v>
      </c>
      <c r="I15" s="28" t="s">
        <v>56</v>
      </c>
      <c r="J15" s="28"/>
      <c r="K15" s="27"/>
      <c r="L15" s="27"/>
      <c r="M15" s="28"/>
    </row>
  </sheetData>
  <mergeCells count="12">
    <mergeCell ref="F7:G7"/>
    <mergeCell ref="B8:B15"/>
    <mergeCell ref="C10:C15"/>
    <mergeCell ref="E10:E15"/>
    <mergeCell ref="F11:F13"/>
    <mergeCell ref="F14:F15"/>
    <mergeCell ref="B6:M6"/>
    <mergeCell ref="A1:M1"/>
    <mergeCell ref="B2:M2"/>
    <mergeCell ref="B3:M3"/>
    <mergeCell ref="B4:M4"/>
    <mergeCell ref="B5:M5"/>
  </mergeCells>
  <phoneticPr fontId="1" type="noConversion"/>
  <conditionalFormatting sqref="I1:I15">
    <cfRule type="cellIs" dxfId="9" priority="2" operator="equal">
      <formula>"Block"</formula>
    </cfRule>
    <cfRule type="cellIs" dxfId="8" priority="4" operator="equal">
      <formula>"Delay"</formula>
    </cfRule>
    <cfRule type="cellIs" dxfId="7" priority="5" operator="equal">
      <formula>"NT"</formula>
    </cfRule>
    <cfRule type="cellIs" dxfId="6" priority="6" operator="equal">
      <formula>"F"</formula>
    </cfRule>
    <cfRule type="cellIs" dxfId="5" priority="7" operator="equal">
      <formula>"Defer"</formula>
    </cfRule>
    <cfRule type="cellIs" dxfId="4" priority="8" operator="equal">
      <formula>"P"</formula>
    </cfRule>
  </conditionalFormatting>
  <conditionalFormatting sqref="J1:J15">
    <cfRule type="cellIs" dxfId="3" priority="1" operator="equal">
      <formula>"建议"</formula>
    </cfRule>
    <cfRule type="cellIs" dxfId="2" priority="3" operator="equal">
      <formula>"高"</formula>
    </cfRule>
    <cfRule type="cellIs" dxfId="1" priority="9" operator="equal">
      <formula>"中"</formula>
    </cfRule>
    <cfRule type="cellIs" dxfId="0" priority="10" operator="equal">
      <formula>"低"</formula>
    </cfRule>
  </conditionalFormatting>
  <dataValidations count="4">
    <dataValidation type="list" allowBlank="1" showInputMessage="1" showErrorMessage="1" error="Date Error!" sqref="M8:M15">
      <formula1>"A,S,M"</formula1>
    </dataValidation>
    <dataValidation type="list" allowBlank="1" showInputMessage="1" showErrorMessage="1" error="Date Error!" sqref="J8:J15">
      <formula1>"高,中,低,建议"</formula1>
    </dataValidation>
    <dataValidation type="list" allowBlank="1" showInputMessage="1" showErrorMessage="1" error="Date Error!" sqref="I8:I15">
      <formula1>"P,F,Delay,Defer,Block,NT,NP"</formula1>
    </dataValidation>
    <dataValidation type="list" allowBlank="1" showInputMessage="1" showErrorMessage="1" error="Date Error!" sqref="D8:D15">
      <formula1>"高,较高,中,较低,低"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测试记录总体说明</vt:lpstr>
      <vt:lpstr>回归</vt:lpstr>
      <vt:lpstr>软件更新点</vt:lpstr>
      <vt:lpstr>稳定性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CN=姜舒/O=HIKVISION</dc:creator>
  <cp:lastModifiedBy>温作炎</cp:lastModifiedBy>
  <dcterms:created xsi:type="dcterms:W3CDTF">2017-05-09T03:40:00Z</dcterms:created>
  <dcterms:modified xsi:type="dcterms:W3CDTF">2017-10-31T12:12:10Z</dcterms:modified>
</cp:coreProperties>
</file>