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raz\Downloads\"/>
    </mc:Choice>
  </mc:AlternateContent>
  <bookViews>
    <workbookView xWindow="-105" yWindow="-105" windowWidth="23250" windowHeight="12450" activeTab="4"/>
  </bookViews>
  <sheets>
    <sheet name="Max-Min" sheetId="9" r:id="rId1"/>
    <sheet name="IF-IFS" sheetId="8" r:id="rId2"/>
    <sheet name="Len" sheetId="2" r:id="rId3"/>
    <sheet name="LeftRight" sheetId="4" r:id="rId4"/>
    <sheet name="DateToText" sheetId="3" r:id="rId5"/>
    <sheet name="TRIM" sheetId="6" r:id="rId6"/>
    <sheet name="Substitute" sheetId="7" r:id="rId7"/>
    <sheet name="SUM-SumIF" sheetId="12" r:id="rId8"/>
    <sheet name="OR-XOR" sheetId="17" r:id="rId9"/>
    <sheet name="Count-CountIF" sheetId="5" r:id="rId10"/>
    <sheet name="Concatenate" sheetId="1" r:id="rId11"/>
    <sheet name="Days-NetworkDays" sheetId="13" r:id="rId12"/>
    <sheet name="RAND-XOR-MODE-MEDIAN" sheetId="14" r:id="rId1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7" l="1"/>
  <c r="K4" i="17"/>
  <c r="K5" i="17"/>
  <c r="K6" i="17"/>
  <c r="K7" i="17"/>
  <c r="K8" i="17"/>
  <c r="K9" i="17"/>
  <c r="K10" i="17"/>
  <c r="K2" i="17"/>
  <c r="J3" i="17"/>
  <c r="J4" i="17"/>
  <c r="J5" i="17"/>
  <c r="J6" i="17"/>
  <c r="J7" i="17"/>
  <c r="J8" i="17"/>
  <c r="J9" i="17"/>
  <c r="J10" i="17"/>
  <c r="J2" i="17"/>
  <c r="L2" i="12"/>
  <c r="K2" i="12"/>
  <c r="J2" i="12"/>
  <c r="L2" i="14"/>
  <c r="J3" i="14"/>
  <c r="J4" i="14"/>
  <c r="J5" i="14"/>
  <c r="J6" i="14"/>
  <c r="J7" i="14"/>
  <c r="J8" i="14"/>
  <c r="J9" i="14"/>
  <c r="J10" i="14"/>
  <c r="J2" i="14"/>
  <c r="K4" i="8"/>
  <c r="K3" i="8"/>
  <c r="K2" i="8"/>
  <c r="J2" i="8"/>
  <c r="L2" i="5"/>
  <c r="K2" i="5"/>
  <c r="K2" i="2"/>
  <c r="J3" i="2"/>
  <c r="J4" i="2"/>
  <c r="J5" i="2"/>
  <c r="J6" i="2"/>
  <c r="J7" i="2"/>
  <c r="J8" i="2"/>
  <c r="J9" i="2"/>
  <c r="J10" i="2"/>
  <c r="J2" i="2"/>
  <c r="J10" i="1"/>
  <c r="J8" i="1"/>
  <c r="J5" i="1"/>
  <c r="J3" i="1"/>
  <c r="J4" i="1"/>
  <c r="J6" i="1"/>
  <c r="J7" i="1"/>
  <c r="J9" i="1"/>
  <c r="J2" i="1"/>
  <c r="K2" i="14" l="1"/>
  <c r="K3" i="13"/>
  <c r="K4" i="13"/>
  <c r="K5" i="13"/>
  <c r="K6" i="13"/>
  <c r="K7" i="13"/>
  <c r="K8" i="13"/>
  <c r="K9" i="13"/>
  <c r="K10" i="13"/>
  <c r="K2" i="13"/>
  <c r="J3" i="13"/>
  <c r="J4" i="13"/>
  <c r="J5" i="13"/>
  <c r="J6" i="13"/>
  <c r="J7" i="13"/>
  <c r="J8" i="13"/>
  <c r="J9" i="13"/>
  <c r="J10" i="13"/>
  <c r="J2" i="13"/>
  <c r="J2" i="5"/>
  <c r="J2" i="7"/>
  <c r="K2" i="7"/>
  <c r="L2" i="7"/>
  <c r="L2" i="6"/>
  <c r="J3" i="6"/>
  <c r="J4" i="6"/>
  <c r="J5" i="6"/>
  <c r="J6" i="6"/>
  <c r="J7" i="6"/>
  <c r="J8" i="6"/>
  <c r="J9" i="6"/>
  <c r="J10" i="6"/>
  <c r="J2" i="6"/>
  <c r="J3" i="3"/>
  <c r="J4" i="3"/>
  <c r="J5" i="3"/>
  <c r="J6" i="3"/>
  <c r="J7" i="3"/>
  <c r="J8" i="3"/>
  <c r="J9" i="3"/>
  <c r="J10" i="3"/>
  <c r="J2" i="3"/>
  <c r="K3" i="4"/>
  <c r="K4" i="4"/>
  <c r="K5" i="4"/>
  <c r="K6" i="4"/>
  <c r="K7" i="4"/>
  <c r="K8" i="4"/>
  <c r="K9" i="4"/>
  <c r="K10" i="4"/>
  <c r="K2" i="4"/>
  <c r="J3" i="8"/>
  <c r="J4" i="8"/>
  <c r="J5" i="8"/>
  <c r="J6" i="8"/>
  <c r="J7" i="8"/>
  <c r="J8" i="8"/>
  <c r="J9" i="8"/>
  <c r="J10" i="8"/>
  <c r="J3" i="9"/>
  <c r="K2" i="9"/>
  <c r="J2" i="9"/>
  <c r="H11" i="1" l="1"/>
  <c r="H12" i="1"/>
</calcChain>
</file>

<file path=xl/sharedStrings.xml><?xml version="1.0" encoding="utf-8"?>
<sst xmlns="http://schemas.openxmlformats.org/spreadsheetml/2006/main" count="701" uniqueCount="97">
  <si>
    <t>FirstName</t>
  </si>
  <si>
    <t>LastName</t>
  </si>
  <si>
    <t>Jim</t>
  </si>
  <si>
    <t>Halpert</t>
  </si>
  <si>
    <t>Pam</t>
  </si>
  <si>
    <t>Beasley</t>
  </si>
  <si>
    <t>Dwight</t>
  </si>
  <si>
    <t>Schrute</t>
  </si>
  <si>
    <t>Michael</t>
  </si>
  <si>
    <t>Scott</t>
  </si>
  <si>
    <t>Kevin</t>
  </si>
  <si>
    <t>Malone</t>
  </si>
  <si>
    <t>Martin</t>
  </si>
  <si>
    <t>Angela</t>
  </si>
  <si>
    <t>Toby</t>
  </si>
  <si>
    <t>Flenderson</t>
  </si>
  <si>
    <t>Stanley</t>
  </si>
  <si>
    <t>Hudson</t>
  </si>
  <si>
    <t>LEN(B2)</t>
  </si>
  <si>
    <t>EmployeeID</t>
  </si>
  <si>
    <t>JobTitle</t>
  </si>
  <si>
    <t>Salary</t>
  </si>
  <si>
    <t>Age</t>
  </si>
  <si>
    <t>Gender</t>
  </si>
  <si>
    <t>Salesman</t>
  </si>
  <si>
    <t>Male</t>
  </si>
  <si>
    <t>Receptionist</t>
  </si>
  <si>
    <t>Female</t>
  </si>
  <si>
    <t>Accountant</t>
  </si>
  <si>
    <t>HR</t>
  </si>
  <si>
    <t>Regional Manager</t>
  </si>
  <si>
    <t>Supplier Relations</t>
  </si>
  <si>
    <t>Meredith</t>
  </si>
  <si>
    <t>Palmer</t>
  </si>
  <si>
    <t>Can be used to see difference between 100s and thousands. Can find bad Social Security numbers if they're 10 digits instead of 9</t>
  </si>
  <si>
    <t>StartDate</t>
  </si>
  <si>
    <t>EndDate</t>
  </si>
  <si>
    <t>Email</t>
  </si>
  <si>
    <t>Jim.Halpert@DunderMifflin.com</t>
  </si>
  <si>
    <t>Pam.Beasley@DunderMifflin.com</t>
  </si>
  <si>
    <t>Dwight.Schrute@AOL.com</t>
  </si>
  <si>
    <t>Angela.Martin@DunderMifflin.com</t>
  </si>
  <si>
    <t>Toby.Flenderson@DunderMifflinCorporate.com</t>
  </si>
  <si>
    <t>Michael.Scott@DunderMifflin.com</t>
  </si>
  <si>
    <t>Meredith.Palmer@Yahoo.com</t>
  </si>
  <si>
    <t>Stanley.Hudson@gmail.com</t>
  </si>
  <si>
    <t>Kevin.Malone@DunderMifflin.com</t>
  </si>
  <si>
    <t>11/2/2001</t>
  </si>
  <si>
    <t>10/3/1999</t>
  </si>
  <si>
    <t>7/4/2000</t>
  </si>
  <si>
    <t>1/5/2000</t>
  </si>
  <si>
    <t>5/6/2001</t>
  </si>
  <si>
    <t>11/8/2003</t>
  </si>
  <si>
    <t>6/9/2002</t>
  </si>
  <si>
    <t>8/10/2003</t>
  </si>
  <si>
    <t>9/6/2015</t>
  </si>
  <si>
    <t>10/10/2015</t>
  </si>
  <si>
    <t>9/8/2017</t>
  </si>
  <si>
    <t>12/3/2015</t>
  </si>
  <si>
    <t>8/30/2017</t>
  </si>
  <si>
    <t>9/11/2013</t>
  </si>
  <si>
    <t>4/22/2015</t>
  </si>
  <si>
    <t xml:space="preserve">Malone </t>
  </si>
  <si>
    <t xml:space="preserve">  Hudson</t>
  </si>
  <si>
    <t xml:space="preserve">   Scott</t>
  </si>
  <si>
    <t xml:space="preserve">Flenderson    </t>
  </si>
  <si>
    <t xml:space="preserve"> Schrute</t>
  </si>
  <si>
    <t>TRIM(C2)</t>
  </si>
  <si>
    <t>It just removes unwanted spaces on both sides</t>
  </si>
  <si>
    <t>TEXT(H2,"dd/mm/yyyy")</t>
  </si>
  <si>
    <t>with 1 instance</t>
  </si>
  <si>
    <t>with 2 instances</t>
  </si>
  <si>
    <t>with NO instances</t>
  </si>
  <si>
    <t>SUM</t>
  </si>
  <si>
    <t>SUMIF</t>
  </si>
  <si>
    <t>SUMIFS</t>
  </si>
  <si>
    <t>COUNT</t>
  </si>
  <si>
    <t>COUNTIF</t>
  </si>
  <si>
    <t>COUNTIFS</t>
  </si>
  <si>
    <t>Max</t>
  </si>
  <si>
    <t>Min</t>
  </si>
  <si>
    <t>IF</t>
  </si>
  <si>
    <t>IFS</t>
  </si>
  <si>
    <t>DAYS</t>
  </si>
  <si>
    <t>NETWORKDAYS</t>
  </si>
  <si>
    <t>Left</t>
  </si>
  <si>
    <t>Right</t>
  </si>
  <si>
    <t>C</t>
  </si>
  <si>
    <t>CONCATENATE</t>
  </si>
  <si>
    <t>CONCATENATE(B2," ",C2) &gt;&gt; To get email address for each</t>
  </si>
  <si>
    <t>Must have converted dates to 'TEXT' fomart &gt;&gt; For it to work</t>
  </si>
  <si>
    <t>RandomNumbers &gt;&gt; Using RAND()</t>
  </si>
  <si>
    <t>MEDIAN</t>
  </si>
  <si>
    <t>MODE</t>
  </si>
  <si>
    <t>XOR</t>
  </si>
  <si>
    <t>OR</t>
  </si>
  <si>
    <t xml:space="preserve">The Difference between OR and XOR is that OR,one,other or both values must be true but XOR,returns true if one or other value is true but not both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</si>
</sst>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49" fontId="0" fillId="0" borderId="0" xfId="0" applyNumberFormat="1"/>
    <xf numFmtId="0" fontId="0" fillId="0" borderId="0" xfId="0" applyAlignment="1">
      <alignment horizontal="center"/>
    </xf>
    <xf numFmtId="0" fontId="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9"/>
  </sheetPr>
  <dimension ref="A1:K10"/>
  <sheetViews>
    <sheetView workbookViewId="0">
      <selection activeCell="J4" sqref="J4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79</v>
      </c>
      <c r="K1" t="s">
        <v>80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1">
        <f>MAX(H2:H10)</f>
        <v>37933</v>
      </c>
      <c r="K2" s="1">
        <f>MIN(I2:I10)</f>
        <v>40800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2">
        <f>MAX(G2:G10)</f>
        <v>65000</v>
      </c>
      <c r="K3" s="2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/>
  </sheetPr>
  <dimension ref="A1:L10"/>
  <sheetViews>
    <sheetView workbookViewId="0">
      <selection activeCell="L2" sqref="L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76</v>
      </c>
      <c r="K1" t="s">
        <v>77</v>
      </c>
      <c r="L1" t="s">
        <v>78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COUNT(G2:G10)</f>
        <v>9</v>
      </c>
      <c r="K2">
        <f>COUNTIF(E2:E10,"Female")</f>
        <v>3</v>
      </c>
      <c r="L2">
        <f>COUNTIFS(G2:G10,"&gt;60000",E2:E10,"Male")</f>
        <v>2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/>
  </sheetPr>
  <dimension ref="A1:J12"/>
  <sheetViews>
    <sheetView workbookViewId="0">
      <selection activeCell="G2" sqref="G2"/>
    </sheetView>
  </sheetViews>
  <sheetFormatPr defaultRowHeight="15" x14ac:dyDescent="0.25"/>
  <cols>
    <col min="2" max="2" width="10.42578125" customWidth="1"/>
    <col min="3" max="5" width="10.7109375" customWidth="1"/>
    <col min="6" max="6" width="16.5703125" customWidth="1"/>
    <col min="8" max="8" width="14.28515625" customWidth="1"/>
    <col min="9" max="9" width="14.7109375" customWidth="1"/>
    <col min="10" max="10" width="51.85546875" style="4" bestFit="1" customWidth="1"/>
  </cols>
  <sheetData>
    <row r="1" spans="1:10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s="4" t="s">
        <v>89</v>
      </c>
    </row>
    <row r="2" spans="1:10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s="4" t="str">
        <f>CONCATENATE(LOWER(B2),LOWER(C2),"@gmail.com")</f>
        <v>jimhalpert@gmail.com</v>
      </c>
    </row>
    <row r="3" spans="1:10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s="4" t="str">
        <f>CONCATENATE(LOWER(B3),LOWER(C3),"@gmail.com")</f>
        <v>pambeasley@gmail.com</v>
      </c>
    </row>
    <row r="4" spans="1:10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s="4" t="str">
        <f t="shared" ref="J3:J12" si="0">CONCATENATE(LOWER(B4),LOWER(C4),"@gmail.com")</f>
        <v>dwightschrute@gmail.com</v>
      </c>
    </row>
    <row r="5" spans="1:10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s="4" t="str">
        <f>CONCATENATE(LOWER(B5),LOWER(C5),"@gmail.com")</f>
        <v>angelamartin@gmail.com</v>
      </c>
    </row>
    <row r="6" spans="1:10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s="4" t="str">
        <f t="shared" si="0"/>
        <v>tobyflenderson@gmail.com</v>
      </c>
    </row>
    <row r="7" spans="1:10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s="4" t="str">
        <f t="shared" si="0"/>
        <v>michaelscott@gmail.com</v>
      </c>
    </row>
    <row r="8" spans="1:10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s="4" t="str">
        <f>CONCATENATE(LOWER(B8),LOWER(C8),"@gmail.com")</f>
        <v>meredithpalmer@gmail.com</v>
      </c>
    </row>
    <row r="9" spans="1:10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s="4" t="str">
        <f t="shared" si="0"/>
        <v>stanleyhudson@gmail.com</v>
      </c>
    </row>
    <row r="10" spans="1:10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s="4" t="str">
        <f>CONCATENATE(LOWER(B10),LOWER(C10),"@gmail.com")</f>
        <v>kevinmalone@gmail.com</v>
      </c>
    </row>
    <row r="11" spans="1:10" x14ac:dyDescent="0.25">
      <c r="H11" t="str">
        <f>CONCATENATE(B11," ",C11)</f>
        <v xml:space="preserve"> </v>
      </c>
    </row>
    <row r="12" spans="1:10" x14ac:dyDescent="0.25">
      <c r="H12" t="str">
        <f>CONCATENATE(B12," ",C12)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9"/>
  </sheetPr>
  <dimension ref="A1:L13"/>
  <sheetViews>
    <sheetView topLeftCell="A10" workbookViewId="0">
      <selection activeCell="J16" sqref="J16"/>
    </sheetView>
  </sheetViews>
  <sheetFormatPr defaultRowHeight="15" x14ac:dyDescent="0.25"/>
  <cols>
    <col min="8" max="8" width="14.42578125" customWidth="1"/>
    <col min="9" max="9" width="13.28515625" customWidth="1"/>
    <col min="11" max="11" width="14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83</v>
      </c>
      <c r="K1" t="s">
        <v>84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>
        <f>_xlfn.DAYS(I2,H2)</f>
        <v>5056</v>
      </c>
      <c r="K2">
        <f>NETWORKDAYS(H2,I2)</f>
        <v>3611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>
        <f t="shared" ref="J3:J10" si="0">_xlfn.DAYS(I3,H3)</f>
        <v>5851</v>
      </c>
      <c r="K3">
        <f t="shared" ref="K3:K10" si="1">NETWORKDAYS(H3,I3)</f>
        <v>4180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>
        <f t="shared" si="0"/>
        <v>6275</v>
      </c>
      <c r="K4">
        <f t="shared" si="1"/>
        <v>4484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>
        <f t="shared" si="0"/>
        <v>5811</v>
      </c>
      <c r="K5">
        <f t="shared" si="1"/>
        <v>4152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>
        <f t="shared" si="0"/>
        <v>5960</v>
      </c>
      <c r="K6">
        <f t="shared" si="1"/>
        <v>4258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>
        <f t="shared" si="0"/>
        <v>4511</v>
      </c>
      <c r="K7">
        <f t="shared" si="1"/>
        <v>3223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>
        <f t="shared" si="0"/>
        <v>3595</v>
      </c>
      <c r="K8">
        <f t="shared" si="1"/>
        <v>2568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>
        <f t="shared" si="0"/>
        <v>4700</v>
      </c>
      <c r="K9">
        <f t="shared" si="1"/>
        <v>3358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>
        <f t="shared" si="0"/>
        <v>4273</v>
      </c>
      <c r="K10">
        <f t="shared" si="1"/>
        <v>3053</v>
      </c>
    </row>
    <row r="12" spans="1:12" x14ac:dyDescent="0.25">
      <c r="H12" s="5" t="s">
        <v>90</v>
      </c>
      <c r="I12" s="5"/>
      <c r="J12" s="5"/>
      <c r="K12" s="5"/>
      <c r="L12" s="5"/>
    </row>
    <row r="13" spans="1:12" x14ac:dyDescent="0.25">
      <c r="H13" s="5"/>
      <c r="I13" s="5"/>
      <c r="J13" s="5"/>
      <c r="K13" s="5"/>
      <c r="L13" s="5"/>
    </row>
  </sheetData>
  <mergeCells count="1">
    <mergeCell ref="H12:L1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9"/>
  </sheetPr>
  <dimension ref="A1:M10"/>
  <sheetViews>
    <sheetView workbookViewId="0">
      <selection activeCell="M2" sqref="M2"/>
    </sheetView>
  </sheetViews>
  <sheetFormatPr defaultRowHeight="15" x14ac:dyDescent="0.25"/>
  <cols>
    <col min="8" max="8" width="9.7109375" bestFit="1" customWidth="1"/>
    <col min="9" max="9" width="10.7109375" bestFit="1" customWidth="1"/>
    <col min="10" max="10" width="31.8554687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91</v>
      </c>
      <c r="K1" t="s">
        <v>92</v>
      </c>
      <c r="L1" t="s">
        <v>93</v>
      </c>
      <c r="M1" t="s">
        <v>94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 ca="1">INT(RAND() *100)</f>
        <v>56</v>
      </c>
      <c r="K2">
        <f ca="1">MEDIAN(J2:J10)</f>
        <v>60</v>
      </c>
      <c r="L2">
        <f>_xlfn.MODE.SNGL(D2:D10)</f>
        <v>30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ca="1" si="0">INT(RAND() *100)</f>
        <v>73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ca="1" si="0"/>
        <v>92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ca="1" si="0"/>
        <v>93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ca="1" si="0"/>
        <v>23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ca="1" si="0"/>
        <v>5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ca="1" si="0"/>
        <v>96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ca="1" si="0"/>
        <v>60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ca="1" si="0"/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9"/>
  </sheetPr>
  <dimension ref="A1:K10"/>
  <sheetViews>
    <sheetView workbookViewId="0">
      <selection activeCell="K4" sqref="K4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18.855468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81</v>
      </c>
      <c r="K1" t="s">
        <v>82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IF($D$2:$D$10 &gt;  30,"Adult","Young")</f>
        <v>Young</v>
      </c>
      <c r="K2">
        <f>_xlfn.MODE.SNGL(D2:D10)</f>
        <v>30</v>
      </c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IF($D$2:$D$10 &gt;  30,"Adult","Young")</f>
        <v>Young</v>
      </c>
      <c r="K3">
        <f>MEDIAN(D2:D10)</f>
        <v>31</v>
      </c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Young</v>
      </c>
      <c r="K4" t="e">
        <f>NP</f>
        <v>#NAME?</v>
      </c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Adult</v>
      </c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Adult</v>
      </c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Adult</v>
      </c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Adult</v>
      </c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Adult</v>
      </c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Adult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A1:L10"/>
  <sheetViews>
    <sheetView topLeftCell="G1" workbookViewId="0">
      <selection activeCell="K3" sqref="K3"/>
    </sheetView>
  </sheetViews>
  <sheetFormatPr defaultColWidth="10.85546875" defaultRowHeight="15" x14ac:dyDescent="0.25"/>
  <cols>
    <col min="1" max="1" width="10.7109375" bestFit="1" customWidth="1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18</v>
      </c>
      <c r="L1" t="s">
        <v>34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LEN(CONCATENATE(B2," ",C2))</f>
        <v>11</v>
      </c>
      <c r="K2">
        <f>COUNTIF(D2:D10,"&gt;30")</f>
        <v>6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>
        <f t="shared" ref="J3:J10" si="0">LEN(CONCATENATE(B3," ",C3))</f>
        <v>11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>
        <f t="shared" si="0"/>
        <v>14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>
        <f t="shared" si="0"/>
        <v>13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>
        <f t="shared" si="0"/>
        <v>15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>
        <f t="shared" si="0"/>
        <v>13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>
        <f t="shared" si="0"/>
        <v>15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>
        <f t="shared" si="0"/>
        <v>14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>
        <f t="shared" si="0"/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 tint="-0.499984740745262"/>
  </sheetPr>
  <dimension ref="A1:M13"/>
  <sheetViews>
    <sheetView topLeftCell="G1" workbookViewId="0">
      <selection activeCell="K13" sqref="K13"/>
    </sheetView>
  </sheetViews>
  <sheetFormatPr defaultColWidth="14.5703125" defaultRowHeight="15" x14ac:dyDescent="0.25"/>
  <cols>
    <col min="4" max="4" width="8" customWidth="1"/>
    <col min="10" max="10" width="32.28515625" bestFit="1" customWidth="1"/>
  </cols>
  <sheetData>
    <row r="1" spans="1:13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37</v>
      </c>
      <c r="K1" t="s">
        <v>85</v>
      </c>
      <c r="L1" t="s">
        <v>86</v>
      </c>
      <c r="M1" t="s">
        <v>86</v>
      </c>
    </row>
    <row r="2" spans="1:13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3" t="s">
        <v>47</v>
      </c>
      <c r="I2" s="2" t="s">
        <v>55</v>
      </c>
      <c r="J2" s="1" t="s">
        <v>38</v>
      </c>
      <c r="K2" t="str">
        <f>LEFT(C2,3)</f>
        <v>Hal</v>
      </c>
    </row>
    <row r="3" spans="1:13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3" t="s">
        <v>48</v>
      </c>
      <c r="I3" s="2" t="s">
        <v>56</v>
      </c>
      <c r="J3" s="1" t="s">
        <v>39</v>
      </c>
      <c r="K3" t="str">
        <f t="shared" ref="K3:K10" si="0">LEFT(C3,3)</f>
        <v>Bea</v>
      </c>
    </row>
    <row r="4" spans="1:13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3" t="s">
        <v>49</v>
      </c>
      <c r="I4" s="2" t="s">
        <v>57</v>
      </c>
      <c r="J4" s="1" t="s">
        <v>40</v>
      </c>
      <c r="K4" t="str">
        <f t="shared" si="0"/>
        <v>Sch</v>
      </c>
    </row>
    <row r="5" spans="1:13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3" t="s">
        <v>50</v>
      </c>
      <c r="I5" s="2" t="s">
        <v>58</v>
      </c>
      <c r="J5" s="1" t="s">
        <v>41</v>
      </c>
      <c r="K5" t="str">
        <f t="shared" si="0"/>
        <v>Mar</v>
      </c>
    </row>
    <row r="6" spans="1:13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3" t="s">
        <v>51</v>
      </c>
      <c r="I6" s="2" t="s">
        <v>59</v>
      </c>
      <c r="J6" s="1" t="s">
        <v>42</v>
      </c>
      <c r="K6" t="str">
        <f t="shared" si="0"/>
        <v>Fle</v>
      </c>
    </row>
    <row r="7" spans="1:13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3" t="s">
        <v>51</v>
      </c>
      <c r="I7" s="2" t="s">
        <v>60</v>
      </c>
      <c r="J7" s="1" t="s">
        <v>43</v>
      </c>
      <c r="K7" t="str">
        <f t="shared" si="0"/>
        <v>Sco</v>
      </c>
    </row>
    <row r="8" spans="1:13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3" t="s">
        <v>52</v>
      </c>
      <c r="I8" s="2" t="s">
        <v>60</v>
      </c>
      <c r="J8" s="1" t="s">
        <v>44</v>
      </c>
      <c r="K8" t="str">
        <f t="shared" si="0"/>
        <v>Pal</v>
      </c>
    </row>
    <row r="9" spans="1:13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3" t="s">
        <v>53</v>
      </c>
      <c r="I9" s="2" t="s">
        <v>61</v>
      </c>
      <c r="J9" s="1" t="s">
        <v>45</v>
      </c>
      <c r="K9" t="str">
        <f t="shared" si="0"/>
        <v>Hud</v>
      </c>
    </row>
    <row r="10" spans="1:13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3" t="s">
        <v>54</v>
      </c>
      <c r="I10" s="2" t="s">
        <v>61</v>
      </c>
      <c r="J10" s="1" t="s">
        <v>46</v>
      </c>
      <c r="K10" t="str">
        <f t="shared" si="0"/>
        <v>Mal</v>
      </c>
    </row>
    <row r="13" spans="1:13" x14ac:dyDescent="0.25">
      <c r="K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9"/>
  </sheetPr>
  <dimension ref="A1:K13"/>
  <sheetViews>
    <sheetView tabSelected="1" workbookViewId="0">
      <selection activeCell="K2" sqref="K2"/>
    </sheetView>
  </sheetViews>
  <sheetFormatPr defaultColWidth="13.7109375" defaultRowHeight="15" x14ac:dyDescent="0.25"/>
  <cols>
    <col min="1" max="1" width="10.7109375" bestFit="1" customWidth="1"/>
    <col min="4" max="4" width="7.7109375" customWidth="1"/>
  </cols>
  <sheetData>
    <row r="1" spans="1:11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69</v>
      </c>
    </row>
    <row r="2" spans="1:11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RIGHT(TEXT(H2,"DD/MM/YYYY"),4)</f>
        <v>2001</v>
      </c>
      <c r="K2" s="3"/>
    </row>
    <row r="3" spans="1:11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RIGHT(TEXT(H3,"DD/MM/YYYY"),4)</f>
        <v>1999</v>
      </c>
      <c r="K3" s="3"/>
    </row>
    <row r="4" spans="1:11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2000</v>
      </c>
      <c r="K4" s="3"/>
    </row>
    <row r="5" spans="1:11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2000</v>
      </c>
      <c r="K5" s="3"/>
    </row>
    <row r="6" spans="1:11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2001</v>
      </c>
      <c r="K6" s="3"/>
    </row>
    <row r="7" spans="1:11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1995</v>
      </c>
      <c r="K7" s="3"/>
    </row>
    <row r="8" spans="1:11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2003</v>
      </c>
      <c r="K8" s="3"/>
    </row>
    <row r="9" spans="1:11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2002</v>
      </c>
      <c r="K9" s="3"/>
    </row>
    <row r="10" spans="1:11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2003</v>
      </c>
      <c r="K10" s="3"/>
    </row>
    <row r="12" spans="1:11" x14ac:dyDescent="0.25">
      <c r="H12" s="1"/>
    </row>
    <row r="13" spans="1:11" x14ac:dyDescent="0.25">
      <c r="H13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9"/>
  </sheetPr>
  <dimension ref="A1:N10"/>
  <sheetViews>
    <sheetView workbookViewId="0">
      <selection activeCell="L3" sqref="L3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11" max="11" width="43.28515625" bestFit="1" customWidth="1"/>
  </cols>
  <sheetData>
    <row r="1" spans="1:14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67</v>
      </c>
      <c r="K1" t="s">
        <v>68</v>
      </c>
      <c r="L1" t="s">
        <v>88</v>
      </c>
      <c r="N1" t="s">
        <v>87</v>
      </c>
    </row>
    <row r="2" spans="1:14" x14ac:dyDescent="0.25">
      <c r="A2">
        <v>1001</v>
      </c>
      <c r="B2" s="3" t="s">
        <v>2</v>
      </c>
      <c r="C2" s="3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 t="str">
        <f>TRIM(C2)</f>
        <v>Halpert</v>
      </c>
      <c r="L2" t="str">
        <f>CONCATENATE(LOWER(B2),LOWER(C2))</f>
        <v>jimhalpert</v>
      </c>
    </row>
    <row r="3" spans="1:14" x14ac:dyDescent="0.25">
      <c r="A3">
        <v>1002</v>
      </c>
      <c r="B3" s="3" t="s">
        <v>4</v>
      </c>
      <c r="C3" s="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  <c r="J3" t="str">
        <f t="shared" ref="J3:J10" si="0">TRIM(C3)</f>
        <v>Beasley</v>
      </c>
    </row>
    <row r="4" spans="1:14" x14ac:dyDescent="0.25">
      <c r="A4">
        <v>1003</v>
      </c>
      <c r="B4" s="3" t="s">
        <v>6</v>
      </c>
      <c r="C4" s="3" t="s">
        <v>66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  <c r="J4" t="str">
        <f t="shared" si="0"/>
        <v>Schrute</v>
      </c>
    </row>
    <row r="5" spans="1:14" x14ac:dyDescent="0.25">
      <c r="A5">
        <v>1004</v>
      </c>
      <c r="B5" s="3" t="s">
        <v>13</v>
      </c>
      <c r="C5" s="3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  <c r="J5" t="str">
        <f t="shared" si="0"/>
        <v>Martin</v>
      </c>
    </row>
    <row r="6" spans="1:14" x14ac:dyDescent="0.25">
      <c r="A6">
        <v>1005</v>
      </c>
      <c r="B6" s="3" t="s">
        <v>14</v>
      </c>
      <c r="C6" s="3" t="s">
        <v>65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  <c r="J6" t="str">
        <f t="shared" si="0"/>
        <v>Flenderson</v>
      </c>
    </row>
    <row r="7" spans="1:14" x14ac:dyDescent="0.25">
      <c r="A7">
        <v>1006</v>
      </c>
      <c r="B7" s="3" t="s">
        <v>8</v>
      </c>
      <c r="C7" s="3" t="s">
        <v>64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  <c r="J7" t="str">
        <f t="shared" si="0"/>
        <v>Scott</v>
      </c>
    </row>
    <row r="8" spans="1:14" x14ac:dyDescent="0.25">
      <c r="A8">
        <v>1007</v>
      </c>
      <c r="B8" s="3" t="s">
        <v>32</v>
      </c>
      <c r="C8" s="3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  <c r="J8" t="str">
        <f t="shared" si="0"/>
        <v>Palmer</v>
      </c>
    </row>
    <row r="9" spans="1:14" x14ac:dyDescent="0.25">
      <c r="A9">
        <v>1008</v>
      </c>
      <c r="B9" s="3" t="s">
        <v>16</v>
      </c>
      <c r="C9" s="3" t="s">
        <v>63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  <c r="J9" t="str">
        <f t="shared" si="0"/>
        <v>Hudson</v>
      </c>
    </row>
    <row r="10" spans="1:14" x14ac:dyDescent="0.25">
      <c r="A10">
        <v>1009</v>
      </c>
      <c r="B10" s="3" t="s">
        <v>10</v>
      </c>
      <c r="C10" s="3" t="s">
        <v>62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  <c r="J10" t="str">
        <f t="shared" si="0"/>
        <v>Malone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L20"/>
  <sheetViews>
    <sheetView workbookViewId="0">
      <selection sqref="A1:I10"/>
    </sheetView>
  </sheetViews>
  <sheetFormatPr defaultColWidth="13.7109375" defaultRowHeight="15" x14ac:dyDescent="0.25"/>
  <cols>
    <col min="1" max="1" width="10.7109375" bestFit="1" customWidth="1"/>
    <col min="4" max="4" width="7.7109375" customWidth="1"/>
    <col min="7" max="7" width="13.7109375" style="2"/>
  </cols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70</v>
      </c>
      <c r="K1" t="s">
        <v>71</v>
      </c>
      <c r="L1" t="s">
        <v>72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str">
        <f>SUBSTITUTE(H2,"/","-",1)</f>
        <v>11-2/2001</v>
      </c>
      <c r="K2" t="str">
        <f>SUBSTITUTE(H2,"/","-",2)</f>
        <v>11/2-2001</v>
      </c>
      <c r="L2" t="str">
        <f>SUBSTITUTE(H2,"/","-")</f>
        <v>11-2-2001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</row>
    <row r="12" spans="1:12" x14ac:dyDescent="0.25">
      <c r="H12" s="3"/>
      <c r="I12" s="3"/>
    </row>
    <row r="13" spans="1:12" x14ac:dyDescent="0.25">
      <c r="H13" s="3"/>
      <c r="I13" s="3"/>
    </row>
    <row r="14" spans="1:12" x14ac:dyDescent="0.25">
      <c r="H14" s="3"/>
      <c r="I14" s="3"/>
    </row>
    <row r="15" spans="1:12" x14ac:dyDescent="0.25">
      <c r="H15" s="3"/>
      <c r="I15" s="3"/>
    </row>
    <row r="16" spans="1:12" x14ac:dyDescent="0.25">
      <c r="H16" s="3"/>
      <c r="I16" s="3"/>
    </row>
    <row r="17" spans="8:9" x14ac:dyDescent="0.25">
      <c r="H17" s="3"/>
      <c r="I17" s="3"/>
    </row>
    <row r="18" spans="8:9" x14ac:dyDescent="0.25">
      <c r="H18" s="3"/>
      <c r="I18" s="3"/>
    </row>
    <row r="19" spans="8:9" x14ac:dyDescent="0.25">
      <c r="H19" s="3"/>
      <c r="I19" s="3"/>
    </row>
    <row r="20" spans="8:9" x14ac:dyDescent="0.25">
      <c r="H20" s="3"/>
      <c r="I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9"/>
  </sheetPr>
  <dimension ref="A1:L10"/>
  <sheetViews>
    <sheetView topLeftCell="Z4" workbookViewId="0">
      <selection activeCell="L3" sqref="L3"/>
    </sheetView>
  </sheetViews>
  <sheetFormatPr defaultColWidth="13" defaultRowHeight="15" x14ac:dyDescent="0.25"/>
  <sheetData>
    <row r="1" spans="1:12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t="s">
        <v>21</v>
      </c>
      <c r="H1" t="s">
        <v>35</v>
      </c>
      <c r="I1" t="s">
        <v>36</v>
      </c>
      <c r="J1" t="s">
        <v>73</v>
      </c>
      <c r="K1" t="s">
        <v>74</v>
      </c>
      <c r="L1" t="s">
        <v>75</v>
      </c>
    </row>
    <row r="2" spans="1:12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>
        <v>45000</v>
      </c>
      <c r="H2" s="1">
        <v>37197</v>
      </c>
      <c r="I2" s="1">
        <v>42253</v>
      </c>
      <c r="J2">
        <f>SUM(G2:G10)</f>
        <v>437000</v>
      </c>
      <c r="K2">
        <f>SUMIF(G2:G10,"&gt;50000")</f>
        <v>128000</v>
      </c>
      <c r="L2">
        <f>SUMIFS(G2:G10,E2:E10,"Male",D2:D10,"&gt;30")</f>
        <v>205000</v>
      </c>
    </row>
    <row r="3" spans="1:12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>
        <v>36000</v>
      </c>
      <c r="H3" s="1">
        <v>36436</v>
      </c>
      <c r="I3" s="1">
        <v>42287</v>
      </c>
    </row>
    <row r="4" spans="1:12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>
        <v>63000</v>
      </c>
      <c r="H4" s="1">
        <v>36711</v>
      </c>
      <c r="I4" s="1">
        <v>42986</v>
      </c>
    </row>
    <row r="5" spans="1:12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>
        <v>47000</v>
      </c>
      <c r="H5" s="1">
        <v>36530</v>
      </c>
      <c r="I5" s="1">
        <v>42341</v>
      </c>
    </row>
    <row r="6" spans="1:12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>
        <v>50000</v>
      </c>
      <c r="H6" s="1">
        <v>37017</v>
      </c>
      <c r="I6" s="1">
        <v>42977</v>
      </c>
    </row>
    <row r="7" spans="1:12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>
        <v>65000</v>
      </c>
      <c r="H7" s="1">
        <v>35040</v>
      </c>
      <c r="I7" s="1">
        <v>41528</v>
      </c>
    </row>
    <row r="8" spans="1:12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>
        <v>41000</v>
      </c>
      <c r="H8" s="1">
        <v>37933</v>
      </c>
      <c r="I8" s="1">
        <v>41551</v>
      </c>
    </row>
    <row r="9" spans="1:12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>
        <v>48000</v>
      </c>
      <c r="H9" s="1">
        <v>37416</v>
      </c>
      <c r="I9" s="1">
        <v>42116</v>
      </c>
    </row>
    <row r="10" spans="1:12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>
        <v>42000</v>
      </c>
      <c r="H10" s="1">
        <v>37843</v>
      </c>
      <c r="I10" s="1">
        <v>40800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Y13"/>
  <sheetViews>
    <sheetView workbookViewId="0">
      <selection activeCell="E18" sqref="E18"/>
    </sheetView>
  </sheetViews>
  <sheetFormatPr defaultRowHeight="15" x14ac:dyDescent="0.25"/>
  <cols>
    <col min="3" max="3" width="11" bestFit="1" customWidth="1"/>
    <col min="4" max="4" width="4.42578125" bestFit="1" customWidth="1"/>
    <col min="6" max="6" width="17.42578125" bestFit="1" customWidth="1"/>
    <col min="7" max="7" width="6.28515625" bestFit="1" customWidth="1"/>
    <col min="9" max="9" width="10.7109375" bestFit="1" customWidth="1"/>
    <col min="10" max="11" width="6.140625" bestFit="1" customWidth="1"/>
  </cols>
  <sheetData>
    <row r="1" spans="1:25" x14ac:dyDescent="0.25">
      <c r="A1" t="s">
        <v>19</v>
      </c>
      <c r="B1" t="s">
        <v>0</v>
      </c>
      <c r="C1" t="s">
        <v>1</v>
      </c>
      <c r="D1" t="s">
        <v>22</v>
      </c>
      <c r="E1" t="s">
        <v>23</v>
      </c>
      <c r="F1" t="s">
        <v>20</v>
      </c>
      <c r="G1" s="2" t="s">
        <v>21</v>
      </c>
      <c r="H1" t="s">
        <v>35</v>
      </c>
      <c r="I1" t="s">
        <v>36</v>
      </c>
      <c r="J1" t="s">
        <v>95</v>
      </c>
      <c r="K1" t="s">
        <v>94</v>
      </c>
    </row>
    <row r="2" spans="1:25" x14ac:dyDescent="0.25">
      <c r="A2">
        <v>1001</v>
      </c>
      <c r="B2" t="s">
        <v>2</v>
      </c>
      <c r="C2" t="s">
        <v>3</v>
      </c>
      <c r="D2">
        <v>30</v>
      </c>
      <c r="E2" t="s">
        <v>25</v>
      </c>
      <c r="F2" t="s">
        <v>24</v>
      </c>
      <c r="G2" s="2">
        <v>45000</v>
      </c>
      <c r="H2" s="3" t="s">
        <v>47</v>
      </c>
      <c r="I2" s="3" t="s">
        <v>55</v>
      </c>
      <c r="J2" t="b">
        <f>OR(D2 &gt; 30,E2 = "Male")</f>
        <v>1</v>
      </c>
      <c r="K2" t="b">
        <f>_xlfn.XOR(D2 &gt; 30, E2 = "Male")</f>
        <v>1</v>
      </c>
    </row>
    <row r="3" spans="1:25" x14ac:dyDescent="0.25">
      <c r="A3">
        <v>1002</v>
      </c>
      <c r="B3" t="s">
        <v>4</v>
      </c>
      <c r="C3" t="s">
        <v>5</v>
      </c>
      <c r="D3">
        <v>30</v>
      </c>
      <c r="E3" t="s">
        <v>27</v>
      </c>
      <c r="F3" t="s">
        <v>26</v>
      </c>
      <c r="G3" s="2">
        <v>36000</v>
      </c>
      <c r="H3" s="3" t="s">
        <v>48</v>
      </c>
      <c r="I3" s="3" t="s">
        <v>56</v>
      </c>
      <c r="J3" t="b">
        <f t="shared" ref="J3:J10" si="0">OR(D3 &gt; 30,E3 = "Male")</f>
        <v>0</v>
      </c>
      <c r="K3" t="b">
        <f t="shared" ref="K3:K10" si="1">_xlfn.XOR(D3 &gt; 30, E3 = "Male")</f>
        <v>0</v>
      </c>
    </row>
    <row r="4" spans="1:25" x14ac:dyDescent="0.25">
      <c r="A4">
        <v>1003</v>
      </c>
      <c r="B4" t="s">
        <v>6</v>
      </c>
      <c r="C4" t="s">
        <v>7</v>
      </c>
      <c r="D4">
        <v>29</v>
      </c>
      <c r="E4" t="s">
        <v>25</v>
      </c>
      <c r="F4" t="s">
        <v>24</v>
      </c>
      <c r="G4" s="2">
        <v>63000</v>
      </c>
      <c r="H4" s="3" t="s">
        <v>49</v>
      </c>
      <c r="I4" s="3" t="s">
        <v>57</v>
      </c>
      <c r="J4" t="b">
        <f t="shared" si="0"/>
        <v>1</v>
      </c>
      <c r="K4" t="b">
        <f t="shared" si="1"/>
        <v>1</v>
      </c>
    </row>
    <row r="5" spans="1:25" x14ac:dyDescent="0.25">
      <c r="A5">
        <v>1004</v>
      </c>
      <c r="B5" t="s">
        <v>13</v>
      </c>
      <c r="C5" t="s">
        <v>12</v>
      </c>
      <c r="D5">
        <v>31</v>
      </c>
      <c r="E5" t="s">
        <v>27</v>
      </c>
      <c r="F5" t="s">
        <v>28</v>
      </c>
      <c r="G5" s="2">
        <v>47000</v>
      </c>
      <c r="H5" s="3" t="s">
        <v>50</v>
      </c>
      <c r="I5" s="3" t="s">
        <v>58</v>
      </c>
      <c r="J5" t="b">
        <f t="shared" si="0"/>
        <v>1</v>
      </c>
      <c r="K5" t="b">
        <f t="shared" si="1"/>
        <v>1</v>
      </c>
    </row>
    <row r="6" spans="1:25" x14ac:dyDescent="0.25">
      <c r="A6">
        <v>1005</v>
      </c>
      <c r="B6" t="s">
        <v>14</v>
      </c>
      <c r="C6" t="s">
        <v>15</v>
      </c>
      <c r="D6">
        <v>32</v>
      </c>
      <c r="E6" t="s">
        <v>25</v>
      </c>
      <c r="F6" t="s">
        <v>29</v>
      </c>
      <c r="G6" s="2">
        <v>50000</v>
      </c>
      <c r="H6" s="3" t="s">
        <v>51</v>
      </c>
      <c r="I6" s="3" t="s">
        <v>59</v>
      </c>
      <c r="J6" t="b">
        <f t="shared" si="0"/>
        <v>1</v>
      </c>
      <c r="K6" t="b">
        <f t="shared" si="1"/>
        <v>0</v>
      </c>
    </row>
    <row r="7" spans="1:25" x14ac:dyDescent="0.25">
      <c r="A7">
        <v>1006</v>
      </c>
      <c r="B7" t="s">
        <v>8</v>
      </c>
      <c r="C7" t="s">
        <v>9</v>
      </c>
      <c r="D7">
        <v>35</v>
      </c>
      <c r="E7" t="s">
        <v>25</v>
      </c>
      <c r="F7" t="s">
        <v>30</v>
      </c>
      <c r="G7" s="2">
        <v>65000</v>
      </c>
      <c r="H7" s="3" t="s">
        <v>51</v>
      </c>
      <c r="I7" s="3" t="s">
        <v>60</v>
      </c>
      <c r="J7" t="b">
        <f t="shared" si="0"/>
        <v>1</v>
      </c>
      <c r="K7" t="b">
        <f t="shared" si="1"/>
        <v>0</v>
      </c>
    </row>
    <row r="8" spans="1:25" x14ac:dyDescent="0.25">
      <c r="A8">
        <v>1007</v>
      </c>
      <c r="B8" t="s">
        <v>32</v>
      </c>
      <c r="C8" t="s">
        <v>33</v>
      </c>
      <c r="D8">
        <v>32</v>
      </c>
      <c r="E8" t="s">
        <v>27</v>
      </c>
      <c r="F8" t="s">
        <v>31</v>
      </c>
      <c r="G8" s="2">
        <v>41000</v>
      </c>
      <c r="H8" s="3" t="s">
        <v>52</v>
      </c>
      <c r="I8" s="3" t="s">
        <v>60</v>
      </c>
      <c r="J8" t="b">
        <f t="shared" si="0"/>
        <v>1</v>
      </c>
      <c r="K8" t="b">
        <f t="shared" si="1"/>
        <v>1</v>
      </c>
    </row>
    <row r="9" spans="1:25" x14ac:dyDescent="0.25">
      <c r="A9">
        <v>1008</v>
      </c>
      <c r="B9" t="s">
        <v>16</v>
      </c>
      <c r="C9" t="s">
        <v>17</v>
      </c>
      <c r="D9">
        <v>38</v>
      </c>
      <c r="E9" t="s">
        <v>25</v>
      </c>
      <c r="F9" t="s">
        <v>24</v>
      </c>
      <c r="G9" s="2">
        <v>48000</v>
      </c>
      <c r="H9" s="3" t="s">
        <v>53</v>
      </c>
      <c r="I9" s="3" t="s">
        <v>61</v>
      </c>
      <c r="J9" t="b">
        <f t="shared" si="0"/>
        <v>1</v>
      </c>
      <c r="K9" t="b">
        <f t="shared" si="1"/>
        <v>0</v>
      </c>
    </row>
    <row r="10" spans="1:25" x14ac:dyDescent="0.25">
      <c r="A10">
        <v>1009</v>
      </c>
      <c r="B10" t="s">
        <v>10</v>
      </c>
      <c r="C10" t="s">
        <v>11</v>
      </c>
      <c r="D10">
        <v>31</v>
      </c>
      <c r="E10" t="s">
        <v>25</v>
      </c>
      <c r="F10" t="s">
        <v>28</v>
      </c>
      <c r="G10" s="2">
        <v>42000</v>
      </c>
      <c r="H10" s="3" t="s">
        <v>54</v>
      </c>
      <c r="I10" s="3" t="s">
        <v>61</v>
      </c>
      <c r="J10" t="b">
        <f t="shared" si="0"/>
        <v>1</v>
      </c>
      <c r="K10" t="b">
        <f t="shared" si="1"/>
        <v>0</v>
      </c>
    </row>
    <row r="12" spans="1:25" x14ac:dyDescent="0.25">
      <c r="D12" s="6" t="s">
        <v>96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x14ac:dyDescent="0.25"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</sheetData>
  <mergeCells count="1">
    <mergeCell ref="D12:Y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Max-Min</vt:lpstr>
      <vt:lpstr>IF-IFS</vt:lpstr>
      <vt:lpstr>Len</vt:lpstr>
      <vt:lpstr>LeftRight</vt:lpstr>
      <vt:lpstr>DateToText</vt:lpstr>
      <vt:lpstr>TRIM</vt:lpstr>
      <vt:lpstr>Substitute</vt:lpstr>
      <vt:lpstr>SUM-SumIF</vt:lpstr>
      <vt:lpstr>OR-XOR</vt:lpstr>
      <vt:lpstr>Count-CountIF</vt:lpstr>
      <vt:lpstr>Concatenate</vt:lpstr>
      <vt:lpstr>Days-NetworkDays</vt:lpstr>
      <vt:lpstr>RAND-XOR-MODE-MEDIAN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- Mutua</cp:lastModifiedBy>
  <dcterms:created xsi:type="dcterms:W3CDTF">2021-12-16T14:18:34Z</dcterms:created>
  <dcterms:modified xsi:type="dcterms:W3CDTF">2024-03-28T11:24:28Z</dcterms:modified>
</cp:coreProperties>
</file>