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uraz\OneDrive\Desktop\Data Analysis\EXCEL PROJECTS\"/>
    </mc:Choice>
  </mc:AlternateContent>
  <bookViews>
    <workbookView xWindow="-105" yWindow="-105" windowWidth="23250" windowHeight="12450" firstSheet="1" activeTab="3"/>
  </bookViews>
  <sheets>
    <sheet name="bike_buyers" sheetId="1" r:id="rId1"/>
    <sheet name="Working_Sheet" sheetId="2" r:id="rId2"/>
    <sheet name="Pivot_Tables" sheetId="3" r:id="rId3"/>
    <sheet name="Dashboard" sheetId="4" r:id="rId4"/>
  </sheets>
  <definedNames>
    <definedName name="_xlnm._FilterDatabase" localSheetId="0" hidden="1">bike_buyers!$A$1:$M$1001</definedName>
    <definedName name="_xlnm._FilterDatabase" localSheetId="1" hidden="1">Working_Sheet!$A$1:$N$1001</definedName>
    <definedName name="Slicer_Age_Bracket">#N/A</definedName>
    <definedName name="Slicer_Gender">#N/A</definedName>
    <definedName name="Slicer_Home_Owner">#N/A</definedName>
    <definedName name="Slicer_Marital_Status">#N/A</definedName>
    <definedName name="Slicer_Purchased_Bike">#N/A</definedName>
  </definedNames>
  <calcPr calcId="162913"/>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 i="4" l="1"/>
  <c r="S2" i="4"/>
  <c r="M68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<sst xmlns="http://schemas.openxmlformats.org/spreadsheetml/2006/main" count="16293" uniqueCount="55">
  <si>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</si>
  <si>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</si>
  <si>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</si>
  <si>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</si>
  <si>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</si>
  <si>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</si>
  <si>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</si>
  <si>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</si>
  <si>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</si>
  <si>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</si>
  <si>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</si>
  <si>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</si>
  <si>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</si>
  <si>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</si>
  <si>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</si>
  <si>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</si>
  <si>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</si>
  <si>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</si>
  <si>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</si>
  <si>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</si>
  <si>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</si>
  <si>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</si>
  <si>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</si>
  <si>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</si>
  <si>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</si>
  <si>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</si>
  <si>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</si>
  <si>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</si>
  <si>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</si>
  <si>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</si>
  <si>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</si>
  <si>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</si>
  <si>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</si>
  <si>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</si>
  <si>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</si>
  <si>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</si>
  <si>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</si>
  <si>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</si>
  <si>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</si>
  <si>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</si>
  <si>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</si>
  <si>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 Age</t>
  </si>
  <si>
    <t>Old</t>
  </si>
  <si>
    <t>Youth</t>
  </si>
  <si>
    <t>Row Labels</t>
  </si>
  <si>
    <t>Sum of Income</t>
  </si>
  <si>
    <t>Grand Total</t>
  </si>
  <si>
    <t>Count of ID</t>
  </si>
  <si>
    <t>Count of Purchased Bike</t>
  </si>
  <si>
    <t>Column Labels</t>
  </si>
  <si>
    <t>More than 10 Miles</t>
  </si>
  <si>
    <t>Purchased Bike?</t>
  </si>
  <si>
    <t>BIKE SALES DASHBOARD</t>
  </si>
  <si>
    <t>TIME</t>
  </si>
  <si>
    <t>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</si>
</sst>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Arial Rounded MT Bold"/>
      <family val="2"/>
    </font>
    <font>
      <b/>
      <sz val="20"/>
      <color theme="1"/>
      <name val="Arial Rounded MT Bold"/>
      <family val="2"/>
    </font>
    <font>
      <b/>
      <sz val="20"/>
      <color theme="9"/>
      <name val="Bahnschrift SemiLight"/>
      <family val="2"/>
    </font>
    <font>
      <sz val="18"/>
      <color theme="1"/>
      <name val="Bahnschrift SemiBold Condensed"/>
      <family val="2"/>
    </font>
    <font>
      <sz val="11"/>
      <color theme="1"/>
      <name val="Bahnschrift SemiBol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18" fontId="20" fillId="34" borderId="0" xfId="0" applyNumberFormat="1" applyFont="1" applyFill="1" applyAlignment="1">
      <alignment horizontal="center" vertical="center"/>
    </xf>
    <xf numFmtId="0" fontId="20" fillId="34" borderId="0" xfId="0" applyFont="1" applyFill="1" applyAlignment="1">
      <alignment horizontal="center" vertical="center"/>
    </xf>
    <xf numFmtId="0" fontId="21" fillId="0" borderId="0" xfId="0" applyFont="1" applyAlignment="1">
      <alignment horizontal="center"/>
    </xf>
    <xf numFmtId="14" fontId="22" fillId="35" borderId="0" xfId="0" applyNumberFormat="1" applyFont="1" applyFill="1" applyAlignment="1">
      <alignment horizontal="center" vertical="center"/>
    </xf>
    <xf numFmtId="0" fontId="23"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Purchases by Region</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1"/>
        <c:ser>
          <c:idx val="0"/>
          <c:order val="0"/>
          <c:tx>
            <c:strRef>
              <c:f>Pivot_Tables!$B$1:$B$2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Pivot_Tables!$A$3:$A$6</c:f>
              <c:strCache>
                <c:ptCount val="3"/>
                <c:pt idx="0">
                  <c:v>North America</c:v>
                </c:pt>
                <c:pt idx="1">
                  <c:v>Europe</c:v>
                </c:pt>
                <c:pt idx="2">
                  <c:v>Pacific</c:v>
                </c:pt>
              </c:strCache>
            </c:strRef>
          </c:cat>
          <c:val>
            <c:numRef>
              <c:f>Pivot_Tables!$B$3:$B$6</c:f>
              <c:numCache>
                <c:formatCode>General</c:formatCode>
                <c:ptCount val="3"/>
                <c:pt idx="0">
                  <c:v>288</c:v>
                </c:pt>
                <c:pt idx="1">
                  <c:v>152</c:v>
                </c:pt>
                <c:pt idx="2">
                  <c:v>79</c:v>
                </c:pt>
              </c:numCache>
            </c:numRef>
          </c:val>
          <c:extLst>
            <c:ext xmlns:c16="http://schemas.microsoft.com/office/drawing/2014/chart" uri="{C3380CC4-5D6E-409C-BE32-E72D297353CC}">
              <c16:uniqueId val="{00000000-D71B-4214-B9D9-AFBBF868F670}"/>
            </c:ext>
          </c:extLst>
        </c:ser>
        <c:ser>
          <c:idx val="1"/>
          <c:order val="1"/>
          <c:tx>
            <c:strRef>
              <c:f>Pivot_Tables!$C$1:$C$2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Pivot_Tables!$A$3:$A$6</c:f>
              <c:strCache>
                <c:ptCount val="3"/>
                <c:pt idx="0">
                  <c:v>North America</c:v>
                </c:pt>
                <c:pt idx="1">
                  <c:v>Europe</c:v>
                </c:pt>
                <c:pt idx="2">
                  <c:v>Pacific</c:v>
                </c:pt>
              </c:strCache>
            </c:strRef>
          </c:cat>
          <c:val>
            <c:numRef>
              <c:f>Pivot_Tables!$C$3:$C$6</c:f>
              <c:numCache>
                <c:formatCode>General</c:formatCode>
                <c:ptCount val="3"/>
                <c:pt idx="0">
                  <c:v>220</c:v>
                </c:pt>
                <c:pt idx="1">
                  <c:v>148</c:v>
                </c:pt>
                <c:pt idx="2">
                  <c:v>113</c:v>
                </c:pt>
              </c:numCache>
            </c:numRef>
          </c:val>
          <c:extLst>
            <c:ext xmlns:c16="http://schemas.microsoft.com/office/drawing/2014/chart" uri="{C3380CC4-5D6E-409C-BE32-E72D297353CC}">
              <c16:uniqueId val="{00000007-D71B-4214-B9D9-AFBBF868F670}"/>
            </c:ext>
          </c:extLst>
        </c:ser>
        <c:dLbls>
          <c:dLblPos val="outEnd"/>
          <c:showLegendKey val="0"/>
          <c:showVal val="1"/>
          <c:showCatName val="0"/>
          <c:showSerName val="0"/>
          <c:showPercent val="0"/>
          <c:showBubbleSize val="0"/>
        </c:dLbls>
        <c:gapWidth val="219"/>
        <c:overlap val="-27"/>
        <c:axId val="395004680"/>
        <c:axId val="395001072"/>
      </c:barChart>
      <c:catAx>
        <c:axId val="395004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01072"/>
        <c:crosses val="autoZero"/>
        <c:auto val="1"/>
        <c:lblAlgn val="ctr"/>
        <c:lblOffset val="100"/>
        <c:noMultiLvlLbl val="0"/>
      </c:catAx>
      <c:valAx>
        <c:axId val="39500107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IDs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5004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Bike</a:t>
            </a:r>
            <a:r>
              <a:rPr lang="en-US" b="1" baseline="0">
                <a:solidFill>
                  <a:schemeClr val="tx1"/>
                </a:solidFill>
              </a:rPr>
              <a:t> purchased by Gender</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Pivot_Tables!$B$16:$B$17</c:f>
              <c:strCache>
                <c:ptCount val="1"/>
                <c:pt idx="0">
                  <c:v>No</c:v>
                </c:pt>
              </c:strCache>
            </c:strRef>
          </c:tx>
          <c:spPr>
            <a:solidFill>
              <a:schemeClr val="accent1"/>
            </a:solidFill>
            <a:ln>
              <a:noFill/>
            </a:ln>
            <a:effectLst/>
          </c:spPr>
          <c:invertIfNegative val="0"/>
          <c:cat>
            <c:strRef>
              <c:f>Pivot_Tables!$A$18:$A$20</c:f>
              <c:strCache>
                <c:ptCount val="2"/>
                <c:pt idx="0">
                  <c:v>Female</c:v>
                </c:pt>
                <c:pt idx="1">
                  <c:v>Male</c:v>
                </c:pt>
              </c:strCache>
            </c:strRef>
          </c:cat>
          <c:val>
            <c:numRef>
              <c:f>Pivot_Tables!$B$18:$B$20</c:f>
              <c:numCache>
                <c:formatCode>General</c:formatCode>
                <c:ptCount val="2"/>
                <c:pt idx="0">
                  <c:v>250</c:v>
                </c:pt>
                <c:pt idx="1">
                  <c:v>269</c:v>
                </c:pt>
              </c:numCache>
            </c:numRef>
          </c:val>
          <c:extLst>
            <c:ext xmlns:c16="http://schemas.microsoft.com/office/drawing/2014/chart" uri="{C3380CC4-5D6E-409C-BE32-E72D297353CC}">
              <c16:uniqueId val="{00000000-9B13-4C78-AABA-C3B1E29DBDD0}"/>
            </c:ext>
          </c:extLst>
        </c:ser>
        <c:ser>
          <c:idx val="1"/>
          <c:order val="1"/>
          <c:tx>
            <c:strRef>
              <c:f>Pivot_Tables!$C$16:$C$17</c:f>
              <c:strCache>
                <c:ptCount val="1"/>
                <c:pt idx="0">
                  <c:v>Yes</c:v>
                </c:pt>
              </c:strCache>
            </c:strRef>
          </c:tx>
          <c:spPr>
            <a:solidFill>
              <a:schemeClr val="accent2"/>
            </a:solidFill>
            <a:ln>
              <a:noFill/>
            </a:ln>
            <a:effectLst/>
          </c:spPr>
          <c:invertIfNegative val="0"/>
          <c:cat>
            <c:strRef>
              <c:f>Pivot_Tables!$A$18:$A$20</c:f>
              <c:strCache>
                <c:ptCount val="2"/>
                <c:pt idx="0">
                  <c:v>Female</c:v>
                </c:pt>
                <c:pt idx="1">
                  <c:v>Male</c:v>
                </c:pt>
              </c:strCache>
            </c:strRef>
          </c:cat>
          <c:val>
            <c:numRef>
              <c:f>Pivot_Tables!$C$18:$C$20</c:f>
              <c:numCache>
                <c:formatCode>General</c:formatCode>
                <c:ptCount val="2"/>
                <c:pt idx="0">
                  <c:v>239</c:v>
                </c:pt>
                <c:pt idx="1">
                  <c:v>242</c:v>
                </c:pt>
              </c:numCache>
            </c:numRef>
          </c:val>
          <c:extLst>
            <c:ext xmlns:c16="http://schemas.microsoft.com/office/drawing/2014/chart" uri="{C3380CC4-5D6E-409C-BE32-E72D297353CC}">
              <c16:uniqueId val="{00000003-9B13-4C78-AABA-C3B1E29DBDD0}"/>
            </c:ext>
          </c:extLst>
        </c:ser>
        <c:dLbls>
          <c:showLegendKey val="0"/>
          <c:showVal val="0"/>
          <c:showCatName val="0"/>
          <c:showSerName val="0"/>
          <c:showPercent val="0"/>
          <c:showBubbleSize val="0"/>
        </c:dLbls>
        <c:gapWidth val="219"/>
        <c:overlap val="-27"/>
        <c:axId val="357310760"/>
        <c:axId val="357311416"/>
      </c:barChart>
      <c:catAx>
        <c:axId val="35731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11416"/>
        <c:crosses val="autoZero"/>
        <c:auto val="1"/>
        <c:lblAlgn val="ctr"/>
        <c:lblOffset val="100"/>
        <c:noMultiLvlLbl val="0"/>
      </c:catAx>
      <c:valAx>
        <c:axId val="35731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10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Bike Purchase by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Pivot_Tables!$M$1:$M$2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Pivot_Tables!$L$3:$L$6</c:f>
              <c:strCache>
                <c:ptCount val="3"/>
                <c:pt idx="0">
                  <c:v>Middle Age</c:v>
                </c:pt>
                <c:pt idx="1">
                  <c:v>Old</c:v>
                </c:pt>
                <c:pt idx="2">
                  <c:v>Youth</c:v>
                </c:pt>
              </c:strCache>
            </c:strRef>
          </c:cat>
          <c:val>
            <c:numRef>
              <c:f>Pivot_Tables!$M$3:$M$6</c:f>
              <c:numCache>
                <c:formatCode>General</c:formatCode>
                <c:ptCount val="3"/>
                <c:pt idx="0">
                  <c:v>314</c:v>
                </c:pt>
                <c:pt idx="1">
                  <c:v>78</c:v>
                </c:pt>
                <c:pt idx="2">
                  <c:v>127</c:v>
                </c:pt>
              </c:numCache>
            </c:numRef>
          </c:val>
          <c:smooth val="0"/>
          <c:extLst>
            <c:ext xmlns:c16="http://schemas.microsoft.com/office/drawing/2014/chart" uri="{C3380CC4-5D6E-409C-BE32-E72D297353CC}">
              <c16:uniqueId val="{00000000-3476-4838-9AC5-7E4AA732E01D}"/>
            </c:ext>
          </c:extLst>
        </c:ser>
        <c:ser>
          <c:idx val="1"/>
          <c:order val="1"/>
          <c:tx>
            <c:strRef>
              <c:f>Pivot_Tables!$N$1:$N$2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Pivot_Tables!$L$3:$L$6</c:f>
              <c:strCache>
                <c:ptCount val="3"/>
                <c:pt idx="0">
                  <c:v>Middle Age</c:v>
                </c:pt>
                <c:pt idx="1">
                  <c:v>Old</c:v>
                </c:pt>
                <c:pt idx="2">
                  <c:v>Youth</c:v>
                </c:pt>
              </c:strCache>
            </c:strRef>
          </c:cat>
          <c:val>
            <c:numRef>
              <c:f>Pivot_Tables!$N$3:$N$6</c:f>
              <c:numCache>
                <c:formatCode>General</c:formatCode>
                <c:ptCount val="3"/>
                <c:pt idx="0">
                  <c:v>351</c:v>
                </c:pt>
                <c:pt idx="1">
                  <c:v>37</c:v>
                </c:pt>
                <c:pt idx="2">
                  <c:v>93</c:v>
                </c:pt>
              </c:numCache>
            </c:numRef>
          </c:val>
          <c:smooth val="0"/>
          <c:extLst>
            <c:ext xmlns:c16="http://schemas.microsoft.com/office/drawing/2014/chart" uri="{C3380CC4-5D6E-409C-BE32-E72D297353CC}">
              <c16:uniqueId val="{00000003-3476-4838-9AC5-7E4AA732E01D}"/>
            </c:ext>
          </c:extLst>
        </c:ser>
        <c:dLbls>
          <c:showLegendKey val="0"/>
          <c:showVal val="0"/>
          <c:showCatName val="0"/>
          <c:showSerName val="0"/>
          <c:showPercent val="0"/>
          <c:showBubbleSize val="0"/>
        </c:dLbls>
        <c:marker val="1"/>
        <c:smooth val="0"/>
        <c:axId val="467742616"/>
        <c:axId val="467742944"/>
      </c:lineChart>
      <c:catAx>
        <c:axId val="46774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42944"/>
        <c:crosses val="autoZero"/>
        <c:auto val="1"/>
        <c:lblAlgn val="ctr"/>
        <c:lblOffset val="100"/>
        <c:noMultiLvlLbl val="0"/>
      </c:catAx>
      <c:valAx>
        <c:axId val="4677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42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Bike Purchase by Distance Commuted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Pivot_Tables!$Q$20:$Q$21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Pivot_Tables!$P$22:$P$27</c:f>
              <c:strCache>
                <c:ptCount val="5"/>
                <c:pt idx="0">
                  <c:v>0-1 Miles</c:v>
                </c:pt>
                <c:pt idx="1">
                  <c:v>1-2 Miles</c:v>
                </c:pt>
                <c:pt idx="2">
                  <c:v>2-5 Miles</c:v>
                </c:pt>
                <c:pt idx="3">
                  <c:v>5-10 Miles</c:v>
                </c:pt>
                <c:pt idx="4">
                  <c:v>More than 10 Miles</c:v>
                </c:pt>
              </c:strCache>
            </c:strRef>
          </c:cat>
          <c:val>
            <c:numRef>
              <c:f>Pivot_Tables!$Q$22:$Q$27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D9-4FBE-81D1-53E5320035EE}"/>
            </c:ext>
          </c:extLst>
        </c:ser>
        <c:ser>
          <c:idx val="1"/>
          <c:order val="1"/>
          <c:tx>
            <c:strRef>
              <c:f>Pivot_Tables!$R$20:$R$21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Pivot_Tables!$P$22:$P$27</c:f>
              <c:strCache>
                <c:ptCount val="5"/>
                <c:pt idx="0">
                  <c:v>0-1 Miles</c:v>
                </c:pt>
                <c:pt idx="1">
                  <c:v>1-2 Miles</c:v>
                </c:pt>
                <c:pt idx="2">
                  <c:v>2-5 Miles</c:v>
                </c:pt>
                <c:pt idx="3">
                  <c:v>5-10 Miles</c:v>
                </c:pt>
                <c:pt idx="4">
                  <c:v>More than 10 Miles</c:v>
                </c:pt>
              </c:strCache>
            </c:strRef>
          </c:cat>
          <c:val>
            <c:numRef>
              <c:f>Pivot_Tables!$R$22:$R$27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BD9-4FBE-81D1-53E5320035EE}"/>
            </c:ext>
          </c:extLst>
        </c:ser>
        <c:dLbls>
          <c:showLegendKey val="0"/>
          <c:showVal val="0"/>
          <c:showCatName val="0"/>
          <c:showSerName val="0"/>
          <c:showPercent val="0"/>
          <c:showBubbleSize val="0"/>
        </c:dLbls>
        <c:marker val="1"/>
        <c:smooth val="0"/>
        <c:axId val="394225296"/>
        <c:axId val="394228904"/>
      </c:lineChart>
      <c:catAx>
        <c:axId val="39422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28904"/>
        <c:crosses val="autoZero"/>
        <c:auto val="1"/>
        <c:lblAlgn val="ctr"/>
        <c:lblOffset val="100"/>
        <c:noMultiLvlLbl val="0"/>
      </c:catAx>
      <c:valAx>
        <c:axId val="39422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2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Bike</a:t>
            </a:r>
            <a:r>
              <a:rPr lang="en-US" b="1" baseline="0">
                <a:solidFill>
                  <a:schemeClr val="tx1"/>
                </a:solidFill>
              </a:rPr>
              <a:t> purchased by Gender</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Pivot_Tables!$B$16:$B$17</c:f>
              <c:strCache>
                <c:ptCount val="1"/>
                <c:pt idx="0">
                  <c:v>No</c:v>
                </c:pt>
              </c:strCache>
            </c:strRef>
          </c:tx>
          <c:spPr>
            <a:solidFill>
              <a:schemeClr val="accent1"/>
            </a:solidFill>
            <a:ln>
              <a:noFill/>
            </a:ln>
            <a:effectLst/>
          </c:spPr>
          <c:invertIfNegative val="0"/>
          <c:cat>
            <c:strRef>
              <c:f>Pivot_Tables!$A$18:$A$20</c:f>
              <c:strCache>
                <c:ptCount val="2"/>
                <c:pt idx="0">
                  <c:v>Female</c:v>
                </c:pt>
                <c:pt idx="1">
                  <c:v>Male</c:v>
                </c:pt>
              </c:strCache>
            </c:strRef>
          </c:cat>
          <c:val>
            <c:numRef>
              <c:f>Pivot_Tables!$B$18:$B$20</c:f>
              <c:numCache>
                <c:formatCode>General</c:formatCode>
                <c:ptCount val="2"/>
                <c:pt idx="0">
                  <c:v>250</c:v>
                </c:pt>
                <c:pt idx="1">
                  <c:v>269</c:v>
                </c:pt>
              </c:numCache>
            </c:numRef>
          </c:val>
          <c:extLst>
            <c:ext xmlns:c16="http://schemas.microsoft.com/office/drawing/2014/chart" uri="{C3380CC4-5D6E-409C-BE32-E72D297353CC}">
              <c16:uniqueId val="{00000000-FB62-4B4F-A0A9-43614B29CD34}"/>
            </c:ext>
          </c:extLst>
        </c:ser>
        <c:ser>
          <c:idx val="1"/>
          <c:order val="1"/>
          <c:tx>
            <c:strRef>
              <c:f>Pivot_Tables!$C$16:$C$17</c:f>
              <c:strCache>
                <c:ptCount val="1"/>
                <c:pt idx="0">
                  <c:v>Yes</c:v>
                </c:pt>
              </c:strCache>
            </c:strRef>
          </c:tx>
          <c:spPr>
            <a:solidFill>
              <a:schemeClr val="accent2"/>
            </a:solidFill>
            <a:ln>
              <a:noFill/>
            </a:ln>
            <a:effectLst/>
          </c:spPr>
          <c:invertIfNegative val="0"/>
          <c:cat>
            <c:strRef>
              <c:f>Pivot_Tables!$A$18:$A$20</c:f>
              <c:strCache>
                <c:ptCount val="2"/>
                <c:pt idx="0">
                  <c:v>Female</c:v>
                </c:pt>
                <c:pt idx="1">
                  <c:v>Male</c:v>
                </c:pt>
              </c:strCache>
            </c:strRef>
          </c:cat>
          <c:val>
            <c:numRef>
              <c:f>Pivot_Tables!$C$18:$C$20</c:f>
              <c:numCache>
                <c:formatCode>General</c:formatCode>
                <c:ptCount val="2"/>
                <c:pt idx="0">
                  <c:v>239</c:v>
                </c:pt>
                <c:pt idx="1">
                  <c:v>242</c:v>
                </c:pt>
              </c:numCache>
            </c:numRef>
          </c:val>
          <c:extLst>
            <c:ext xmlns:c16="http://schemas.microsoft.com/office/drawing/2014/chart" uri="{C3380CC4-5D6E-409C-BE32-E72D297353CC}">
              <c16:uniqueId val="{00000003-FB62-4B4F-A0A9-43614B29CD34}"/>
            </c:ext>
          </c:extLst>
        </c:ser>
        <c:dLbls>
          <c:showLegendKey val="0"/>
          <c:showVal val="0"/>
          <c:showCatName val="0"/>
          <c:showSerName val="0"/>
          <c:showPercent val="0"/>
          <c:showBubbleSize val="0"/>
        </c:dLbls>
        <c:gapWidth val="219"/>
        <c:overlap val="-27"/>
        <c:axId val="357310760"/>
        <c:axId val="357311416"/>
      </c:barChart>
      <c:catAx>
        <c:axId val="35731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11416"/>
        <c:crosses val="autoZero"/>
        <c:auto val="1"/>
        <c:lblAlgn val="ctr"/>
        <c:lblOffset val="100"/>
        <c:noMultiLvlLbl val="0"/>
      </c:catAx>
      <c:valAx>
        <c:axId val="35731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10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Sum</a:t>
            </a:r>
            <a:r>
              <a:rPr lang="en-US" b="1" baseline="0">
                <a:solidFill>
                  <a:schemeClr val="tx1"/>
                </a:solidFill>
              </a:rPr>
              <a:t> of Income by Purchase</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Pivot_Tables!$C$32:$C$33</c:f>
              <c:strCache>
                <c:ptCount val="1"/>
                <c:pt idx="0">
                  <c:v>No</c:v>
                </c:pt>
              </c:strCache>
            </c:strRef>
          </c:tx>
          <c:spPr>
            <a:solidFill>
              <a:schemeClr val="accent1"/>
            </a:solidFill>
            <a:ln>
              <a:noFill/>
            </a:ln>
            <a:effectLst/>
          </c:spPr>
          <c:invertIfNegative val="0"/>
          <c:cat>
            <c:strRef>
              <c:f>Pivot_Tables!$B$34:$B$36</c:f>
              <c:strCache>
                <c:ptCount val="2"/>
                <c:pt idx="0">
                  <c:v>Female</c:v>
                </c:pt>
                <c:pt idx="1">
                  <c:v>Male</c:v>
                </c:pt>
              </c:strCache>
            </c:strRef>
          </c:cat>
          <c:val>
            <c:numRef>
              <c:f>Pivot_Tables!$C$34:$C$36</c:f>
              <c:numCache>
                <c:formatCode>General</c:formatCode>
                <c:ptCount val="2"/>
                <c:pt idx="0">
                  <c:v>13360000</c:v>
                </c:pt>
                <c:pt idx="1">
                  <c:v>15120000</c:v>
                </c:pt>
              </c:numCache>
            </c:numRef>
          </c:val>
          <c:extLst>
            <c:ext xmlns:c16="http://schemas.microsoft.com/office/drawing/2014/chart" uri="{C3380CC4-5D6E-409C-BE32-E72D297353CC}">
              <c16:uniqueId val="{00000000-3242-46CB-B9E8-47D9333CBA84}"/>
            </c:ext>
          </c:extLst>
        </c:ser>
        <c:ser>
          <c:idx val="1"/>
          <c:order val="1"/>
          <c:tx>
            <c:strRef>
              <c:f>Pivot_Tables!$D$32:$D$33</c:f>
              <c:strCache>
                <c:ptCount val="1"/>
                <c:pt idx="0">
                  <c:v>Yes</c:v>
                </c:pt>
              </c:strCache>
            </c:strRef>
          </c:tx>
          <c:spPr>
            <a:solidFill>
              <a:schemeClr val="accent2"/>
            </a:solidFill>
            <a:ln>
              <a:noFill/>
            </a:ln>
            <a:effectLst/>
          </c:spPr>
          <c:invertIfNegative val="0"/>
          <c:cat>
            <c:strRef>
              <c:f>Pivot_Tables!$B$34:$B$36</c:f>
              <c:strCache>
                <c:ptCount val="2"/>
                <c:pt idx="0">
                  <c:v>Female</c:v>
                </c:pt>
                <c:pt idx="1">
                  <c:v>Male</c:v>
                </c:pt>
              </c:strCache>
            </c:strRef>
          </c:cat>
          <c:val>
            <c:numRef>
              <c:f>Pivot_Tables!$D$34:$D$36</c:f>
              <c:numCache>
                <c:formatCode>General</c:formatCode>
                <c:ptCount val="2"/>
                <c:pt idx="0">
                  <c:v>13330000</c:v>
                </c:pt>
                <c:pt idx="1">
                  <c:v>14550000</c:v>
                </c:pt>
              </c:numCache>
            </c:numRef>
          </c:val>
          <c:extLst>
            <c:ext xmlns:c16="http://schemas.microsoft.com/office/drawing/2014/chart" uri="{C3380CC4-5D6E-409C-BE32-E72D297353CC}">
              <c16:uniqueId val="{00000003-3242-46CB-B9E8-47D9333CBA84}"/>
            </c:ext>
          </c:extLst>
        </c:ser>
        <c:dLbls>
          <c:showLegendKey val="0"/>
          <c:showVal val="0"/>
          <c:showCatName val="0"/>
          <c:showSerName val="0"/>
          <c:showPercent val="0"/>
          <c:showBubbleSize val="0"/>
        </c:dLbls>
        <c:gapWidth val="219"/>
        <c:overlap val="-27"/>
        <c:axId val="465358976"/>
        <c:axId val="465357992"/>
      </c:barChart>
      <c:catAx>
        <c:axId val="4653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57992"/>
        <c:crosses val="autoZero"/>
        <c:auto val="1"/>
        <c:lblAlgn val="ctr"/>
        <c:lblOffset val="100"/>
        <c:noMultiLvlLbl val="0"/>
      </c:catAx>
      <c:valAx>
        <c:axId val="46535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5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Bike Purchase by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Pivot_Tables!$M$1:$M$2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Pivot_Tables!$L$3:$L$6</c:f>
              <c:strCache>
                <c:ptCount val="3"/>
                <c:pt idx="0">
                  <c:v>Middle Age</c:v>
                </c:pt>
                <c:pt idx="1">
                  <c:v>Old</c:v>
                </c:pt>
                <c:pt idx="2">
                  <c:v>Youth</c:v>
                </c:pt>
              </c:strCache>
            </c:strRef>
          </c:cat>
          <c:val>
            <c:numRef>
              <c:f>Pivot_Tables!$M$3:$M$6</c:f>
              <c:numCache>
                <c:formatCode>General</c:formatCode>
                <c:ptCount val="3"/>
                <c:pt idx="0">
                  <c:v>314</c:v>
                </c:pt>
                <c:pt idx="1">
                  <c:v>78</c:v>
                </c:pt>
                <c:pt idx="2">
                  <c:v>127</c:v>
                </c:pt>
              </c:numCache>
            </c:numRef>
          </c:val>
          <c:smooth val="0"/>
          <c:extLst>
            <c:ext xmlns:c16="http://schemas.microsoft.com/office/drawing/2014/chart" uri="{C3380CC4-5D6E-409C-BE32-E72D297353CC}">
              <c16:uniqueId val="{00000000-2E89-45E2-808F-2E8300D1754D}"/>
            </c:ext>
          </c:extLst>
        </c:ser>
        <c:ser>
          <c:idx val="1"/>
          <c:order val="1"/>
          <c:tx>
            <c:strRef>
              <c:f>Pivot_Tables!$N$1:$N$2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Pivot_Tables!$L$3:$L$6</c:f>
              <c:strCache>
                <c:ptCount val="3"/>
                <c:pt idx="0">
                  <c:v>Middle Age</c:v>
                </c:pt>
                <c:pt idx="1">
                  <c:v>Old</c:v>
                </c:pt>
                <c:pt idx="2">
                  <c:v>Youth</c:v>
                </c:pt>
              </c:strCache>
            </c:strRef>
          </c:cat>
          <c:val>
            <c:numRef>
              <c:f>Pivot_Tables!$N$3:$N$6</c:f>
              <c:numCache>
                <c:formatCode>General</c:formatCode>
                <c:ptCount val="3"/>
                <c:pt idx="0">
                  <c:v>351</c:v>
                </c:pt>
                <c:pt idx="1">
                  <c:v>37</c:v>
                </c:pt>
                <c:pt idx="2">
                  <c:v>93</c:v>
                </c:pt>
              </c:numCache>
            </c:numRef>
          </c:val>
          <c:smooth val="0"/>
          <c:extLst>
            <c:ext xmlns:c16="http://schemas.microsoft.com/office/drawing/2014/chart" uri="{C3380CC4-5D6E-409C-BE32-E72D297353CC}">
              <c16:uniqueId val="{00000003-2E89-45E2-808F-2E8300D1754D}"/>
            </c:ext>
          </c:extLst>
        </c:ser>
        <c:dLbls>
          <c:showLegendKey val="0"/>
          <c:showVal val="0"/>
          <c:showCatName val="0"/>
          <c:showSerName val="0"/>
          <c:showPercent val="0"/>
          <c:showBubbleSize val="0"/>
        </c:dLbls>
        <c:marker val="1"/>
        <c:smooth val="0"/>
        <c:axId val="467742616"/>
        <c:axId val="467742944"/>
      </c:lineChart>
      <c:catAx>
        <c:axId val="46774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42944"/>
        <c:crosses val="autoZero"/>
        <c:auto val="1"/>
        <c:lblAlgn val="ctr"/>
        <c:lblOffset val="100"/>
        <c:noMultiLvlLbl val="0"/>
      </c:catAx>
      <c:valAx>
        <c:axId val="46774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42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Bike Purchase by Distance Commuted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Pivot_Tables!$Q$20:$Q$21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Pivot_Tables!$P$22:$P$27</c:f>
              <c:strCache>
                <c:ptCount val="5"/>
                <c:pt idx="0">
                  <c:v>0-1 Miles</c:v>
                </c:pt>
                <c:pt idx="1">
                  <c:v>1-2 Miles</c:v>
                </c:pt>
                <c:pt idx="2">
                  <c:v>2-5 Miles</c:v>
                </c:pt>
                <c:pt idx="3">
                  <c:v>5-10 Miles</c:v>
                </c:pt>
                <c:pt idx="4">
                  <c:v>More than 10 Miles</c:v>
                </c:pt>
              </c:strCache>
            </c:strRef>
          </c:cat>
          <c:val>
            <c:numRef>
              <c:f>Pivot_Tables!$Q$22:$Q$27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02-4162-BE3A-EF0EADF7C326}"/>
            </c:ext>
          </c:extLst>
        </c:ser>
        <c:ser>
          <c:idx val="1"/>
          <c:order val="1"/>
          <c:tx>
            <c:strRef>
              <c:f>Pivot_Tables!$R$20:$R$21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Pivot_Tables!$P$22:$P$27</c:f>
              <c:strCache>
                <c:ptCount val="5"/>
                <c:pt idx="0">
                  <c:v>0-1 Miles</c:v>
                </c:pt>
                <c:pt idx="1">
                  <c:v>1-2 Miles</c:v>
                </c:pt>
                <c:pt idx="2">
                  <c:v>2-5 Miles</c:v>
                </c:pt>
                <c:pt idx="3">
                  <c:v>5-10 Miles</c:v>
                </c:pt>
                <c:pt idx="4">
                  <c:v>More than 10 Miles</c:v>
                </c:pt>
              </c:strCache>
            </c:strRef>
          </c:cat>
          <c:val>
            <c:numRef>
              <c:f>Pivot_Tables!$R$22:$R$27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902-4162-BE3A-EF0EADF7C326}"/>
            </c:ext>
          </c:extLst>
        </c:ser>
        <c:dLbls>
          <c:showLegendKey val="0"/>
          <c:showVal val="0"/>
          <c:showCatName val="0"/>
          <c:showSerName val="0"/>
          <c:showPercent val="0"/>
          <c:showBubbleSize val="0"/>
        </c:dLbls>
        <c:marker val="1"/>
        <c:smooth val="0"/>
        <c:axId val="394225296"/>
        <c:axId val="394228904"/>
      </c:lineChart>
      <c:catAx>
        <c:axId val="39422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28904"/>
        <c:crosses val="autoZero"/>
        <c:auto val="1"/>
        <c:lblAlgn val="ctr"/>
        <c:lblOffset val="100"/>
        <c:noMultiLvlLbl val="0"/>
      </c:catAx>
      <c:valAx>
        <c:axId val="394228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2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Number</a:t>
            </a:r>
            <a:r>
              <a:rPr lang="en-US" b="1" baseline="0">
                <a:solidFill>
                  <a:schemeClr val="tx1"/>
                </a:solidFill>
              </a:rPr>
              <a:t> of bikes purchased</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1"/>
        <c:ser>
          <c:idx val="0"/>
          <c:order val="0"/>
          <c:tx>
            <c:strRef>
              <c:f>Pivot_Tables!$Q$39</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cat>
            <c:strRef>
              <c:f>Pivot_Tables!$P$40:$P$42</c:f>
              <c:strCache>
                <c:ptCount val="2"/>
                <c:pt idx="0">
                  <c:v>No</c:v>
                </c:pt>
                <c:pt idx="1">
                  <c:v>Yes</c:v>
                </c:pt>
              </c:strCache>
            </c:strRef>
          </c:cat>
          <c:val>
            <c:numRef>
              <c:f>Pivot_Tables!$Q$40:$Q$42</c:f>
              <c:numCache>
                <c:formatCode>General</c:formatCode>
                <c:ptCount val="2"/>
                <c:pt idx="0">
                  <c:v>519</c:v>
                </c:pt>
                <c:pt idx="1">
                  <c:v>481</c:v>
                </c:pt>
              </c:numCache>
            </c:numRef>
          </c:val>
          <c:extLst>
            <c:ext xmlns:c16="http://schemas.microsoft.com/office/drawing/2014/chart" uri="{C3380CC4-5D6E-409C-BE32-E72D297353CC}">
              <c16:uniqueId val="{00000000-CD1A-402E-88FE-4F6AC509A6F4}"/>
            </c:ext>
          </c:extLst>
        </c:ser>
        <c:dLbls>
          <c:showLegendKey val="0"/>
          <c:showVal val="0"/>
          <c:showCatName val="0"/>
          <c:showSerName val="0"/>
          <c:showPercent val="0"/>
          <c:showBubbleSize val="0"/>
        </c:dLbls>
        <c:gapWidth val="219"/>
        <c:overlap val="-27"/>
        <c:axId val="461675536"/>
        <c:axId val="461675864"/>
      </c:barChart>
      <c:catAx>
        <c:axId val="46167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Bike</a:t>
                </a:r>
                <a:r>
                  <a:rPr lang="en-US" b="1" baseline="0">
                    <a:solidFill>
                      <a:schemeClr val="tx1"/>
                    </a:solidFill>
                  </a:rPr>
                  <a:t> Purchased?</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75864"/>
        <c:crosses val="autoZero"/>
        <c:auto val="1"/>
        <c:lblAlgn val="ctr"/>
        <c:lblOffset val="100"/>
        <c:noMultiLvlLbl val="0"/>
      </c:catAx>
      <c:valAx>
        <c:axId val="461675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61675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Purchases by Region</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pivotFmt>
    </c:pivotFmts>
    <c:plotArea>
      <c:layout/>
      <c:barChart>
        <c:barDir val="col"/>
        <c:grouping val="clustered"/>
        <c:varyColors val="1"/>
        <c:ser>
          <c:idx val="0"/>
          <c:order val="0"/>
          <c:tx>
            <c:strRef>
              <c:f>Pivot_Tables!$B$1:$B$2</c:f>
              <c:strCache>
                <c:ptCount val="1"/>
                <c:pt idx="0">
                  <c:v>No</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6CB-48E4-A409-FEFC2E216436}"/>
              </c:ext>
            </c:extLst>
          </c:dPt>
          <c:dPt>
            <c:idx val="1"/>
            <c:invertIfNegative val="0"/>
            <c:bubble3D val="0"/>
            <c:extLst>
              <c:ext xmlns:c16="http://schemas.microsoft.com/office/drawing/2014/chart" uri="{C3380CC4-5D6E-409C-BE32-E72D297353CC}">
                <c16:uniqueId val="{00000003-C6CB-48E4-A409-FEFC2E216436}"/>
              </c:ext>
            </c:extLst>
          </c:dPt>
          <c:dPt>
            <c:idx val="2"/>
            <c:invertIfNegative val="0"/>
            <c:bubble3D val="0"/>
            <c:extLst>
              <c:ext xmlns:c16="http://schemas.microsoft.com/office/drawing/2014/chart" uri="{C3380CC4-5D6E-409C-BE32-E72D297353CC}">
                <c16:uniqueId val="{00000005-C6CB-48E4-A409-FEFC2E216436}"/>
              </c:ext>
            </c:extLst>
          </c:dPt>
          <c:dLbls>
            <c:delete val="1"/>
          </c:dLbls>
          <c:cat>
            <c:strRef>
              <c:f>Pivot_Tables!$A$3:$A$6</c:f>
              <c:strCache>
                <c:ptCount val="3"/>
                <c:pt idx="0">
                  <c:v>North America</c:v>
                </c:pt>
                <c:pt idx="1">
                  <c:v>Europe</c:v>
                </c:pt>
                <c:pt idx="2">
                  <c:v>Pacific</c:v>
                </c:pt>
              </c:strCache>
            </c:strRef>
          </c:cat>
          <c:val>
            <c:numRef>
              <c:f>Pivot_Tables!$B$3:$B$6</c:f>
              <c:numCache>
                <c:formatCode>General</c:formatCode>
                <c:ptCount val="3"/>
                <c:pt idx="0">
                  <c:v>288</c:v>
                </c:pt>
                <c:pt idx="1">
                  <c:v>152</c:v>
                </c:pt>
                <c:pt idx="2">
                  <c:v>79</c:v>
                </c:pt>
              </c:numCache>
            </c:numRef>
          </c:val>
          <c:extLst>
            <c:ext xmlns:c16="http://schemas.microsoft.com/office/drawing/2014/chart" uri="{C3380CC4-5D6E-409C-BE32-E72D297353CC}">
              <c16:uniqueId val="{00000006-C6CB-48E4-A409-FEFC2E216436}"/>
            </c:ext>
          </c:extLst>
        </c:ser>
        <c:ser>
          <c:idx val="1"/>
          <c:order val="1"/>
          <c:tx>
            <c:strRef>
              <c:f>Pivot_Tables!$C$1:$C$2</c:f>
              <c:strCache>
                <c:ptCount val="1"/>
                <c:pt idx="0">
                  <c:v>Yes</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Pivot_Tables!$A$3:$A$6</c:f>
              <c:strCache>
                <c:ptCount val="3"/>
                <c:pt idx="0">
                  <c:v>North America</c:v>
                </c:pt>
                <c:pt idx="1">
                  <c:v>Europe</c:v>
                </c:pt>
                <c:pt idx="2">
                  <c:v>Pacific</c:v>
                </c:pt>
              </c:strCache>
            </c:strRef>
          </c:cat>
          <c:val>
            <c:numRef>
              <c:f>Pivot_Tables!$C$3:$C$6</c:f>
              <c:numCache>
                <c:formatCode>General</c:formatCode>
                <c:ptCount val="3"/>
                <c:pt idx="0">
                  <c:v>220</c:v>
                </c:pt>
                <c:pt idx="1">
                  <c:v>148</c:v>
                </c:pt>
                <c:pt idx="2">
                  <c:v>113</c:v>
                </c:pt>
              </c:numCache>
            </c:numRef>
          </c:val>
          <c:extLst>
            <c:ext xmlns:c16="http://schemas.microsoft.com/office/drawing/2014/chart" uri="{C3380CC4-5D6E-409C-BE32-E72D297353CC}">
              <c16:uniqueId val="{00000009-C6CB-48E4-A409-FEFC2E216436}"/>
            </c:ext>
          </c:extLst>
        </c:ser>
        <c:dLbls>
          <c:dLblPos val="outEnd"/>
          <c:showLegendKey val="0"/>
          <c:showVal val="1"/>
          <c:showCatName val="0"/>
          <c:showSerName val="0"/>
          <c:showPercent val="0"/>
          <c:showBubbleSize val="0"/>
        </c:dLbls>
        <c:gapWidth val="219"/>
        <c:overlap val="-27"/>
        <c:axId val="395004680"/>
        <c:axId val="395001072"/>
      </c:barChart>
      <c:catAx>
        <c:axId val="395004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01072"/>
        <c:crosses val="autoZero"/>
        <c:auto val="1"/>
        <c:lblAlgn val="ctr"/>
        <c:lblOffset val="100"/>
        <c:noMultiLvlLbl val="0"/>
      </c:catAx>
      <c:valAx>
        <c:axId val="39500107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IDs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5004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Bike</a:t>
            </a:r>
            <a:r>
              <a:rPr lang="en-US" b="1" baseline="0">
                <a:solidFill>
                  <a:schemeClr val="tx1"/>
                </a:solidFill>
              </a:rPr>
              <a:t> purchased by Gender</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Pivot_Tables!$B$16:$B$17</c:f>
              <c:strCache>
                <c:ptCount val="1"/>
                <c:pt idx="0">
                  <c:v>No</c:v>
                </c:pt>
              </c:strCache>
            </c:strRef>
          </c:tx>
          <c:spPr>
            <a:solidFill>
              <a:schemeClr val="accent1"/>
            </a:solidFill>
            <a:ln>
              <a:noFill/>
            </a:ln>
            <a:effectLst/>
          </c:spPr>
          <c:invertIfNegative val="0"/>
          <c:cat>
            <c:strRef>
              <c:f>Pivot_Tables!$A$18:$A$20</c:f>
              <c:strCache>
                <c:ptCount val="2"/>
                <c:pt idx="0">
                  <c:v>Female</c:v>
                </c:pt>
                <c:pt idx="1">
                  <c:v>Male</c:v>
                </c:pt>
              </c:strCache>
            </c:strRef>
          </c:cat>
          <c:val>
            <c:numRef>
              <c:f>Pivot_Tables!$B$18:$B$20</c:f>
              <c:numCache>
                <c:formatCode>General</c:formatCode>
                <c:ptCount val="2"/>
                <c:pt idx="0">
                  <c:v>250</c:v>
                </c:pt>
                <c:pt idx="1">
                  <c:v>269</c:v>
                </c:pt>
              </c:numCache>
            </c:numRef>
          </c:val>
          <c:extLst>
            <c:ext xmlns:c16="http://schemas.microsoft.com/office/drawing/2014/chart" uri="{C3380CC4-5D6E-409C-BE32-E72D297353CC}">
              <c16:uniqueId val="{00000000-B185-4D49-9292-FA80479D85AC}"/>
            </c:ext>
          </c:extLst>
        </c:ser>
        <c:ser>
          <c:idx val="1"/>
          <c:order val="1"/>
          <c:tx>
            <c:strRef>
              <c:f>Pivot_Tables!$C$16:$C$17</c:f>
              <c:strCache>
                <c:ptCount val="1"/>
                <c:pt idx="0">
                  <c:v>Yes</c:v>
                </c:pt>
              </c:strCache>
            </c:strRef>
          </c:tx>
          <c:spPr>
            <a:solidFill>
              <a:schemeClr val="accent2"/>
            </a:solidFill>
            <a:ln>
              <a:noFill/>
            </a:ln>
            <a:effectLst/>
          </c:spPr>
          <c:invertIfNegative val="0"/>
          <c:cat>
            <c:strRef>
              <c:f>Pivot_Tables!$A$18:$A$20</c:f>
              <c:strCache>
                <c:ptCount val="2"/>
                <c:pt idx="0">
                  <c:v>Female</c:v>
                </c:pt>
                <c:pt idx="1">
                  <c:v>Male</c:v>
                </c:pt>
              </c:strCache>
            </c:strRef>
          </c:cat>
          <c:val>
            <c:numRef>
              <c:f>Pivot_Tables!$C$18:$C$20</c:f>
              <c:numCache>
                <c:formatCode>General</c:formatCode>
                <c:ptCount val="2"/>
                <c:pt idx="0">
                  <c:v>239</c:v>
                </c:pt>
                <c:pt idx="1">
                  <c:v>242</c:v>
                </c:pt>
              </c:numCache>
            </c:numRef>
          </c:val>
          <c:extLst>
            <c:ext xmlns:c16="http://schemas.microsoft.com/office/drawing/2014/chart" uri="{C3380CC4-5D6E-409C-BE32-E72D297353CC}">
              <c16:uniqueId val="{00000003-B185-4D49-9292-FA80479D85AC}"/>
            </c:ext>
          </c:extLst>
        </c:ser>
        <c:dLbls>
          <c:showLegendKey val="0"/>
          <c:showVal val="0"/>
          <c:showCatName val="0"/>
          <c:showSerName val="0"/>
          <c:showPercent val="0"/>
          <c:showBubbleSize val="0"/>
        </c:dLbls>
        <c:gapWidth val="219"/>
        <c:overlap val="-27"/>
        <c:axId val="357310760"/>
        <c:axId val="357311416"/>
      </c:barChart>
      <c:catAx>
        <c:axId val="35731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11416"/>
        <c:crosses val="autoZero"/>
        <c:auto val="1"/>
        <c:lblAlgn val="ctr"/>
        <c:lblOffset val="100"/>
        <c:noMultiLvlLbl val="0"/>
      </c:catAx>
      <c:valAx>
        <c:axId val="35731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10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Project.xlsx]Pivot_Tables!PivotTable4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Sum</a:t>
            </a:r>
            <a:r>
              <a:rPr lang="en-US" b="1" baseline="0">
                <a:solidFill>
                  <a:schemeClr val="tx1"/>
                </a:solidFill>
              </a:rPr>
              <a:t> of Income by Purchase</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Pivot_Tables!$C$32:$C$33</c:f>
              <c:strCache>
                <c:ptCount val="1"/>
                <c:pt idx="0">
                  <c:v>No</c:v>
                </c:pt>
              </c:strCache>
            </c:strRef>
          </c:tx>
          <c:spPr>
            <a:solidFill>
              <a:schemeClr val="accent1"/>
            </a:solidFill>
            <a:ln>
              <a:noFill/>
            </a:ln>
            <a:effectLst/>
          </c:spPr>
          <c:invertIfNegative val="0"/>
          <c:cat>
            <c:strRef>
              <c:f>Pivot_Tables!$B$34:$B$36</c:f>
              <c:strCache>
                <c:ptCount val="2"/>
                <c:pt idx="0">
                  <c:v>Female</c:v>
                </c:pt>
                <c:pt idx="1">
                  <c:v>Male</c:v>
                </c:pt>
              </c:strCache>
            </c:strRef>
          </c:cat>
          <c:val>
            <c:numRef>
              <c:f>Pivot_Tables!$C$34:$C$36</c:f>
              <c:numCache>
                <c:formatCode>General</c:formatCode>
                <c:ptCount val="2"/>
                <c:pt idx="0">
                  <c:v>13360000</c:v>
                </c:pt>
                <c:pt idx="1">
                  <c:v>15120000</c:v>
                </c:pt>
              </c:numCache>
            </c:numRef>
          </c:val>
          <c:extLst>
            <c:ext xmlns:c16="http://schemas.microsoft.com/office/drawing/2014/chart" uri="{C3380CC4-5D6E-409C-BE32-E72D297353CC}">
              <c16:uniqueId val="{00000000-E504-462C-BE1E-02284A39C7D2}"/>
            </c:ext>
          </c:extLst>
        </c:ser>
        <c:ser>
          <c:idx val="1"/>
          <c:order val="1"/>
          <c:tx>
            <c:strRef>
              <c:f>Pivot_Tables!$D$32:$D$33</c:f>
              <c:strCache>
                <c:ptCount val="1"/>
                <c:pt idx="0">
                  <c:v>Yes</c:v>
                </c:pt>
              </c:strCache>
            </c:strRef>
          </c:tx>
          <c:spPr>
            <a:solidFill>
              <a:schemeClr val="accent2"/>
            </a:solidFill>
            <a:ln>
              <a:noFill/>
            </a:ln>
            <a:effectLst/>
          </c:spPr>
          <c:invertIfNegative val="0"/>
          <c:cat>
            <c:strRef>
              <c:f>Pivot_Tables!$B$34:$B$36</c:f>
              <c:strCache>
                <c:ptCount val="2"/>
                <c:pt idx="0">
                  <c:v>Female</c:v>
                </c:pt>
                <c:pt idx="1">
                  <c:v>Male</c:v>
                </c:pt>
              </c:strCache>
            </c:strRef>
          </c:cat>
          <c:val>
            <c:numRef>
              <c:f>Pivot_Tables!$D$34:$D$36</c:f>
              <c:numCache>
                <c:formatCode>General</c:formatCode>
                <c:ptCount val="2"/>
                <c:pt idx="0">
                  <c:v>13330000</c:v>
                </c:pt>
                <c:pt idx="1">
                  <c:v>14550000</c:v>
                </c:pt>
              </c:numCache>
            </c:numRef>
          </c:val>
          <c:extLst>
            <c:ext xmlns:c16="http://schemas.microsoft.com/office/drawing/2014/chart" uri="{C3380CC4-5D6E-409C-BE32-E72D297353CC}">
              <c16:uniqueId val="{00000003-E504-462C-BE1E-02284A39C7D2}"/>
            </c:ext>
          </c:extLst>
        </c:ser>
        <c:dLbls>
          <c:showLegendKey val="0"/>
          <c:showVal val="0"/>
          <c:showCatName val="0"/>
          <c:showSerName val="0"/>
          <c:showPercent val="0"/>
          <c:showBubbleSize val="0"/>
        </c:dLbls>
        <c:gapWidth val="219"/>
        <c:overlap val="-27"/>
        <c:axId val="465358976"/>
        <c:axId val="465357992"/>
      </c:barChart>
      <c:catAx>
        <c:axId val="4653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57992"/>
        <c:crosses val="autoZero"/>
        <c:auto val="1"/>
        <c:lblAlgn val="ctr"/>
        <c:lblOffset val="100"/>
        <c:noMultiLvlLbl val="0"/>
      </c:catAx>
      <c:valAx>
        <c:axId val="46535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35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261937</xdr:colOff>
      <xdr:row>0</xdr:row>
      <xdr:rowOff>19050</xdr:rowOff>
    </xdr:from>
    <xdr:to>
      <xdr:col>10</xdr:col>
      <xdr:colOff>438150</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14</xdr:row>
      <xdr:rowOff>138112</xdr:rowOff>
    </xdr:from>
    <xdr:to>
      <xdr:col>11</xdr:col>
      <xdr:colOff>371475</xdr:colOff>
      <xdr:row>29</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476250</xdr:colOff>
      <xdr:row>46</xdr:row>
      <xdr:rowOff>157162</xdr:rowOff>
    </xdr:from>
    <xdr:to>
      <xdr:col>14</xdr:col>
      <xdr:colOff>28575</xdr:colOff>
      <xdr:row>61</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9525</xdr:colOff>
      <xdr:row>0</xdr:row>
      <xdr:rowOff>0</xdr:rowOff>
    </xdr:from>
    <xdr:to>
      <xdr:col>22</xdr:col>
      <xdr:colOff>314325</xdr:colOff>
      <xdr:row>14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523875</xdr:colOff>
      <xdr:row>15</xdr:row>
      <xdr:rowOff>100012</xdr:rowOff>
    </xdr:from>
    <xdr:to>
      <xdr:col>28</xdr:col>
      <xdr:colOff>9525</xdr:colOff>
      <xdr:row>29</xdr:row>
      <xdr:rowOff>176212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514350</xdr:colOff>
      <xdr:row>31</xdr:row>
      <xdr:rowOff>80962</xdr:rowOff>
    </xdr:from>
    <xdr:to>
      <xdr:col>13</xdr:col>
      <xdr:colOff>38100</xdr:colOff>
      <xdr:row>45</xdr:row>
      <xdr:rowOff>157162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9525</xdr:rowOff>
    </xdr:from>
    <xdr:to>
      <xdr:col>9</xdr:col>
      <xdr:colOff>161925</xdr:colOff>
      <xdr:row>15</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4</xdr:row>
      <xdr:rowOff>9525</xdr:rowOff>
    </xdr:from>
    <xdr:to>
      <xdr:col>15</xdr:col>
      <xdr:colOff>38100</xdr:colOff>
      <xdr:row>15</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123825</xdr:colOff>
      <xdr:row>4</xdr:row>
      <xdr:rowOff>9526</xdr:rowOff>
    </xdr:from>
    <xdr:to>
      <xdr:col>20</xdr:col>
      <xdr:colOff>333375</xdr:colOff>
      <xdr:row>15</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581025</xdr:colOff>
      <xdr:row>15</xdr:row>
      <xdr:rowOff>95250</xdr:rowOff>
    </xdr:from>
    <xdr:to>
      <xdr:col>9</xdr:col>
      <xdr:colOff>152400</xdr:colOff>
      <xdr:row>28</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247650</xdr:colOff>
      <xdr:row>15</xdr:row>
      <xdr:rowOff>85725</xdr:rowOff>
    </xdr:from>
    <xdr:to>
      <xdr:col>15</xdr:col>
      <xdr:colOff>66675</xdr:colOff>
      <xdr:row>28</xdr:row>
      <xdr:rowOff>161925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142874</xdr:colOff>
      <xdr:row>15</xdr:row>
      <xdr:rowOff>85726</xdr:rowOff>
    </xdr:from>
    <xdr:to>
      <xdr:col>20</xdr:col>
      <xdr:colOff>342900</xdr:colOff>
      <xdr:row>28</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9525</xdr:colOff>
      <xdr:row>2</xdr:row>
      <xdr:rowOff>104776</xdr:rowOff>
    </xdr:from>
    <xdr:to>
      <xdr:col>3</xdr:col>
      <xdr:colOff>428625</xdr:colOff>
      <xdr:row>6</xdr:row>
      <xdr:rowOff>9525</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619126"/>
              <a:ext cx="182880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19051</xdr:rowOff>
    </xdr:from>
    <xdr:to>
      <xdr:col>3</xdr:col>
      <xdr:colOff>428625</xdr:colOff>
      <xdr:row>9</xdr:row>
      <xdr:rowOff>123825</xdr:rowOff>
    </xdr:to>
    <mc:AlternateContent xmlns:mc="http://schemas.openxmlformats.org/markup-compatibility/2006">
      <mc:Choice xmlns:a14="http://schemas.microsoft.com/office/drawing/2010/main"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 y="1295401"/>
              <a:ext cx="182880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20</xdr:row>
      <xdr:rowOff>161924</xdr:rowOff>
    </xdr:from>
    <xdr:to>
      <xdr:col>3</xdr:col>
      <xdr:colOff>428625</xdr:colOff>
      <xdr:row>24</xdr:row>
      <xdr:rowOff>38100</xdr:rowOff>
    </xdr:to>
    <mc:AlternateContent xmlns:mc="http://schemas.openxmlformats.org/markup-compatibility/2006">
      <mc:Choice xmlns:a14="http://schemas.microsoft.com/office/drawing/2010/main" Requires="a14">
        <xdr:graphicFrame macro="">
          <xdr:nvGraphicFramePr>
            <xdr:cNvPr id="12"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5" y="4105274"/>
              <a:ext cx="1828800" cy="638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19051</xdr:rowOff>
    </xdr:from>
    <xdr:to>
      <xdr:col>3</xdr:col>
      <xdr:colOff>438150</xdr:colOff>
      <xdr:row>20</xdr:row>
      <xdr:rowOff>57150</xdr:rowOff>
    </xdr:to>
    <mc:AlternateContent xmlns:mc="http://schemas.openxmlformats.org/markup-compatibility/2006">
      <mc:Choice xmlns:a14="http://schemas.microsoft.com/office/drawing/2010/main" Requires="a14">
        <xdr:graphicFrame macro="">
          <xdr:nvGraphicFramePr>
            <xdr:cNvPr id="13"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9050" y="2819401"/>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38100</xdr:rowOff>
    </xdr:from>
    <xdr:to>
      <xdr:col>3</xdr:col>
      <xdr:colOff>438150</xdr:colOff>
      <xdr:row>13</xdr:row>
      <xdr:rowOff>123825</xdr:rowOff>
    </xdr:to>
    <mc:AlternateContent xmlns:mc="http://schemas.openxmlformats.org/markup-compatibility/2006">
      <mc:Choice xmlns:a14="http://schemas.microsoft.com/office/drawing/2010/main" Requires="a14">
        <xdr:graphicFrame macro="">
          <xdr:nvGraphicFramePr>
            <xdr:cNvPr id="14"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9050" y="2076450"/>
              <a:ext cx="18288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 Mutua" refreshedDate="45397.740808680559"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2"/>
    <x v="1"/>
  </r>
  <r>
    <n v="19364"/>
    <x v="0"/>
    <x v="1"/>
    <n v="40000"/>
    <n v="1"/>
    <x v="0"/>
    <x v="0"/>
    <x v="0"/>
    <n v="0"/>
    <x v="0"/>
    <x v="0"/>
    <n v="43"/>
    <x v="0"/>
    <x v="1"/>
  </r>
  <r>
    <n v="22155"/>
    <x v="0"/>
    <x v="1"/>
    <n v="20000"/>
    <n v="2"/>
    <x v="3"/>
    <x v="1"/>
    <x v="0"/>
    <n v="2"/>
    <x v="2"/>
    <x v="1"/>
    <n v="58"/>
    <x v="0"/>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0"/>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0"/>
    <x v="1"/>
  </r>
  <r>
    <n v="12610"/>
    <x v="0"/>
    <x v="0"/>
    <n v="30000"/>
    <n v="1"/>
    <x v="0"/>
    <x v="1"/>
    <x v="0"/>
    <n v="0"/>
    <x v="0"/>
    <x v="0"/>
    <n v="47"/>
    <x v="0"/>
    <x v="0"/>
  </r>
  <r>
    <n v="27183"/>
    <x v="1"/>
    <x v="1"/>
    <n v="40000"/>
    <n v="2"/>
    <x v="1"/>
    <x v="1"/>
    <x v="0"/>
    <n v="1"/>
    <x v="3"/>
    <x v="0"/>
    <n v="35"/>
    <x v="0"/>
    <x v="1"/>
  </r>
  <r>
    <n v="25940"/>
    <x v="1"/>
    <x v="1"/>
    <n v="20000"/>
    <n v="2"/>
    <x v="3"/>
    <x v="1"/>
    <x v="0"/>
    <n v="2"/>
    <x v="2"/>
    <x v="1"/>
    <n v="55"/>
    <x v="0"/>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0"/>
    <x v="0"/>
  </r>
  <r>
    <n v="27184"/>
    <x v="1"/>
    <x v="1"/>
    <n v="40000"/>
    <n v="2"/>
    <x v="1"/>
    <x v="1"/>
    <x v="1"/>
    <n v="1"/>
    <x v="0"/>
    <x v="0"/>
    <n v="34"/>
    <x v="2"/>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2"/>
    <x v="1"/>
  </r>
  <r>
    <n v="19273"/>
    <x v="0"/>
    <x v="0"/>
    <n v="20000"/>
    <n v="2"/>
    <x v="1"/>
    <x v="3"/>
    <x v="0"/>
    <n v="0"/>
    <x v="0"/>
    <x v="0"/>
    <n v="63"/>
    <x v="1"/>
    <x v="0"/>
  </r>
  <r>
    <n v="22400"/>
    <x v="0"/>
    <x v="1"/>
    <n v="10000"/>
    <n v="0"/>
    <x v="1"/>
    <x v="3"/>
    <x v="1"/>
    <n v="1"/>
    <x v="0"/>
    <x v="1"/>
    <n v="26"/>
    <x v="2"/>
    <x v="1"/>
  </r>
  <r>
    <n v="20942"/>
    <x v="1"/>
    <x v="0"/>
    <n v="20000"/>
    <n v="0"/>
    <x v="2"/>
    <x v="3"/>
    <x v="1"/>
    <n v="1"/>
    <x v="2"/>
    <x v="0"/>
    <n v="31"/>
    <x v="2"/>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0"/>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2"/>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2"/>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2"/>
    <x v="0"/>
  </r>
  <r>
    <n v="16487"/>
    <x v="1"/>
    <x v="0"/>
    <n v="30000"/>
    <n v="3"/>
    <x v="2"/>
    <x v="0"/>
    <x v="0"/>
    <n v="2"/>
    <x v="2"/>
    <x v="1"/>
    <n v="55"/>
    <x v="0"/>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2"/>
    <x v="0"/>
  </r>
  <r>
    <n v="23627"/>
    <x v="1"/>
    <x v="0"/>
    <n v="100000"/>
    <n v="3"/>
    <x v="1"/>
    <x v="4"/>
    <x v="1"/>
    <n v="4"/>
    <x v="2"/>
    <x v="0"/>
    <n v="56"/>
    <x v="0"/>
    <x v="0"/>
  </r>
  <r>
    <n v="27775"/>
    <x v="1"/>
    <x v="0"/>
    <n v="40000"/>
    <n v="0"/>
    <x v="0"/>
    <x v="1"/>
    <x v="1"/>
    <n v="0"/>
    <x v="0"/>
    <x v="0"/>
    <n v="38"/>
    <x v="0"/>
    <x v="1"/>
  </r>
  <r>
    <n v="29301"/>
    <x v="0"/>
    <x v="1"/>
    <n v="80000"/>
    <n v="5"/>
    <x v="0"/>
    <x v="2"/>
    <x v="0"/>
    <n v="4"/>
    <x v="3"/>
    <x v="1"/>
    <n v="40"/>
    <x v="0"/>
    <x v="0"/>
  </r>
  <r>
    <n v="12716"/>
    <x v="1"/>
    <x v="1"/>
    <n v="30000"/>
    <n v="0"/>
    <x v="1"/>
    <x v="1"/>
    <x v="0"/>
    <n v="1"/>
    <x v="1"/>
    <x v="0"/>
    <n v="32"/>
    <x v="2"/>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0"/>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0"/>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2"/>
    <x v="0"/>
  </r>
  <r>
    <n v="20877"/>
    <x v="1"/>
    <x v="1"/>
    <n v="30000"/>
    <n v="1"/>
    <x v="0"/>
    <x v="1"/>
    <x v="0"/>
    <n v="0"/>
    <x v="3"/>
    <x v="0"/>
    <n v="37"/>
    <x v="0"/>
    <x v="1"/>
  </r>
  <r>
    <n v="20729"/>
    <x v="0"/>
    <x v="0"/>
    <n v="40000"/>
    <n v="2"/>
    <x v="1"/>
    <x v="1"/>
    <x v="1"/>
    <n v="1"/>
    <x v="0"/>
    <x v="0"/>
    <n v="34"/>
    <x v="2"/>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2"/>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0"/>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2"/>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0"/>
    <x v="1"/>
  </r>
  <r>
    <n v="12212"/>
    <x v="0"/>
    <x v="0"/>
    <n v="10000"/>
    <n v="0"/>
    <x v="4"/>
    <x v="3"/>
    <x v="0"/>
    <n v="0"/>
    <x v="0"/>
    <x v="0"/>
    <n v="37"/>
    <x v="0"/>
    <x v="1"/>
  </r>
  <r>
    <n v="25529"/>
    <x v="1"/>
    <x v="1"/>
    <n v="10000"/>
    <n v="1"/>
    <x v="4"/>
    <x v="3"/>
    <x v="0"/>
    <n v="0"/>
    <x v="0"/>
    <x v="0"/>
    <n v="44"/>
    <x v="0"/>
    <x v="0"/>
  </r>
  <r>
    <n v="22170"/>
    <x v="0"/>
    <x v="0"/>
    <n v="30000"/>
    <n v="3"/>
    <x v="1"/>
    <x v="1"/>
    <x v="1"/>
    <n v="2"/>
    <x v="3"/>
    <x v="1"/>
    <n v="55"/>
    <x v="0"/>
    <x v="1"/>
  </r>
  <r>
    <n v="19445"/>
    <x v="0"/>
    <x v="0"/>
    <n v="10000"/>
    <n v="2"/>
    <x v="2"/>
    <x v="3"/>
    <x v="1"/>
    <n v="1"/>
    <x v="0"/>
    <x v="0"/>
    <n v="38"/>
    <x v="0"/>
    <x v="0"/>
  </r>
  <r>
    <n v="15265"/>
    <x v="1"/>
    <x v="1"/>
    <n v="40000"/>
    <n v="2"/>
    <x v="0"/>
    <x v="4"/>
    <x v="0"/>
    <n v="2"/>
    <x v="2"/>
    <x v="1"/>
    <n v="66"/>
    <x v="1"/>
    <x v="1"/>
  </r>
  <r>
    <n v="28918"/>
    <x v="0"/>
    <x v="0"/>
    <n v="130000"/>
    <n v="4"/>
    <x v="2"/>
    <x v="4"/>
    <x v="1"/>
    <n v="4"/>
    <x v="4"/>
    <x v="0"/>
    <n v="58"/>
    <x v="0"/>
    <x v="0"/>
  </r>
  <r>
    <n v="15799"/>
    <x v="0"/>
    <x v="0"/>
    <n v="90000"/>
    <n v="1"/>
    <x v="0"/>
    <x v="2"/>
    <x v="0"/>
    <n v="1"/>
    <x v="1"/>
    <x v="1"/>
    <n v="47"/>
    <x v="0"/>
    <x v="1"/>
  </r>
  <r>
    <n v="11047"/>
    <x v="0"/>
    <x v="0"/>
    <n v="30000"/>
    <n v="3"/>
    <x v="2"/>
    <x v="0"/>
    <x v="1"/>
    <n v="2"/>
    <x v="3"/>
    <x v="1"/>
    <n v="56"/>
    <x v="0"/>
    <x v="1"/>
  </r>
  <r>
    <n v="18151"/>
    <x v="1"/>
    <x v="1"/>
    <n v="80000"/>
    <n v="5"/>
    <x v="1"/>
    <x v="2"/>
    <x v="1"/>
    <n v="2"/>
    <x v="4"/>
    <x v="0"/>
    <n v="59"/>
    <x v="0"/>
    <x v="0"/>
  </r>
  <r>
    <n v="20606"/>
    <x v="0"/>
    <x v="0"/>
    <n v="70000"/>
    <n v="0"/>
    <x v="0"/>
    <x v="2"/>
    <x v="0"/>
    <n v="4"/>
    <x v="4"/>
    <x v="1"/>
    <n v="32"/>
    <x v="2"/>
    <x v="1"/>
  </r>
  <r>
    <n v="19482"/>
    <x v="0"/>
    <x v="1"/>
    <n v="30000"/>
    <n v="1"/>
    <x v="1"/>
    <x v="1"/>
    <x v="0"/>
    <n v="1"/>
    <x v="0"/>
    <x v="0"/>
    <n v="44"/>
    <x v="0"/>
    <x v="1"/>
  </r>
  <r>
    <n v="16489"/>
    <x v="0"/>
    <x v="1"/>
    <n v="30000"/>
    <n v="3"/>
    <x v="2"/>
    <x v="0"/>
    <x v="0"/>
    <n v="2"/>
    <x v="2"/>
    <x v="1"/>
    <n v="55"/>
    <x v="0"/>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2"/>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2"/>
    <x v="1"/>
  </r>
  <r>
    <n v="24584"/>
    <x v="1"/>
    <x v="1"/>
    <n v="60000"/>
    <n v="0"/>
    <x v="0"/>
    <x v="2"/>
    <x v="1"/>
    <n v="3"/>
    <x v="1"/>
    <x v="1"/>
    <n v="31"/>
    <x v="2"/>
    <x v="0"/>
  </r>
  <r>
    <n v="12585"/>
    <x v="0"/>
    <x v="1"/>
    <n v="10000"/>
    <n v="1"/>
    <x v="2"/>
    <x v="3"/>
    <x v="0"/>
    <n v="0"/>
    <x v="1"/>
    <x v="1"/>
    <n v="27"/>
    <x v="2"/>
    <x v="1"/>
  </r>
  <r>
    <n v="18626"/>
    <x v="1"/>
    <x v="1"/>
    <n v="40000"/>
    <n v="2"/>
    <x v="1"/>
    <x v="1"/>
    <x v="0"/>
    <n v="0"/>
    <x v="3"/>
    <x v="0"/>
    <n v="33"/>
    <x v="2"/>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2"/>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0"/>
    <x v="0"/>
  </r>
  <r>
    <n v="22830"/>
    <x v="0"/>
    <x v="1"/>
    <n v="120000"/>
    <n v="4"/>
    <x v="1"/>
    <x v="4"/>
    <x v="0"/>
    <n v="3"/>
    <x v="4"/>
    <x v="0"/>
    <n v="56"/>
    <x v="0"/>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2"/>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2"/>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0"/>
    <x v="0"/>
  </r>
  <r>
    <n v="12666"/>
    <x v="1"/>
    <x v="1"/>
    <n v="60000"/>
    <n v="0"/>
    <x v="0"/>
    <x v="2"/>
    <x v="1"/>
    <n v="4"/>
    <x v="1"/>
    <x v="1"/>
    <n v="31"/>
    <x v="2"/>
    <x v="0"/>
  </r>
  <r>
    <n v="20598"/>
    <x v="0"/>
    <x v="1"/>
    <n v="100000"/>
    <n v="3"/>
    <x v="3"/>
    <x v="2"/>
    <x v="0"/>
    <n v="0"/>
    <x v="4"/>
    <x v="0"/>
    <n v="59"/>
    <x v="0"/>
    <x v="1"/>
  </r>
  <r>
    <n v="21375"/>
    <x v="1"/>
    <x v="1"/>
    <n v="20000"/>
    <n v="2"/>
    <x v="3"/>
    <x v="1"/>
    <x v="0"/>
    <n v="2"/>
    <x v="2"/>
    <x v="1"/>
    <n v="57"/>
    <x v="0"/>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0"/>
    <x v="0"/>
  </r>
  <r>
    <n v="12705"/>
    <x v="0"/>
    <x v="1"/>
    <n v="150000"/>
    <n v="0"/>
    <x v="0"/>
    <x v="4"/>
    <x v="0"/>
    <n v="4"/>
    <x v="0"/>
    <x v="1"/>
    <n v="37"/>
    <x v="0"/>
    <x v="1"/>
  </r>
  <r>
    <n v="22672"/>
    <x v="1"/>
    <x v="0"/>
    <n v="30000"/>
    <n v="2"/>
    <x v="1"/>
    <x v="1"/>
    <x v="0"/>
    <n v="0"/>
    <x v="0"/>
    <x v="0"/>
    <n v="43"/>
    <x v="0"/>
    <x v="0"/>
  </r>
  <r>
    <n v="26219"/>
    <x v="0"/>
    <x v="0"/>
    <n v="40000"/>
    <n v="1"/>
    <x v="0"/>
    <x v="0"/>
    <x v="0"/>
    <n v="1"/>
    <x v="3"/>
    <x v="0"/>
    <n v="33"/>
    <x v="2"/>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2"/>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2"/>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0"/>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0"/>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0"/>
    <x v="0"/>
  </r>
  <r>
    <n v="24898"/>
    <x v="1"/>
    <x v="0"/>
    <n v="80000"/>
    <n v="0"/>
    <x v="0"/>
    <x v="2"/>
    <x v="0"/>
    <n v="3"/>
    <x v="4"/>
    <x v="1"/>
    <n v="32"/>
    <x v="2"/>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2"/>
    <x v="0"/>
  </r>
  <r>
    <n v="29424"/>
    <x v="0"/>
    <x v="1"/>
    <n v="10000"/>
    <n v="0"/>
    <x v="3"/>
    <x v="3"/>
    <x v="0"/>
    <n v="2"/>
    <x v="0"/>
    <x v="0"/>
    <n v="32"/>
    <x v="2"/>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2"/>
    <x v="1"/>
  </r>
  <r>
    <n v="19183"/>
    <x v="1"/>
    <x v="1"/>
    <n v="10000"/>
    <n v="0"/>
    <x v="3"/>
    <x v="3"/>
    <x v="0"/>
    <n v="2"/>
    <x v="3"/>
    <x v="0"/>
    <n v="35"/>
    <x v="0"/>
    <x v="0"/>
  </r>
  <r>
    <n v="13683"/>
    <x v="1"/>
    <x v="0"/>
    <n v="30000"/>
    <n v="0"/>
    <x v="2"/>
    <x v="3"/>
    <x v="1"/>
    <n v="1"/>
    <x v="1"/>
    <x v="0"/>
    <n v="32"/>
    <x v="2"/>
    <x v="0"/>
  </r>
  <r>
    <n v="17848"/>
    <x v="1"/>
    <x v="1"/>
    <n v="30000"/>
    <n v="0"/>
    <x v="1"/>
    <x v="1"/>
    <x v="1"/>
    <n v="1"/>
    <x v="1"/>
    <x v="0"/>
    <n v="31"/>
    <x v="2"/>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2"/>
    <x v="0"/>
  </r>
  <r>
    <n v="23608"/>
    <x v="0"/>
    <x v="0"/>
    <n v="150000"/>
    <n v="3"/>
    <x v="2"/>
    <x v="2"/>
    <x v="0"/>
    <n v="3"/>
    <x v="0"/>
    <x v="0"/>
    <n v="51"/>
    <x v="0"/>
    <x v="1"/>
  </r>
  <r>
    <n v="22538"/>
    <x v="1"/>
    <x v="0"/>
    <n v="10000"/>
    <n v="0"/>
    <x v="3"/>
    <x v="3"/>
    <x v="0"/>
    <n v="2"/>
    <x v="3"/>
    <x v="0"/>
    <n v="33"/>
    <x v="2"/>
    <x v="0"/>
  </r>
  <r>
    <n v="12332"/>
    <x v="0"/>
    <x v="1"/>
    <n v="90000"/>
    <n v="4"/>
    <x v="2"/>
    <x v="4"/>
    <x v="0"/>
    <n v="3"/>
    <x v="2"/>
    <x v="0"/>
    <n v="58"/>
    <x v="0"/>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2"/>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0"/>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2"/>
    <x v="1"/>
  </r>
  <r>
    <n v="13690"/>
    <x v="1"/>
    <x v="0"/>
    <n v="20000"/>
    <n v="0"/>
    <x v="3"/>
    <x v="3"/>
    <x v="1"/>
    <n v="2"/>
    <x v="3"/>
    <x v="0"/>
    <n v="34"/>
    <x v="2"/>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2"/>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0"/>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2"/>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2"/>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0"/>
    <x v="0"/>
  </r>
  <r>
    <n v="14547"/>
    <x v="0"/>
    <x v="1"/>
    <n v="10000"/>
    <n v="2"/>
    <x v="1"/>
    <x v="3"/>
    <x v="0"/>
    <n v="0"/>
    <x v="3"/>
    <x v="0"/>
    <n v="51"/>
    <x v="0"/>
    <x v="0"/>
  </r>
  <r>
    <n v="24901"/>
    <x v="1"/>
    <x v="1"/>
    <n v="110000"/>
    <n v="0"/>
    <x v="1"/>
    <x v="4"/>
    <x v="1"/>
    <n v="3"/>
    <x v="4"/>
    <x v="1"/>
    <n v="32"/>
    <x v="2"/>
    <x v="1"/>
  </r>
  <r>
    <n v="27169"/>
    <x v="1"/>
    <x v="1"/>
    <n v="30000"/>
    <n v="0"/>
    <x v="2"/>
    <x v="3"/>
    <x v="0"/>
    <n v="1"/>
    <x v="1"/>
    <x v="0"/>
    <n v="34"/>
    <x v="2"/>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2"/>
    <x v="0"/>
  </r>
  <r>
    <n v="15019"/>
    <x v="1"/>
    <x v="0"/>
    <n v="30000"/>
    <n v="3"/>
    <x v="2"/>
    <x v="0"/>
    <x v="0"/>
    <n v="2"/>
    <x v="2"/>
    <x v="1"/>
    <n v="55"/>
    <x v="0"/>
    <x v="0"/>
  </r>
  <r>
    <n v="28488"/>
    <x v="1"/>
    <x v="1"/>
    <n v="20000"/>
    <n v="0"/>
    <x v="1"/>
    <x v="3"/>
    <x v="0"/>
    <n v="0"/>
    <x v="0"/>
    <x v="1"/>
    <n v="28"/>
    <x v="2"/>
    <x v="1"/>
  </r>
  <r>
    <n v="21891"/>
    <x v="0"/>
    <x v="0"/>
    <n v="110000"/>
    <n v="0"/>
    <x v="2"/>
    <x v="4"/>
    <x v="0"/>
    <n v="3"/>
    <x v="4"/>
    <x v="1"/>
    <n v="34"/>
    <x v="2"/>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2"/>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2"/>
    <x v="0"/>
  </r>
  <r>
    <n v="25307"/>
    <x v="0"/>
    <x v="0"/>
    <n v="40000"/>
    <n v="1"/>
    <x v="0"/>
    <x v="0"/>
    <x v="0"/>
    <n v="1"/>
    <x v="3"/>
    <x v="0"/>
    <n v="32"/>
    <x v="2"/>
    <x v="1"/>
  </r>
  <r>
    <n v="14278"/>
    <x v="0"/>
    <x v="0"/>
    <n v="130000"/>
    <n v="0"/>
    <x v="4"/>
    <x v="4"/>
    <x v="0"/>
    <n v="1"/>
    <x v="4"/>
    <x v="1"/>
    <n v="48"/>
    <x v="0"/>
    <x v="0"/>
  </r>
  <r>
    <n v="20711"/>
    <x v="0"/>
    <x v="0"/>
    <n v="40000"/>
    <n v="1"/>
    <x v="0"/>
    <x v="0"/>
    <x v="0"/>
    <n v="0"/>
    <x v="3"/>
    <x v="0"/>
    <n v="32"/>
    <x v="2"/>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2"/>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2"/>
    <x v="1"/>
  </r>
  <r>
    <n v="21554"/>
    <x v="1"/>
    <x v="0"/>
    <n v="80000"/>
    <n v="0"/>
    <x v="0"/>
    <x v="2"/>
    <x v="1"/>
    <n v="3"/>
    <x v="4"/>
    <x v="1"/>
    <n v="33"/>
    <x v="2"/>
    <x v="0"/>
  </r>
  <r>
    <n v="13662"/>
    <x v="1"/>
    <x v="1"/>
    <n v="20000"/>
    <n v="0"/>
    <x v="3"/>
    <x v="3"/>
    <x v="0"/>
    <n v="2"/>
    <x v="3"/>
    <x v="0"/>
    <n v="31"/>
    <x v="2"/>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2"/>
    <x v="1"/>
  </r>
  <r>
    <n v="18294"/>
    <x v="0"/>
    <x v="0"/>
    <n v="90000"/>
    <n v="1"/>
    <x v="0"/>
    <x v="2"/>
    <x v="0"/>
    <n v="1"/>
    <x v="2"/>
    <x v="1"/>
    <n v="46"/>
    <x v="0"/>
    <x v="0"/>
  </r>
  <r>
    <n v="28564"/>
    <x v="1"/>
    <x v="0"/>
    <n v="40000"/>
    <n v="2"/>
    <x v="1"/>
    <x v="1"/>
    <x v="0"/>
    <n v="0"/>
    <x v="3"/>
    <x v="0"/>
    <n v="33"/>
    <x v="2"/>
    <x v="1"/>
  </r>
  <r>
    <n v="28521"/>
    <x v="1"/>
    <x v="1"/>
    <n v="40000"/>
    <n v="0"/>
    <x v="4"/>
    <x v="1"/>
    <x v="1"/>
    <n v="0"/>
    <x v="0"/>
    <x v="0"/>
    <n v="36"/>
    <x v="0"/>
    <x v="1"/>
  </r>
  <r>
    <n v="15450"/>
    <x v="0"/>
    <x v="1"/>
    <n v="10000"/>
    <n v="1"/>
    <x v="4"/>
    <x v="1"/>
    <x v="0"/>
    <n v="0"/>
    <x v="0"/>
    <x v="0"/>
    <n v="70"/>
    <x v="1"/>
    <x v="0"/>
  </r>
  <r>
    <n v="25681"/>
    <x v="1"/>
    <x v="0"/>
    <n v="30000"/>
    <n v="0"/>
    <x v="1"/>
    <x v="1"/>
    <x v="1"/>
    <n v="1"/>
    <x v="1"/>
    <x v="0"/>
    <n v="31"/>
    <x v="2"/>
    <x v="1"/>
  </r>
  <r>
    <n v="19491"/>
    <x v="1"/>
    <x v="1"/>
    <n v="30000"/>
    <n v="2"/>
    <x v="1"/>
    <x v="1"/>
    <x v="0"/>
    <n v="2"/>
    <x v="0"/>
    <x v="0"/>
    <n v="42"/>
    <x v="0"/>
    <x v="0"/>
  </r>
  <r>
    <n v="26415"/>
    <x v="0"/>
    <x v="0"/>
    <n v="90000"/>
    <n v="4"/>
    <x v="3"/>
    <x v="0"/>
    <x v="0"/>
    <n v="4"/>
    <x v="4"/>
    <x v="0"/>
    <n v="58"/>
    <x v="0"/>
    <x v="0"/>
  </r>
  <r>
    <n v="12821"/>
    <x v="0"/>
    <x v="1"/>
    <n v="40000"/>
    <n v="0"/>
    <x v="0"/>
    <x v="1"/>
    <x v="0"/>
    <n v="0"/>
    <x v="0"/>
    <x v="0"/>
    <n v="39"/>
    <x v="0"/>
    <x v="0"/>
  </r>
  <r>
    <n v="15629"/>
    <x v="1"/>
    <x v="0"/>
    <n v="10000"/>
    <n v="0"/>
    <x v="3"/>
    <x v="3"/>
    <x v="0"/>
    <n v="2"/>
    <x v="3"/>
    <x v="0"/>
    <n v="34"/>
    <x v="2"/>
    <x v="0"/>
  </r>
  <r>
    <n v="27835"/>
    <x v="0"/>
    <x v="1"/>
    <n v="20000"/>
    <n v="0"/>
    <x v="3"/>
    <x v="3"/>
    <x v="0"/>
    <n v="2"/>
    <x v="0"/>
    <x v="0"/>
    <n v="32"/>
    <x v="2"/>
    <x v="0"/>
  </r>
  <r>
    <n v="11738"/>
    <x v="0"/>
    <x v="1"/>
    <n v="60000"/>
    <n v="4"/>
    <x v="0"/>
    <x v="2"/>
    <x v="0"/>
    <n v="0"/>
    <x v="1"/>
    <x v="2"/>
    <n v="46"/>
    <x v="0"/>
    <x v="0"/>
  </r>
  <r>
    <n v="25065"/>
    <x v="0"/>
    <x v="1"/>
    <n v="70000"/>
    <n v="2"/>
    <x v="3"/>
    <x v="0"/>
    <x v="0"/>
    <n v="2"/>
    <x v="2"/>
    <x v="2"/>
    <n v="48"/>
    <x v="0"/>
    <x v="0"/>
  </r>
  <r>
    <n v="26238"/>
    <x v="1"/>
    <x v="0"/>
    <n v="40000"/>
    <n v="3"/>
    <x v="1"/>
    <x v="1"/>
    <x v="0"/>
    <n v="1"/>
    <x v="3"/>
    <x v="2"/>
    <n v="31"/>
    <x v="2"/>
    <x v="1"/>
  </r>
  <r>
    <n v="23707"/>
    <x v="1"/>
    <x v="1"/>
    <n v="70000"/>
    <n v="5"/>
    <x v="0"/>
    <x v="4"/>
    <x v="0"/>
    <n v="3"/>
    <x v="4"/>
    <x v="2"/>
    <n v="60"/>
    <x v="1"/>
    <x v="1"/>
  </r>
  <r>
    <n v="27650"/>
    <x v="0"/>
    <x v="1"/>
    <n v="70000"/>
    <n v="4"/>
    <x v="2"/>
    <x v="2"/>
    <x v="0"/>
    <n v="0"/>
    <x v="2"/>
    <x v="2"/>
    <n v="51"/>
    <x v="0"/>
    <x v="0"/>
  </r>
  <r>
    <n v="24981"/>
    <x v="0"/>
    <x v="1"/>
    <n v="60000"/>
    <n v="2"/>
    <x v="1"/>
    <x v="2"/>
    <x v="0"/>
    <n v="2"/>
    <x v="4"/>
    <x v="2"/>
    <n v="56"/>
    <x v="0"/>
    <x v="0"/>
  </r>
  <r>
    <n v="20678"/>
    <x v="1"/>
    <x v="0"/>
    <n v="60000"/>
    <n v="3"/>
    <x v="0"/>
    <x v="0"/>
    <x v="0"/>
    <n v="1"/>
    <x v="1"/>
    <x v="2"/>
    <n v="40"/>
    <x v="0"/>
    <x v="1"/>
  </r>
  <r>
    <n v="15302"/>
    <x v="1"/>
    <x v="0"/>
    <n v="70000"/>
    <n v="1"/>
    <x v="4"/>
    <x v="2"/>
    <x v="0"/>
    <n v="0"/>
    <x v="1"/>
    <x v="2"/>
    <n v="34"/>
    <x v="2"/>
    <x v="1"/>
  </r>
  <r>
    <n v="26012"/>
    <x v="0"/>
    <x v="1"/>
    <n v="80000"/>
    <n v="1"/>
    <x v="1"/>
    <x v="0"/>
    <x v="0"/>
    <n v="1"/>
    <x v="1"/>
    <x v="2"/>
    <n v="48"/>
    <x v="0"/>
    <x v="1"/>
  </r>
  <r>
    <n v="26575"/>
    <x v="1"/>
    <x v="0"/>
    <n v="40000"/>
    <n v="0"/>
    <x v="2"/>
    <x v="0"/>
    <x v="1"/>
    <n v="2"/>
    <x v="3"/>
    <x v="2"/>
    <n v="31"/>
    <x v="2"/>
    <x v="1"/>
  </r>
  <r>
    <n v="15559"/>
    <x v="0"/>
    <x v="1"/>
    <n v="60000"/>
    <n v="5"/>
    <x v="0"/>
    <x v="2"/>
    <x v="0"/>
    <n v="1"/>
    <x v="1"/>
    <x v="2"/>
    <n v="47"/>
    <x v="0"/>
    <x v="0"/>
  </r>
  <r>
    <n v="19235"/>
    <x v="0"/>
    <x v="0"/>
    <n v="50000"/>
    <n v="0"/>
    <x v="4"/>
    <x v="0"/>
    <x v="0"/>
    <n v="0"/>
    <x v="0"/>
    <x v="2"/>
    <n v="34"/>
    <x v="2"/>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2"/>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0"/>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0"/>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2"/>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2"/>
    <x v="0"/>
  </r>
  <r>
    <n v="23200"/>
    <x v="0"/>
    <x v="0"/>
    <n v="50000"/>
    <n v="3"/>
    <x v="0"/>
    <x v="0"/>
    <x v="0"/>
    <n v="2"/>
    <x v="0"/>
    <x v="2"/>
    <n v="41"/>
    <x v="0"/>
    <x v="0"/>
  </r>
  <r>
    <n v="15895"/>
    <x v="1"/>
    <x v="0"/>
    <n v="60000"/>
    <n v="2"/>
    <x v="0"/>
    <x v="4"/>
    <x v="0"/>
    <n v="0"/>
    <x v="4"/>
    <x v="2"/>
    <n v="58"/>
    <x v="0"/>
    <x v="0"/>
  </r>
  <r>
    <n v="18577"/>
    <x v="0"/>
    <x v="0"/>
    <n v="60000"/>
    <n v="0"/>
    <x v="4"/>
    <x v="2"/>
    <x v="0"/>
    <n v="0"/>
    <x v="0"/>
    <x v="2"/>
    <n v="40"/>
    <x v="0"/>
    <x v="0"/>
  </r>
  <r>
    <n v="27218"/>
    <x v="0"/>
    <x v="0"/>
    <n v="20000"/>
    <n v="2"/>
    <x v="3"/>
    <x v="1"/>
    <x v="1"/>
    <n v="0"/>
    <x v="0"/>
    <x v="2"/>
    <n v="48"/>
    <x v="0"/>
    <x v="0"/>
  </r>
  <r>
    <n v="18560"/>
    <x v="0"/>
    <x v="0"/>
    <n v="70000"/>
    <n v="2"/>
    <x v="4"/>
    <x v="2"/>
    <x v="0"/>
    <n v="0"/>
    <x v="1"/>
    <x v="2"/>
    <n v="34"/>
    <x v="2"/>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0"/>
    <x v="0"/>
  </r>
  <r>
    <n v="23549"/>
    <x v="1"/>
    <x v="1"/>
    <n v="30000"/>
    <n v="0"/>
    <x v="2"/>
    <x v="0"/>
    <x v="0"/>
    <n v="2"/>
    <x v="2"/>
    <x v="2"/>
    <n v="30"/>
    <x v="2"/>
    <x v="0"/>
  </r>
  <r>
    <n v="21751"/>
    <x v="0"/>
    <x v="1"/>
    <n v="60000"/>
    <n v="3"/>
    <x v="4"/>
    <x v="4"/>
    <x v="0"/>
    <n v="2"/>
    <x v="3"/>
    <x v="2"/>
    <n v="63"/>
    <x v="1"/>
    <x v="0"/>
  </r>
  <r>
    <n v="21266"/>
    <x v="1"/>
    <x v="0"/>
    <n v="80000"/>
    <n v="0"/>
    <x v="0"/>
    <x v="4"/>
    <x v="0"/>
    <n v="1"/>
    <x v="3"/>
    <x v="2"/>
    <n v="34"/>
    <x v="2"/>
    <x v="1"/>
  </r>
  <r>
    <n v="13388"/>
    <x v="1"/>
    <x v="1"/>
    <n v="60000"/>
    <n v="2"/>
    <x v="1"/>
    <x v="2"/>
    <x v="0"/>
    <n v="1"/>
    <x v="4"/>
    <x v="2"/>
    <n v="56"/>
    <x v="0"/>
    <x v="0"/>
  </r>
  <r>
    <n v="18752"/>
    <x v="1"/>
    <x v="0"/>
    <n v="40000"/>
    <n v="0"/>
    <x v="2"/>
    <x v="0"/>
    <x v="0"/>
    <n v="1"/>
    <x v="2"/>
    <x v="2"/>
    <n v="31"/>
    <x v="2"/>
    <x v="0"/>
  </r>
  <r>
    <n v="16917"/>
    <x v="0"/>
    <x v="1"/>
    <n v="120000"/>
    <n v="1"/>
    <x v="0"/>
    <x v="4"/>
    <x v="0"/>
    <n v="4"/>
    <x v="0"/>
    <x v="2"/>
    <n v="38"/>
    <x v="0"/>
    <x v="0"/>
  </r>
  <r>
    <n v="15313"/>
    <x v="0"/>
    <x v="1"/>
    <n v="60000"/>
    <n v="4"/>
    <x v="0"/>
    <x v="4"/>
    <x v="0"/>
    <n v="2"/>
    <x v="1"/>
    <x v="2"/>
    <n v="59"/>
    <x v="0"/>
    <x v="0"/>
  </r>
  <r>
    <n v="25329"/>
    <x v="1"/>
    <x v="0"/>
    <n v="40000"/>
    <n v="3"/>
    <x v="1"/>
    <x v="1"/>
    <x v="1"/>
    <n v="2"/>
    <x v="0"/>
    <x v="2"/>
    <n v="32"/>
    <x v="2"/>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0"/>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0"/>
    <x v="1"/>
  </r>
  <r>
    <n v="24398"/>
    <x v="0"/>
    <x v="1"/>
    <n v="130000"/>
    <n v="1"/>
    <x v="4"/>
    <x v="4"/>
    <x v="0"/>
    <n v="4"/>
    <x v="0"/>
    <x v="2"/>
    <n v="41"/>
    <x v="0"/>
    <x v="0"/>
  </r>
  <r>
    <n v="19002"/>
    <x v="0"/>
    <x v="0"/>
    <n v="60000"/>
    <n v="2"/>
    <x v="1"/>
    <x v="2"/>
    <x v="0"/>
    <n v="1"/>
    <x v="1"/>
    <x v="2"/>
    <n v="57"/>
    <x v="0"/>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2"/>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0"/>
    <x v="0"/>
  </r>
  <r>
    <n v="25101"/>
    <x v="0"/>
    <x v="1"/>
    <n v="60000"/>
    <n v="5"/>
    <x v="0"/>
    <x v="2"/>
    <x v="0"/>
    <n v="1"/>
    <x v="1"/>
    <x v="2"/>
    <n v="47"/>
    <x v="0"/>
    <x v="0"/>
  </r>
  <r>
    <n v="21801"/>
    <x v="0"/>
    <x v="0"/>
    <n v="70000"/>
    <n v="4"/>
    <x v="1"/>
    <x v="2"/>
    <x v="0"/>
    <n v="1"/>
    <x v="3"/>
    <x v="2"/>
    <n v="55"/>
    <x v="0"/>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0"/>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2"/>
    <x v="0"/>
  </r>
  <r>
    <n v="25872"/>
    <x v="1"/>
    <x v="0"/>
    <n v="70000"/>
    <n v="2"/>
    <x v="0"/>
    <x v="4"/>
    <x v="1"/>
    <n v="1"/>
    <x v="1"/>
    <x v="2"/>
    <n v="58"/>
    <x v="0"/>
    <x v="1"/>
  </r>
  <r>
    <n v="19164"/>
    <x v="1"/>
    <x v="0"/>
    <n v="70000"/>
    <n v="0"/>
    <x v="0"/>
    <x v="2"/>
    <x v="1"/>
    <n v="1"/>
    <x v="1"/>
    <x v="2"/>
    <n v="38"/>
    <x v="0"/>
    <x v="1"/>
  </r>
  <r>
    <n v="18435"/>
    <x v="1"/>
    <x v="0"/>
    <n v="70000"/>
    <n v="5"/>
    <x v="4"/>
    <x v="4"/>
    <x v="0"/>
    <n v="2"/>
    <x v="4"/>
    <x v="2"/>
    <n v="67"/>
    <x v="1"/>
    <x v="1"/>
  </r>
  <r>
    <n v="14284"/>
    <x v="1"/>
    <x v="1"/>
    <n v="60000"/>
    <n v="0"/>
    <x v="1"/>
    <x v="2"/>
    <x v="1"/>
    <n v="2"/>
    <x v="3"/>
    <x v="2"/>
    <n v="32"/>
    <x v="2"/>
    <x v="1"/>
  </r>
  <r>
    <n v="11287"/>
    <x v="0"/>
    <x v="1"/>
    <n v="70000"/>
    <n v="5"/>
    <x v="1"/>
    <x v="2"/>
    <x v="1"/>
    <n v="3"/>
    <x v="2"/>
    <x v="2"/>
    <n v="45"/>
    <x v="0"/>
    <x v="0"/>
  </r>
  <r>
    <n v="13066"/>
    <x v="1"/>
    <x v="1"/>
    <n v="30000"/>
    <n v="0"/>
    <x v="2"/>
    <x v="0"/>
    <x v="1"/>
    <n v="2"/>
    <x v="3"/>
    <x v="2"/>
    <n v="31"/>
    <x v="2"/>
    <x v="1"/>
  </r>
  <r>
    <n v="29106"/>
    <x v="1"/>
    <x v="1"/>
    <n v="40000"/>
    <n v="0"/>
    <x v="2"/>
    <x v="0"/>
    <x v="1"/>
    <n v="2"/>
    <x v="3"/>
    <x v="2"/>
    <n v="31"/>
    <x v="2"/>
    <x v="1"/>
  </r>
  <r>
    <n v="26236"/>
    <x v="0"/>
    <x v="0"/>
    <n v="40000"/>
    <n v="3"/>
    <x v="1"/>
    <x v="1"/>
    <x v="0"/>
    <n v="1"/>
    <x v="0"/>
    <x v="2"/>
    <n v="31"/>
    <x v="2"/>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0"/>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2"/>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2"/>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0"/>
    <x v="0"/>
  </r>
  <r>
    <n v="22014"/>
    <x v="1"/>
    <x v="1"/>
    <n v="30000"/>
    <n v="0"/>
    <x v="2"/>
    <x v="0"/>
    <x v="0"/>
    <n v="2"/>
    <x v="2"/>
    <x v="2"/>
    <n v="26"/>
    <x v="2"/>
    <x v="0"/>
  </r>
  <r>
    <n v="13314"/>
    <x v="0"/>
    <x v="1"/>
    <n v="120000"/>
    <n v="1"/>
    <x v="2"/>
    <x v="2"/>
    <x v="0"/>
    <n v="4"/>
    <x v="2"/>
    <x v="2"/>
    <n v="46"/>
    <x v="0"/>
    <x v="1"/>
  </r>
  <r>
    <n v="11619"/>
    <x v="1"/>
    <x v="0"/>
    <n v="50000"/>
    <n v="0"/>
    <x v="4"/>
    <x v="0"/>
    <x v="0"/>
    <n v="0"/>
    <x v="3"/>
    <x v="2"/>
    <n v="33"/>
    <x v="2"/>
    <x v="0"/>
  </r>
  <r>
    <n v="29132"/>
    <x v="1"/>
    <x v="0"/>
    <n v="40000"/>
    <n v="0"/>
    <x v="0"/>
    <x v="2"/>
    <x v="0"/>
    <n v="1"/>
    <x v="1"/>
    <x v="2"/>
    <n v="42"/>
    <x v="0"/>
    <x v="1"/>
  </r>
  <r>
    <n v="11199"/>
    <x v="0"/>
    <x v="0"/>
    <n v="70000"/>
    <n v="4"/>
    <x v="0"/>
    <x v="4"/>
    <x v="0"/>
    <n v="1"/>
    <x v="4"/>
    <x v="2"/>
    <n v="59"/>
    <x v="0"/>
    <x v="0"/>
  </r>
  <r>
    <n v="20296"/>
    <x v="1"/>
    <x v="0"/>
    <n v="60000"/>
    <n v="0"/>
    <x v="1"/>
    <x v="0"/>
    <x v="1"/>
    <n v="1"/>
    <x v="3"/>
    <x v="2"/>
    <n v="33"/>
    <x v="2"/>
    <x v="1"/>
  </r>
  <r>
    <n v="17546"/>
    <x v="0"/>
    <x v="0"/>
    <n v="70000"/>
    <n v="1"/>
    <x v="1"/>
    <x v="0"/>
    <x v="0"/>
    <n v="1"/>
    <x v="0"/>
    <x v="2"/>
    <n v="44"/>
    <x v="0"/>
    <x v="1"/>
  </r>
  <r>
    <n v="18069"/>
    <x v="0"/>
    <x v="1"/>
    <n v="70000"/>
    <n v="5"/>
    <x v="0"/>
    <x v="4"/>
    <x v="0"/>
    <n v="4"/>
    <x v="4"/>
    <x v="2"/>
    <n v="60"/>
    <x v="1"/>
    <x v="0"/>
  </r>
  <r>
    <n v="23712"/>
    <x v="1"/>
    <x v="0"/>
    <n v="70000"/>
    <n v="2"/>
    <x v="0"/>
    <x v="4"/>
    <x v="0"/>
    <n v="1"/>
    <x v="4"/>
    <x v="2"/>
    <n v="59"/>
    <x v="0"/>
    <x v="0"/>
  </r>
  <r>
    <n v="23358"/>
    <x v="0"/>
    <x v="1"/>
    <n v="60000"/>
    <n v="0"/>
    <x v="2"/>
    <x v="2"/>
    <x v="0"/>
    <n v="2"/>
    <x v="2"/>
    <x v="2"/>
    <n v="32"/>
    <x v="2"/>
    <x v="1"/>
  </r>
  <r>
    <n v="20518"/>
    <x v="0"/>
    <x v="0"/>
    <n v="70000"/>
    <n v="2"/>
    <x v="1"/>
    <x v="2"/>
    <x v="0"/>
    <n v="1"/>
    <x v="4"/>
    <x v="2"/>
    <n v="58"/>
    <x v="0"/>
    <x v="0"/>
  </r>
  <r>
    <n v="28026"/>
    <x v="0"/>
    <x v="0"/>
    <n v="40000"/>
    <n v="2"/>
    <x v="2"/>
    <x v="2"/>
    <x v="1"/>
    <n v="2"/>
    <x v="1"/>
    <x v="2"/>
    <n v="59"/>
    <x v="0"/>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2"/>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0"/>
    <x v="0"/>
  </r>
  <r>
    <n v="12452"/>
    <x v="0"/>
    <x v="1"/>
    <n v="60000"/>
    <n v="4"/>
    <x v="4"/>
    <x v="0"/>
    <x v="0"/>
    <n v="0"/>
    <x v="3"/>
    <x v="2"/>
    <n v="47"/>
    <x v="0"/>
    <x v="1"/>
  </r>
  <r>
    <n v="28043"/>
    <x v="0"/>
    <x v="0"/>
    <n v="60000"/>
    <n v="2"/>
    <x v="0"/>
    <x v="4"/>
    <x v="0"/>
    <n v="0"/>
    <x v="4"/>
    <x v="2"/>
    <n v="56"/>
    <x v="0"/>
    <x v="0"/>
  </r>
  <r>
    <n v="12957"/>
    <x v="1"/>
    <x v="0"/>
    <n v="70000"/>
    <n v="1"/>
    <x v="0"/>
    <x v="2"/>
    <x v="1"/>
    <n v="1"/>
    <x v="0"/>
    <x v="2"/>
    <n v="44"/>
    <x v="0"/>
    <x v="0"/>
  </r>
  <r>
    <n v="15412"/>
    <x v="0"/>
    <x v="1"/>
    <n v="130000"/>
    <n v="2"/>
    <x v="4"/>
    <x v="4"/>
    <x v="0"/>
    <n v="3"/>
    <x v="1"/>
    <x v="2"/>
    <n v="69"/>
    <x v="1"/>
    <x v="0"/>
  </r>
  <r>
    <n v="20514"/>
    <x v="0"/>
    <x v="0"/>
    <n v="70000"/>
    <n v="2"/>
    <x v="1"/>
    <x v="2"/>
    <x v="0"/>
    <n v="1"/>
    <x v="1"/>
    <x v="2"/>
    <n v="59"/>
    <x v="0"/>
    <x v="0"/>
  </r>
  <r>
    <n v="20758"/>
    <x v="0"/>
    <x v="1"/>
    <n v="30000"/>
    <n v="2"/>
    <x v="2"/>
    <x v="0"/>
    <x v="0"/>
    <n v="2"/>
    <x v="3"/>
    <x v="2"/>
    <n v="50"/>
    <x v="0"/>
    <x v="0"/>
  </r>
  <r>
    <n v="11801"/>
    <x v="0"/>
    <x v="1"/>
    <n v="60000"/>
    <n v="1"/>
    <x v="4"/>
    <x v="2"/>
    <x v="0"/>
    <n v="0"/>
    <x v="1"/>
    <x v="2"/>
    <n v="36"/>
    <x v="0"/>
    <x v="0"/>
  </r>
  <r>
    <n v="22211"/>
    <x v="0"/>
    <x v="1"/>
    <n v="60000"/>
    <n v="0"/>
    <x v="1"/>
    <x v="2"/>
    <x v="0"/>
    <n v="2"/>
    <x v="2"/>
    <x v="2"/>
    <n v="32"/>
    <x v="2"/>
    <x v="0"/>
  </r>
  <r>
    <n v="28087"/>
    <x v="1"/>
    <x v="0"/>
    <n v="40000"/>
    <n v="0"/>
    <x v="1"/>
    <x v="0"/>
    <x v="1"/>
    <n v="1"/>
    <x v="3"/>
    <x v="2"/>
    <n v="27"/>
    <x v="2"/>
    <x v="0"/>
  </r>
  <r>
    <n v="23668"/>
    <x v="0"/>
    <x v="0"/>
    <n v="40000"/>
    <n v="4"/>
    <x v="2"/>
    <x v="2"/>
    <x v="0"/>
    <n v="2"/>
    <x v="2"/>
    <x v="2"/>
    <n v="59"/>
    <x v="0"/>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0"/>
    <x v="0"/>
  </r>
  <r>
    <n v="20657"/>
    <x v="1"/>
    <x v="1"/>
    <n v="50000"/>
    <n v="2"/>
    <x v="0"/>
    <x v="0"/>
    <x v="0"/>
    <n v="0"/>
    <x v="1"/>
    <x v="2"/>
    <n v="37"/>
    <x v="0"/>
    <x v="1"/>
  </r>
  <r>
    <n v="12882"/>
    <x v="0"/>
    <x v="1"/>
    <n v="50000"/>
    <n v="1"/>
    <x v="4"/>
    <x v="0"/>
    <x v="0"/>
    <n v="0"/>
    <x v="0"/>
    <x v="2"/>
    <n v="33"/>
    <x v="2"/>
    <x v="1"/>
  </r>
  <r>
    <n v="25908"/>
    <x v="0"/>
    <x v="0"/>
    <n v="60000"/>
    <n v="0"/>
    <x v="1"/>
    <x v="0"/>
    <x v="1"/>
    <n v="1"/>
    <x v="3"/>
    <x v="2"/>
    <n v="27"/>
    <x v="2"/>
    <x v="0"/>
  </r>
  <r>
    <n v="16753"/>
    <x v="1"/>
    <x v="0"/>
    <n v="70000"/>
    <n v="0"/>
    <x v="1"/>
    <x v="0"/>
    <x v="0"/>
    <n v="2"/>
    <x v="2"/>
    <x v="2"/>
    <n v="34"/>
    <x v="2"/>
    <x v="1"/>
  </r>
  <r>
    <n v="14608"/>
    <x v="0"/>
    <x v="1"/>
    <n v="50000"/>
    <n v="4"/>
    <x v="0"/>
    <x v="0"/>
    <x v="0"/>
    <n v="3"/>
    <x v="4"/>
    <x v="2"/>
    <n v="42"/>
    <x v="0"/>
    <x v="0"/>
  </r>
  <r>
    <n v="24979"/>
    <x v="0"/>
    <x v="0"/>
    <n v="60000"/>
    <n v="2"/>
    <x v="1"/>
    <x v="2"/>
    <x v="0"/>
    <n v="2"/>
    <x v="1"/>
    <x v="2"/>
    <n v="57"/>
    <x v="0"/>
    <x v="1"/>
  </r>
  <r>
    <n v="13313"/>
    <x v="0"/>
    <x v="0"/>
    <n v="120000"/>
    <n v="1"/>
    <x v="2"/>
    <x v="2"/>
    <x v="1"/>
    <n v="4"/>
    <x v="1"/>
    <x v="2"/>
    <n v="45"/>
    <x v="0"/>
    <x v="0"/>
  </r>
  <r>
    <n v="18952"/>
    <x v="0"/>
    <x v="0"/>
    <n v="100000"/>
    <n v="4"/>
    <x v="0"/>
    <x v="4"/>
    <x v="0"/>
    <n v="4"/>
    <x v="0"/>
    <x v="2"/>
    <n v="40"/>
    <x v="0"/>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2"/>
    <x v="0"/>
  </r>
  <r>
    <n v="14602"/>
    <x v="0"/>
    <x v="0"/>
    <n v="80000"/>
    <n v="3"/>
    <x v="4"/>
    <x v="2"/>
    <x v="0"/>
    <n v="0"/>
    <x v="0"/>
    <x v="2"/>
    <n v="36"/>
    <x v="0"/>
    <x v="1"/>
  </r>
  <r>
    <n v="29030"/>
    <x v="0"/>
    <x v="1"/>
    <n v="70000"/>
    <n v="2"/>
    <x v="3"/>
    <x v="0"/>
    <x v="0"/>
    <n v="2"/>
    <x v="4"/>
    <x v="2"/>
    <n v="54"/>
    <x v="0"/>
    <x v="0"/>
  </r>
  <r>
    <n v="26490"/>
    <x v="1"/>
    <x v="1"/>
    <n v="70000"/>
    <n v="2"/>
    <x v="0"/>
    <x v="4"/>
    <x v="1"/>
    <n v="1"/>
    <x v="1"/>
    <x v="2"/>
    <n v="59"/>
    <x v="0"/>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0"/>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0"/>
    <x v="1"/>
  </r>
  <r>
    <n v="20310"/>
    <x v="1"/>
    <x v="1"/>
    <n v="60000"/>
    <n v="0"/>
    <x v="1"/>
    <x v="0"/>
    <x v="0"/>
    <n v="1"/>
    <x v="2"/>
    <x v="2"/>
    <n v="27"/>
    <x v="2"/>
    <x v="1"/>
  </r>
  <r>
    <n v="22971"/>
    <x v="1"/>
    <x v="0"/>
    <n v="30000"/>
    <n v="0"/>
    <x v="2"/>
    <x v="0"/>
    <x v="1"/>
    <n v="2"/>
    <x v="0"/>
    <x v="2"/>
    <n v="25"/>
    <x v="2"/>
    <x v="1"/>
  </r>
  <r>
    <n v="15287"/>
    <x v="1"/>
    <x v="0"/>
    <n v="50000"/>
    <n v="1"/>
    <x v="4"/>
    <x v="0"/>
    <x v="0"/>
    <n v="0"/>
    <x v="3"/>
    <x v="2"/>
    <n v="33"/>
    <x v="2"/>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2"/>
    <x v="0"/>
  </r>
  <r>
    <n v="23248"/>
    <x v="0"/>
    <x v="0"/>
    <n v="10000"/>
    <n v="2"/>
    <x v="2"/>
    <x v="3"/>
    <x v="0"/>
    <n v="2"/>
    <x v="3"/>
    <x v="2"/>
    <n v="53"/>
    <x v="0"/>
    <x v="0"/>
  </r>
  <r>
    <n v="21417"/>
    <x v="1"/>
    <x v="0"/>
    <n v="60000"/>
    <n v="0"/>
    <x v="1"/>
    <x v="2"/>
    <x v="1"/>
    <n v="2"/>
    <x v="3"/>
    <x v="2"/>
    <n v="32"/>
    <x v="2"/>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2"/>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2"/>
    <x v="1"/>
  </r>
  <r>
    <n v="14271"/>
    <x v="0"/>
    <x v="1"/>
    <n v="30000"/>
    <n v="0"/>
    <x v="2"/>
    <x v="0"/>
    <x v="0"/>
    <n v="2"/>
    <x v="2"/>
    <x v="2"/>
    <n v="32"/>
    <x v="2"/>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2"/>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0"/>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2"/>
    <x v="1"/>
  </r>
  <r>
    <n v="21613"/>
    <x v="1"/>
    <x v="1"/>
    <n v="50000"/>
    <n v="2"/>
    <x v="0"/>
    <x v="0"/>
    <x v="1"/>
    <n v="1"/>
    <x v="0"/>
    <x v="2"/>
    <n v="39"/>
    <x v="0"/>
    <x v="1"/>
  </r>
  <r>
    <n v="24801"/>
    <x v="1"/>
    <x v="1"/>
    <n v="60000"/>
    <n v="1"/>
    <x v="4"/>
    <x v="2"/>
    <x v="0"/>
    <n v="0"/>
    <x v="1"/>
    <x v="2"/>
    <n v="35"/>
    <x v="0"/>
    <x v="1"/>
  </r>
  <r>
    <n v="17519"/>
    <x v="0"/>
    <x v="0"/>
    <n v="60000"/>
    <n v="0"/>
    <x v="1"/>
    <x v="2"/>
    <x v="0"/>
    <n v="2"/>
    <x v="2"/>
    <x v="2"/>
    <n v="32"/>
    <x v="2"/>
    <x v="0"/>
  </r>
  <r>
    <n v="18347"/>
    <x v="1"/>
    <x v="0"/>
    <n v="30000"/>
    <n v="0"/>
    <x v="1"/>
    <x v="0"/>
    <x v="1"/>
    <n v="1"/>
    <x v="3"/>
    <x v="2"/>
    <n v="31"/>
    <x v="2"/>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2"/>
    <x v="0"/>
  </r>
  <r>
    <n v="13714"/>
    <x v="0"/>
    <x v="0"/>
    <n v="20000"/>
    <n v="2"/>
    <x v="2"/>
    <x v="3"/>
    <x v="1"/>
    <n v="2"/>
    <x v="3"/>
    <x v="2"/>
    <n v="53"/>
    <x v="0"/>
    <x v="1"/>
  </r>
  <r>
    <n v="22330"/>
    <x v="0"/>
    <x v="1"/>
    <n v="50000"/>
    <n v="0"/>
    <x v="4"/>
    <x v="0"/>
    <x v="0"/>
    <n v="0"/>
    <x v="3"/>
    <x v="2"/>
    <n v="32"/>
    <x v="2"/>
    <x v="1"/>
  </r>
  <r>
    <n v="18783"/>
    <x v="1"/>
    <x v="1"/>
    <n v="80000"/>
    <n v="0"/>
    <x v="0"/>
    <x v="4"/>
    <x v="1"/>
    <n v="1"/>
    <x v="0"/>
    <x v="2"/>
    <n v="38"/>
    <x v="0"/>
    <x v="1"/>
  </r>
  <r>
    <n v="25041"/>
    <x v="1"/>
    <x v="1"/>
    <n v="40000"/>
    <n v="0"/>
    <x v="2"/>
    <x v="0"/>
    <x v="0"/>
    <n v="2"/>
    <x v="2"/>
    <x v="2"/>
    <n v="31"/>
    <x v="2"/>
    <x v="0"/>
  </r>
  <r>
    <n v="22046"/>
    <x v="1"/>
    <x v="0"/>
    <n v="80000"/>
    <n v="0"/>
    <x v="0"/>
    <x v="4"/>
    <x v="1"/>
    <n v="1"/>
    <x v="0"/>
    <x v="2"/>
    <n v="38"/>
    <x v="0"/>
    <x v="1"/>
  </r>
  <r>
    <n v="28052"/>
    <x v="0"/>
    <x v="1"/>
    <n v="60000"/>
    <n v="2"/>
    <x v="2"/>
    <x v="2"/>
    <x v="0"/>
    <n v="2"/>
    <x v="4"/>
    <x v="2"/>
    <n v="55"/>
    <x v="0"/>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2"/>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2"/>
    <x v="0"/>
  </r>
  <r>
    <n v="11622"/>
    <x v="0"/>
    <x v="1"/>
    <n v="50000"/>
    <n v="0"/>
    <x v="4"/>
    <x v="0"/>
    <x v="0"/>
    <n v="0"/>
    <x v="0"/>
    <x v="2"/>
    <n v="32"/>
    <x v="2"/>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2"/>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2"/>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2"/>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2"/>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2"/>
    <x v="1"/>
  </r>
  <r>
    <n v="26495"/>
    <x v="1"/>
    <x v="0"/>
    <n v="40000"/>
    <n v="2"/>
    <x v="2"/>
    <x v="2"/>
    <x v="0"/>
    <n v="2"/>
    <x v="4"/>
    <x v="2"/>
    <n v="57"/>
    <x v="0"/>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0"/>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2"/>
    <x v="1"/>
  </r>
  <r>
    <n v="23513"/>
    <x v="0"/>
    <x v="0"/>
    <n v="40000"/>
    <n v="3"/>
    <x v="1"/>
    <x v="2"/>
    <x v="0"/>
    <n v="2"/>
    <x v="2"/>
    <x v="2"/>
    <n v="54"/>
    <x v="0"/>
    <x v="0"/>
  </r>
  <r>
    <n v="24322"/>
    <x v="0"/>
    <x v="0"/>
    <n v="60000"/>
    <n v="4"/>
    <x v="0"/>
    <x v="0"/>
    <x v="1"/>
    <n v="2"/>
    <x v="0"/>
    <x v="2"/>
    <n v="42"/>
    <x v="0"/>
    <x v="0"/>
  </r>
  <r>
    <n v="26298"/>
    <x v="0"/>
    <x v="0"/>
    <n v="50000"/>
    <n v="1"/>
    <x v="0"/>
    <x v="0"/>
    <x v="0"/>
    <n v="0"/>
    <x v="1"/>
    <x v="2"/>
    <n v="34"/>
    <x v="2"/>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2"/>
    <x v="0"/>
  </r>
  <r>
    <n v="22296"/>
    <x v="0"/>
    <x v="1"/>
    <n v="70000"/>
    <n v="0"/>
    <x v="0"/>
    <x v="2"/>
    <x v="1"/>
    <n v="1"/>
    <x v="0"/>
    <x v="2"/>
    <n v="38"/>
    <x v="0"/>
    <x v="0"/>
  </r>
  <r>
    <n v="15319"/>
    <x v="0"/>
    <x v="0"/>
    <n v="70000"/>
    <n v="4"/>
    <x v="0"/>
    <x v="4"/>
    <x v="1"/>
    <n v="1"/>
    <x v="3"/>
    <x v="2"/>
    <n v="59"/>
    <x v="0"/>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0"/>
    <x v="0"/>
  </r>
  <r>
    <n v="16007"/>
    <x v="0"/>
    <x v="0"/>
    <n v="90000"/>
    <n v="5"/>
    <x v="0"/>
    <x v="4"/>
    <x v="0"/>
    <n v="2"/>
    <x v="3"/>
    <x v="2"/>
    <n v="66"/>
    <x v="1"/>
    <x v="1"/>
  </r>
  <r>
    <n v="27434"/>
    <x v="1"/>
    <x v="1"/>
    <n v="70000"/>
    <n v="4"/>
    <x v="1"/>
    <x v="2"/>
    <x v="0"/>
    <n v="1"/>
    <x v="4"/>
    <x v="2"/>
    <n v="56"/>
    <x v="0"/>
    <x v="0"/>
  </r>
  <r>
    <n v="27756"/>
    <x v="1"/>
    <x v="0"/>
    <n v="50000"/>
    <n v="3"/>
    <x v="0"/>
    <x v="0"/>
    <x v="1"/>
    <n v="1"/>
    <x v="0"/>
    <x v="2"/>
    <n v="40"/>
    <x v="0"/>
    <x v="0"/>
  </r>
  <r>
    <n v="23818"/>
    <x v="0"/>
    <x v="0"/>
    <n v="50000"/>
    <n v="0"/>
    <x v="4"/>
    <x v="0"/>
    <x v="0"/>
    <n v="0"/>
    <x v="3"/>
    <x v="2"/>
    <n v="33"/>
    <x v="2"/>
    <x v="1"/>
  </r>
  <r>
    <n v="19012"/>
    <x v="0"/>
    <x v="1"/>
    <n v="80000"/>
    <n v="3"/>
    <x v="0"/>
    <x v="4"/>
    <x v="0"/>
    <n v="1"/>
    <x v="3"/>
    <x v="2"/>
    <n v="56"/>
    <x v="0"/>
    <x v="0"/>
  </r>
  <r>
    <n v="18329"/>
    <x v="1"/>
    <x v="1"/>
    <n v="30000"/>
    <n v="0"/>
    <x v="3"/>
    <x v="1"/>
    <x v="1"/>
    <n v="2"/>
    <x v="2"/>
    <x v="2"/>
    <n v="27"/>
    <x v="2"/>
    <x v="0"/>
  </r>
  <r>
    <n v="29037"/>
    <x v="0"/>
    <x v="1"/>
    <n v="60000"/>
    <n v="0"/>
    <x v="4"/>
    <x v="2"/>
    <x v="1"/>
    <n v="0"/>
    <x v="0"/>
    <x v="2"/>
    <n v="39"/>
    <x v="0"/>
    <x v="0"/>
  </r>
  <r>
    <n v="26576"/>
    <x v="0"/>
    <x v="0"/>
    <n v="60000"/>
    <n v="0"/>
    <x v="1"/>
    <x v="0"/>
    <x v="0"/>
    <n v="2"/>
    <x v="2"/>
    <x v="2"/>
    <n v="31"/>
    <x v="2"/>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2"/>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P39:Q42" firstHeaderRow="1" firstDataRow="1"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20:S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1:O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2:E3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items count="3">
        <item x="1"/>
        <item x="0"/>
        <item t="default"/>
      </items>
    </pivotField>
    <pivotField showAll="0"/>
    <pivotField showAll="0"/>
    <pivotField showAll="0"/>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colHeaderCaption="Purchased Bike?">
  <location ref="A16:D20"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items count="4">
        <item x="0"/>
        <item x="1"/>
        <item x="2"/>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6"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axis="axisCol" showAll="0">
      <items count="3">
        <item x="0"/>
        <item x="1"/>
        <item t="default"/>
      </items>
    </pivotField>
  </pivotFields>
  <rowFields count="1">
    <field x="10"/>
  </rowFields>
  <rowItems count="4">
    <i>
      <x v="1"/>
    </i>
    <i>
      <x/>
    </i>
    <i>
      <x v="2"/>
    </i>
    <i t="grand">
      <x/>
    </i>
  </rowItems>
  <colFields count="1">
    <field x="13"/>
  </colFields>
  <colItems count="3">
    <i>
      <x/>
    </i>
    <i>
      <x v="1"/>
    </i>
    <i t="grand">
      <x/>
    </i>
  </colItems>
  <dataFields count="1">
    <dataField name="Count of ID" fld="0" subtotal="count" baseField="10" baseItem="0"/>
  </dataFields>
  <chartFormats count="6">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0" count="1" selected="0">
            <x v="1"/>
          </reference>
          <reference field="13" count="1" selected="0">
            <x v="1"/>
          </reference>
        </references>
      </pivotArea>
    </chartFormat>
    <chartFormat chart="2" format="7">
      <pivotArea type="data" outline="0" fieldPosition="0">
        <references count="3">
          <reference field="4294967294" count="1" selected="0">
            <x v="0"/>
          </reference>
          <reference field="10" count="1" selected="0">
            <x v="0"/>
          </reference>
          <reference field="13" count="1" selected="0">
            <x v="1"/>
          </reference>
        </references>
      </pivotArea>
    </chartFormat>
    <chartFormat chart="2" format="8">
      <pivotArea type="data" outline="0" fieldPosition="0">
        <references count="3">
          <reference field="4294967294" count="1" selected="0">
            <x v="0"/>
          </reference>
          <reference field="10" count="1" selected="0">
            <x v="2"/>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2"/>
    <pivotTable tabId="3" name="PivotTable4"/>
    <pivotTable tabId="3" name="PivotTable5"/>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2"/>
    <pivotTable tabId="3" name="PivotTable4"/>
    <pivotTable tabId="3" name="PivotTable5"/>
    <pivotTable tabId="3" name="PivotTable6"/>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3"/>
    <pivotTable tabId="3" name="PivotTable2"/>
    <pivotTable tabId="3" name="PivotTable4"/>
    <pivotTable tabId="3" name="PivotTable5"/>
    <pivotTable tabId="3" name="PivotTable6"/>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3"/>
    <pivotTable tabId="3" name="PivotTable2"/>
    <pivotTable tabId="3" name="PivotTable4"/>
    <pivotTable tabId="3" name="PivotTable5"/>
    <pivotTable tabId="3" name="PivotTable6"/>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3"/>
    <pivotTable tabId="3" name="PivotTable2"/>
    <pivotTable tabId="3" name="PivotTable4"/>
    <pivotTable tabId="3" name="PivotTable5"/>
    <pivotTable tabId="3" name="PivotTable6"/>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columnCount="2" style="SlicerStyleDark6" rowHeight="241300"/>
  <slicer name="Gender" cache="Slicer_Gender" caption="Gender" columnCount="2" style="SlicerStyleDark6" rowHeight="241300"/>
  <slicer name="Home Owner" cache="Slicer_Home_Owner" caption="Home Owner" columnCount="2" style="SlicerStyleDark6" rowHeight="241300"/>
  <slicer name="Age Bracket" cache="Slicer_Age_Bracket" caption="Age Bracket" style="SlicerStyleDark6" rowHeight="241300"/>
  <slicer name="Purchased Bike" cache="Slicer_Purchased_Bike" caption="Purchased Bike" columnCount="2"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14"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N1001"/>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3" max="13" width="13.7109375" bestFit="1" customWidth="1"/>
    <col min="14" max="14" width="16.85546875" bestFit="1" customWidth="1"/>
    <col min="17" max="17" width="11.1406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 &gt;= 60,"Old",IF(L2 &gt;= 35,"Middle Age",IF(L2 &lt; 35,"Youth","Invalid")))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 &gt;= 60,"Old",IF(L3 &gt;= 35,"Middle Age",IF(L3 &lt; 35,"Youth","Invalid")))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Youth</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Middle Age</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Middle Age</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Youth</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Youth</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Youth</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Middle Age</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 &gt;= 60,"Old",IF(L67 &gt;= 35,"Middle Age",IF(L67 &lt; 35,"Youth","Invalid")))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Youth</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Youth</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1">
        <v>80000</v>
      </c>
      <c r="E79">
        <v>0</v>
      </c>
      <c r="F79" t="s">
        <v>13</v>
      </c>
      <c r="G79" t="s">
        <v>21</v>
      </c>
      <c r="H79" t="s">
        <v>15</v>
      </c>
      <c r="I79">
        <v>2</v>
      </c>
      <c r="J79" t="s">
        <v>50</v>
      </c>
      <c r="K79" t="s">
        <v>24</v>
      </c>
      <c r="L79">
        <v>29</v>
      </c>
      <c r="M79" t="str">
        <f t="shared" si="1"/>
        <v>Youth</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Youth</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50</v>
      </c>
      <c r="K124" t="s">
        <v>24</v>
      </c>
      <c r="L124">
        <v>31</v>
      </c>
      <c r="M124" t="str">
        <f t="shared" si="1"/>
        <v>Youth</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Youth</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 &gt;= 60,"Old",IF(L131 &gt;= 35,"Middle Age",IF(L131 &lt; 35,"Youth","Invalid")))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50</v>
      </c>
      <c r="K145" t="s">
        <v>24</v>
      </c>
      <c r="L145">
        <v>32</v>
      </c>
      <c r="M145" t="str">
        <f t="shared" si="2"/>
        <v>Youth</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Youth</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Youth</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Youth</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50</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50</v>
      </c>
      <c r="K186" t="s">
        <v>17</v>
      </c>
      <c r="L186">
        <v>58</v>
      </c>
      <c r="M186" t="str">
        <f t="shared" si="2"/>
        <v>Middle Age</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39</v>
      </c>
      <c r="D189" s="1">
        <v>80000</v>
      </c>
      <c r="E189">
        <v>5</v>
      </c>
      <c r="F189" t="s">
        <v>19</v>
      </c>
      <c r="G189" t="s">
        <v>21</v>
      </c>
      <c r="H189" t="s">
        <v>18</v>
      </c>
      <c r="I189">
        <v>2</v>
      </c>
      <c r="J189" t="s">
        <v>50</v>
      </c>
      <c r="K189" t="s">
        <v>17</v>
      </c>
      <c r="L189">
        <v>59</v>
      </c>
      <c r="M189" t="str">
        <f t="shared" si="2"/>
        <v>Middle Age</v>
      </c>
      <c r="N189" t="s">
        <v>18</v>
      </c>
    </row>
    <row r="190" spans="1:14" x14ac:dyDescent="0.25">
      <c r="A190">
        <v>20606</v>
      </c>
      <c r="B190" t="s">
        <v>36</v>
      </c>
      <c r="C190" t="s">
        <v>38</v>
      </c>
      <c r="D190" s="1">
        <v>70000</v>
      </c>
      <c r="E190">
        <v>0</v>
      </c>
      <c r="F190" t="s">
        <v>13</v>
      </c>
      <c r="G190" t="s">
        <v>21</v>
      </c>
      <c r="H190" t="s">
        <v>15</v>
      </c>
      <c r="I190">
        <v>4</v>
      </c>
      <c r="J190" t="s">
        <v>50</v>
      </c>
      <c r="K190" t="s">
        <v>24</v>
      </c>
      <c r="L190">
        <v>32</v>
      </c>
      <c r="M190" t="str">
        <f t="shared" si="2"/>
        <v>Youth</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50</v>
      </c>
      <c r="K195" t="s">
        <v>24</v>
      </c>
      <c r="L195">
        <v>41</v>
      </c>
      <c r="M195" t="str">
        <f t="shared" ref="M195:M258" si="3">IF(L195 &gt;= 60,"Old",IF(L195 &gt;= 35,"Middle Age",IF(L195 &lt; 35,"Youth","Invalid")))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Youth</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50</v>
      </c>
      <c r="K201" t="s">
        <v>24</v>
      </c>
      <c r="L201">
        <v>33</v>
      </c>
      <c r="M201" t="str">
        <f t="shared" si="3"/>
        <v>Youth</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Youth</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Youth</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1">
        <v>70000</v>
      </c>
      <c r="E215">
        <v>0</v>
      </c>
      <c r="F215" t="s">
        <v>13</v>
      </c>
      <c r="G215" t="s">
        <v>21</v>
      </c>
      <c r="H215" t="s">
        <v>18</v>
      </c>
      <c r="I215">
        <v>4</v>
      </c>
      <c r="J215" t="s">
        <v>50</v>
      </c>
      <c r="K215" t="s">
        <v>24</v>
      </c>
      <c r="L215">
        <v>31</v>
      </c>
      <c r="M215" t="str">
        <f t="shared" si="3"/>
        <v>Youth</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50</v>
      </c>
      <c r="K231" t="s">
        <v>17</v>
      </c>
      <c r="L231">
        <v>57</v>
      </c>
      <c r="M231" t="str">
        <f t="shared" si="3"/>
        <v>Middle Age</v>
      </c>
      <c r="N231" t="s">
        <v>18</v>
      </c>
    </row>
    <row r="232" spans="1:14" x14ac:dyDescent="0.25">
      <c r="A232">
        <v>22830</v>
      </c>
      <c r="B232" t="s">
        <v>36</v>
      </c>
      <c r="C232" t="s">
        <v>39</v>
      </c>
      <c r="D232" s="1">
        <v>120000</v>
      </c>
      <c r="E232">
        <v>4</v>
      </c>
      <c r="F232" t="s">
        <v>19</v>
      </c>
      <c r="G232" t="s">
        <v>28</v>
      </c>
      <c r="H232" t="s">
        <v>15</v>
      </c>
      <c r="I232">
        <v>3</v>
      </c>
      <c r="J232" t="s">
        <v>50</v>
      </c>
      <c r="K232" t="s">
        <v>17</v>
      </c>
      <c r="L232">
        <v>56</v>
      </c>
      <c r="M232" t="str">
        <f t="shared" si="3"/>
        <v>Middle Age</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Youth</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50</v>
      </c>
      <c r="K249" t="s">
        <v>24</v>
      </c>
      <c r="L249">
        <v>34</v>
      </c>
      <c r="M249" t="str">
        <f t="shared" si="3"/>
        <v>Youth</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Youth</v>
      </c>
      <c r="N254" t="s">
        <v>18</v>
      </c>
    </row>
    <row r="255" spans="1:14" x14ac:dyDescent="0.25">
      <c r="A255">
        <v>20598</v>
      </c>
      <c r="B255" t="s">
        <v>36</v>
      </c>
      <c r="C255" t="s">
        <v>39</v>
      </c>
      <c r="D255" s="1">
        <v>100000</v>
      </c>
      <c r="E255">
        <v>3</v>
      </c>
      <c r="F255" t="s">
        <v>29</v>
      </c>
      <c r="G255" t="s">
        <v>21</v>
      </c>
      <c r="H255" t="s">
        <v>15</v>
      </c>
      <c r="I255">
        <v>0</v>
      </c>
      <c r="J255" t="s">
        <v>50</v>
      </c>
      <c r="K255" t="s">
        <v>17</v>
      </c>
      <c r="L255">
        <v>59</v>
      </c>
      <c r="M255" t="str">
        <f t="shared" si="3"/>
        <v>Middle Age</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 &gt;= 60,"Old",IF(L259 &gt;= 35,"Middle Age",IF(L259 &lt; 35,"Youth","Invalid")))</f>
        <v>Middle Age</v>
      </c>
      <c r="N259" t="s">
        <v>15</v>
      </c>
    </row>
    <row r="260" spans="1:14" x14ac:dyDescent="0.25">
      <c r="A260">
        <v>14193</v>
      </c>
      <c r="B260" t="s">
        <v>37</v>
      </c>
      <c r="C260" t="s">
        <v>38</v>
      </c>
      <c r="D260" s="1">
        <v>100000</v>
      </c>
      <c r="E260">
        <v>3</v>
      </c>
      <c r="F260" t="s">
        <v>19</v>
      </c>
      <c r="G260" t="s">
        <v>28</v>
      </c>
      <c r="H260" t="s">
        <v>15</v>
      </c>
      <c r="I260">
        <v>4</v>
      </c>
      <c r="J260" t="s">
        <v>50</v>
      </c>
      <c r="K260" t="s">
        <v>17</v>
      </c>
      <c r="L260">
        <v>56</v>
      </c>
      <c r="M260" t="str">
        <f t="shared" si="4"/>
        <v>Middle Age</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Youth</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Youth</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50</v>
      </c>
      <c r="K297" t="s">
        <v>24</v>
      </c>
      <c r="L297">
        <v>32</v>
      </c>
      <c r="M297" t="str">
        <f t="shared" si="4"/>
        <v>Youth</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 &gt;= 60,"Old",IF(L323 &gt;= 35,"Middle Age",IF(L323 &lt; 35,"Youth","Invalid")))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50</v>
      </c>
      <c r="K331" t="s">
        <v>17</v>
      </c>
      <c r="L331">
        <v>59</v>
      </c>
      <c r="M331" t="str">
        <f t="shared" si="5"/>
        <v>Middle Age</v>
      </c>
      <c r="N331" t="s">
        <v>18</v>
      </c>
    </row>
    <row r="332" spans="1:14" x14ac:dyDescent="0.25">
      <c r="A332">
        <v>24898</v>
      </c>
      <c r="B332" t="s">
        <v>37</v>
      </c>
      <c r="C332" t="s">
        <v>38</v>
      </c>
      <c r="D332" s="1">
        <v>80000</v>
      </c>
      <c r="E332">
        <v>0</v>
      </c>
      <c r="F332" t="s">
        <v>13</v>
      </c>
      <c r="G332" t="s">
        <v>21</v>
      </c>
      <c r="H332" t="s">
        <v>15</v>
      </c>
      <c r="I332">
        <v>3</v>
      </c>
      <c r="J332" t="s">
        <v>50</v>
      </c>
      <c r="K332" t="s">
        <v>24</v>
      </c>
      <c r="L332">
        <v>32</v>
      </c>
      <c r="M332" t="str">
        <f t="shared" si="5"/>
        <v>Youth</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Youth</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Youth</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Youth</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Youth</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Youth</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50</v>
      </c>
      <c r="K357" t="s">
        <v>24</v>
      </c>
      <c r="L357">
        <v>32</v>
      </c>
      <c r="M357" t="str">
        <f t="shared" si="5"/>
        <v>Youth</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Youth</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39</v>
      </c>
      <c r="D361" s="1">
        <v>80000</v>
      </c>
      <c r="E361">
        <v>0</v>
      </c>
      <c r="F361" t="s">
        <v>13</v>
      </c>
      <c r="G361" t="s">
        <v>21</v>
      </c>
      <c r="H361" t="s">
        <v>15</v>
      </c>
      <c r="I361">
        <v>3</v>
      </c>
      <c r="J361" t="s">
        <v>50</v>
      </c>
      <c r="K361" t="s">
        <v>24</v>
      </c>
      <c r="L361">
        <v>30</v>
      </c>
      <c r="M361" t="str">
        <f t="shared" si="5"/>
        <v>Youth</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Youth</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50</v>
      </c>
      <c r="K382" t="s">
        <v>24</v>
      </c>
      <c r="L382">
        <v>30</v>
      </c>
      <c r="M382" t="str">
        <f t="shared" si="5"/>
        <v>Youth</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 &gt;= 60,"Old",IF(L387 &gt;= 35,"Middle Age",IF(L387 &lt; 35,"Youth","Invalid")))</f>
        <v>Middle Age</v>
      </c>
      <c r="N387" t="s">
        <v>18</v>
      </c>
    </row>
    <row r="388" spans="1:14" x14ac:dyDescent="0.25">
      <c r="A388">
        <v>28957</v>
      </c>
      <c r="B388" t="s">
        <v>37</v>
      </c>
      <c r="C388" t="s">
        <v>38</v>
      </c>
      <c r="D388" s="1">
        <v>120000</v>
      </c>
      <c r="E388">
        <v>0</v>
      </c>
      <c r="F388" t="s">
        <v>29</v>
      </c>
      <c r="G388" t="s">
        <v>21</v>
      </c>
      <c r="H388" t="s">
        <v>15</v>
      </c>
      <c r="I388">
        <v>4</v>
      </c>
      <c r="J388" t="s">
        <v>50</v>
      </c>
      <c r="K388" t="s">
        <v>24</v>
      </c>
      <c r="L388">
        <v>34</v>
      </c>
      <c r="M388" t="str">
        <f t="shared" si="6"/>
        <v>Youth</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Youth</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Youth</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Youth</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Youth</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50</v>
      </c>
      <c r="K422" t="s">
        <v>17</v>
      </c>
      <c r="L422">
        <v>59</v>
      </c>
      <c r="M422" t="str">
        <f t="shared" si="6"/>
        <v>Middle Age</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50</v>
      </c>
      <c r="K424" t="s">
        <v>24</v>
      </c>
      <c r="L424">
        <v>32</v>
      </c>
      <c r="M424" t="str">
        <f t="shared" si="6"/>
        <v>Youth</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Youth</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Youth</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1">
        <v>110000</v>
      </c>
      <c r="E434">
        <v>0</v>
      </c>
      <c r="F434" t="s">
        <v>27</v>
      </c>
      <c r="G434" t="s">
        <v>28</v>
      </c>
      <c r="H434" t="s">
        <v>15</v>
      </c>
      <c r="I434">
        <v>3</v>
      </c>
      <c r="J434" t="s">
        <v>50</v>
      </c>
      <c r="K434" t="s">
        <v>24</v>
      </c>
      <c r="L434">
        <v>34</v>
      </c>
      <c r="M434" t="str">
        <f t="shared" si="6"/>
        <v>Youth</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50</v>
      </c>
      <c r="K442" t="s">
        <v>24</v>
      </c>
      <c r="L442">
        <v>34</v>
      </c>
      <c r="M442" t="str">
        <f t="shared" si="6"/>
        <v>Youth</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Youth</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Youth</v>
      </c>
      <c r="N447" t="s">
        <v>15</v>
      </c>
    </row>
    <row r="448" spans="1:14" x14ac:dyDescent="0.25">
      <c r="A448">
        <v>14278</v>
      </c>
      <c r="B448" t="s">
        <v>36</v>
      </c>
      <c r="C448" t="s">
        <v>38</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Youth</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 &gt;= 60,"Old",IF(L451 &gt;= 35,"Middle Age",IF(L451 &lt; 35,"Youth","Invalid")))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Youth</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50</v>
      </c>
      <c r="K460" t="s">
        <v>24</v>
      </c>
      <c r="L460">
        <v>32</v>
      </c>
      <c r="M460" t="str">
        <f t="shared" si="7"/>
        <v>Youth</v>
      </c>
      <c r="N460" t="s">
        <v>15</v>
      </c>
    </row>
    <row r="461" spans="1:14" x14ac:dyDescent="0.25">
      <c r="A461">
        <v>21554</v>
      </c>
      <c r="B461" t="s">
        <v>37</v>
      </c>
      <c r="C461" t="s">
        <v>38</v>
      </c>
      <c r="D461" s="1">
        <v>80000</v>
      </c>
      <c r="E461">
        <v>0</v>
      </c>
      <c r="F461" t="s">
        <v>13</v>
      </c>
      <c r="G461" t="s">
        <v>21</v>
      </c>
      <c r="H461" t="s">
        <v>18</v>
      </c>
      <c r="I461">
        <v>3</v>
      </c>
      <c r="J461" t="s">
        <v>50</v>
      </c>
      <c r="K461" t="s">
        <v>24</v>
      </c>
      <c r="L461">
        <v>33</v>
      </c>
      <c r="M461" t="str">
        <f t="shared" si="7"/>
        <v>Youth</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Youth</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Youth</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Youth</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Youth</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50</v>
      </c>
      <c r="K488" t="s">
        <v>17</v>
      </c>
      <c r="L488">
        <v>58</v>
      </c>
      <c r="M488" t="str">
        <f t="shared" si="7"/>
        <v>Middle Age</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Youth</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Youth</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Youth</v>
      </c>
      <c r="N494" t="s">
        <v>15</v>
      </c>
    </row>
    <row r="495" spans="1:14" x14ac:dyDescent="0.25">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50</v>
      </c>
      <c r="K497" t="s">
        <v>32</v>
      </c>
      <c r="L497">
        <v>56</v>
      </c>
      <c r="M497" t="str">
        <f t="shared" si="7"/>
        <v>Middle Age</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Youth</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Youth</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Youth</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50</v>
      </c>
      <c r="K515" t="s">
        <v>32</v>
      </c>
      <c r="L515">
        <v>61</v>
      </c>
      <c r="M515" t="str">
        <f t="shared" ref="M515:M578" si="8">IF(L515 &gt;= 60,"Old",IF(L515 &gt;= 35,"Middle Age",IF(L515 &lt; 35,"Youth","Invalid")))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Youth</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50</v>
      </c>
      <c r="K527" t="s">
        <v>32</v>
      </c>
      <c r="L527">
        <v>59</v>
      </c>
      <c r="M527" t="str">
        <f t="shared" si="8"/>
        <v>Middle Age</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1">
        <v>60000</v>
      </c>
      <c r="E531">
        <v>2</v>
      </c>
      <c r="F531" t="s">
        <v>19</v>
      </c>
      <c r="G531" t="s">
        <v>21</v>
      </c>
      <c r="H531" t="s">
        <v>15</v>
      </c>
      <c r="I531">
        <v>1</v>
      </c>
      <c r="J531" t="s">
        <v>50</v>
      </c>
      <c r="K531" t="s">
        <v>32</v>
      </c>
      <c r="L531">
        <v>57</v>
      </c>
      <c r="M531" t="str">
        <f t="shared" si="8"/>
        <v>Middle Age</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Youth</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Youth</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50</v>
      </c>
      <c r="K561" t="s">
        <v>32</v>
      </c>
      <c r="L561">
        <v>58</v>
      </c>
      <c r="M561" t="str">
        <f t="shared" si="8"/>
        <v>Middle Age</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Youth</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Youth</v>
      </c>
      <c r="N576" t="s">
        <v>15</v>
      </c>
    </row>
    <row r="577" spans="1:14" x14ac:dyDescent="0.25">
      <c r="A577">
        <v>13388</v>
      </c>
      <c r="B577" t="s">
        <v>37</v>
      </c>
      <c r="C577" t="s">
        <v>39</v>
      </c>
      <c r="D577" s="1">
        <v>60000</v>
      </c>
      <c r="E577">
        <v>2</v>
      </c>
      <c r="F577" t="s">
        <v>19</v>
      </c>
      <c r="G577" t="s">
        <v>21</v>
      </c>
      <c r="H577" t="s">
        <v>15</v>
      </c>
      <c r="I577">
        <v>1</v>
      </c>
      <c r="J577" t="s">
        <v>50</v>
      </c>
      <c r="K577" t="s">
        <v>32</v>
      </c>
      <c r="L577">
        <v>56</v>
      </c>
      <c r="M577" t="str">
        <f t="shared" si="8"/>
        <v>Middle Age</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Youth</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 &gt;= 60,"Old",IF(L579 &gt;= 35,"Middle Age",IF(L579 &lt; 35,"Youth","Invalid")))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Youth</v>
      </c>
      <c r="N581" t="s">
        <v>18</v>
      </c>
    </row>
    <row r="582" spans="1:14" x14ac:dyDescent="0.25">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50</v>
      </c>
      <c r="K591" t="s">
        <v>32</v>
      </c>
      <c r="L591">
        <v>57</v>
      </c>
      <c r="M591" t="str">
        <f t="shared" si="9"/>
        <v>Middle Age</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Youth</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39</v>
      </c>
      <c r="D643" s="1">
        <v>50000</v>
      </c>
      <c r="E643">
        <v>4</v>
      </c>
      <c r="F643" t="s">
        <v>13</v>
      </c>
      <c r="G643" t="s">
        <v>28</v>
      </c>
      <c r="H643" t="s">
        <v>15</v>
      </c>
      <c r="I643">
        <v>2</v>
      </c>
      <c r="J643" t="s">
        <v>50</v>
      </c>
      <c r="K643" t="s">
        <v>32</v>
      </c>
      <c r="L643">
        <v>64</v>
      </c>
      <c r="M643" t="str">
        <f t="shared" ref="M643:M706" si="10">IF(L643 &gt;= 60,"Old",IF(L643 &gt;= 35,"Middle Age",IF(L643 &lt; 35,"Youth","Invalid")))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Youth</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Youth</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Youth</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Youth</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Youth</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50</v>
      </c>
      <c r="K672" t="s">
        <v>32</v>
      </c>
      <c r="L672">
        <v>59</v>
      </c>
      <c r="M672" t="str">
        <f t="shared" si="10"/>
        <v>Middle Age</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Youth</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Youth</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Youth</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50</v>
      </c>
      <c r="K707" t="s">
        <v>32</v>
      </c>
      <c r="L707">
        <v>59</v>
      </c>
      <c r="M707" t="str">
        <f t="shared" ref="M707:M770" si="11">IF(L707 &gt;= 60,"Old",IF(L707 &gt;= 35,"Middle Age",IF(L707 &lt; 35,"Youth","Invalid")))</f>
        <v>Middle Age</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Youth</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50</v>
      </c>
      <c r="K711" t="s">
        <v>32</v>
      </c>
      <c r="L711">
        <v>59</v>
      </c>
      <c r="M711" t="str">
        <f t="shared" si="11"/>
        <v>Middle Age</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Youth</v>
      </c>
      <c r="N712" t="s">
        <v>15</v>
      </c>
    </row>
    <row r="713" spans="1:14" x14ac:dyDescent="0.25">
      <c r="A713">
        <v>20518</v>
      </c>
      <c r="B713" t="s">
        <v>36</v>
      </c>
      <c r="C713" t="s">
        <v>38</v>
      </c>
      <c r="D713" s="1">
        <v>70000</v>
      </c>
      <c r="E713">
        <v>2</v>
      </c>
      <c r="F713" t="s">
        <v>19</v>
      </c>
      <c r="G713" t="s">
        <v>21</v>
      </c>
      <c r="H713" t="s">
        <v>15</v>
      </c>
      <c r="I713">
        <v>1</v>
      </c>
      <c r="J713" t="s">
        <v>50</v>
      </c>
      <c r="K713" t="s">
        <v>32</v>
      </c>
      <c r="L713">
        <v>58</v>
      </c>
      <c r="M713" t="str">
        <f t="shared" si="11"/>
        <v>Middle Age</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Youth</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50</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50</v>
      </c>
      <c r="K746" t="s">
        <v>32</v>
      </c>
      <c r="L746">
        <v>56</v>
      </c>
      <c r="M746" t="str">
        <f t="shared" si="11"/>
        <v>Middle Age</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50</v>
      </c>
      <c r="K748" t="s">
        <v>32</v>
      </c>
      <c r="L748">
        <v>56</v>
      </c>
      <c r="M748" t="str">
        <f t="shared" si="11"/>
        <v>Middle Age</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Youth</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50</v>
      </c>
      <c r="K763" t="s">
        <v>32</v>
      </c>
      <c r="L763">
        <v>59</v>
      </c>
      <c r="M763" t="str">
        <f t="shared" si="11"/>
        <v>Middle Age</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Youth</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Youth</v>
      </c>
      <c r="N767" t="s">
        <v>15</v>
      </c>
    </row>
    <row r="768" spans="1:14" x14ac:dyDescent="0.25">
      <c r="A768">
        <v>14608</v>
      </c>
      <c r="B768" t="s">
        <v>36</v>
      </c>
      <c r="C768" t="s">
        <v>39</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 &gt;= 60,"Old",IF(L771 &gt;= 35,"Middle Age",IF(L771 &lt; 35,"Youth","Invalid")))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Youth</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50</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Youth</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Youth</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Youth</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Youth</v>
      </c>
      <c r="N813" t="s">
        <v>18</v>
      </c>
    </row>
    <row r="814" spans="1:14" x14ac:dyDescent="0.25">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Youth</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Youth</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 &gt;= 60,"Old",IF(L835 &gt;= 35,"Middle Age",IF(L835 &lt; 35,"Youth","Invalid")))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Youth</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Youth</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Youth</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Youth</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Youth</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Youth</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Youth</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50</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50</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Youth</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Youth</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Youth</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Youth</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 &gt;= 60,"Old",IF(L899 &gt;= 35,"Middle Age",IF(L899 &lt; 35,"Youth","Invalid")))</f>
        <v>Youth</v>
      </c>
      <c r="N899" t="s">
        <v>18</v>
      </c>
    </row>
    <row r="900" spans="1:14" x14ac:dyDescent="0.25">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Youth</v>
      </c>
      <c r="N908" t="s">
        <v>15</v>
      </c>
    </row>
    <row r="909" spans="1:14" x14ac:dyDescent="0.25">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Youth</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Youth</v>
      </c>
      <c r="N920" t="s">
        <v>15</v>
      </c>
    </row>
    <row r="921" spans="1:14" x14ac:dyDescent="0.25">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Youth</v>
      </c>
      <c r="N927" t="s">
        <v>15</v>
      </c>
    </row>
    <row r="928" spans="1:14" x14ac:dyDescent="0.25">
      <c r="A928">
        <v>26495</v>
      </c>
      <c r="B928" t="s">
        <v>37</v>
      </c>
      <c r="C928" t="s">
        <v>38</v>
      </c>
      <c r="D928" s="1">
        <v>40000</v>
      </c>
      <c r="E928">
        <v>2</v>
      </c>
      <c r="F928" t="s">
        <v>27</v>
      </c>
      <c r="G928" t="s">
        <v>21</v>
      </c>
      <c r="H928" t="s">
        <v>15</v>
      </c>
      <c r="I928">
        <v>2</v>
      </c>
      <c r="J928" t="s">
        <v>50</v>
      </c>
      <c r="K928" t="s">
        <v>32</v>
      </c>
      <c r="L928">
        <v>57</v>
      </c>
      <c r="M928" t="str">
        <f t="shared" si="14"/>
        <v>Middle Age</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Youth</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Youth</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Youth</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 &gt;= 60,"Old",IF(L963 &gt;= 35,"Middle Age",IF(L963 &lt; 35,"Youth","Invalid")))</f>
        <v>Old</v>
      </c>
      <c r="N963" t="s">
        <v>18</v>
      </c>
    </row>
    <row r="964" spans="1:14" x14ac:dyDescent="0.25">
      <c r="A964">
        <v>16813</v>
      </c>
      <c r="B964" t="s">
        <v>36</v>
      </c>
      <c r="C964" t="s">
        <v>39</v>
      </c>
      <c r="D964" s="1">
        <v>60000</v>
      </c>
      <c r="E964">
        <v>2</v>
      </c>
      <c r="F964" t="s">
        <v>19</v>
      </c>
      <c r="G964" t="s">
        <v>21</v>
      </c>
      <c r="H964" t="s">
        <v>15</v>
      </c>
      <c r="I964">
        <v>2</v>
      </c>
      <c r="J964" t="s">
        <v>50</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50</v>
      </c>
      <c r="K966" t="s">
        <v>32</v>
      </c>
      <c r="L966">
        <v>56</v>
      </c>
      <c r="M966" t="str">
        <f t="shared" si="15"/>
        <v>Middle Age</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Youth</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Youth</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Youth</v>
      </c>
      <c r="N981" t="s">
        <v>18</v>
      </c>
    </row>
    <row r="982" spans="1:14" x14ac:dyDescent="0.25">
      <c r="A982">
        <v>18594</v>
      </c>
      <c r="B982" t="s">
        <v>37</v>
      </c>
      <c r="C982" t="s">
        <v>38</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50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opLeftCell="M10" workbookViewId="0">
      <selection activeCell="S22" sqref="S22"/>
    </sheetView>
  </sheetViews>
  <sheetFormatPr defaultRowHeight="15" x14ac:dyDescent="0.25"/>
  <cols>
    <col min="1" max="1" width="14" customWidth="1"/>
    <col min="2" max="2" width="14.28515625" customWidth="1"/>
    <col min="3" max="3" width="16.28515625" customWidth="1"/>
    <col min="4" max="4" width="9" customWidth="1"/>
    <col min="5" max="5" width="11.28515625" bestFit="1" customWidth="1"/>
    <col min="12" max="12" width="22.85546875" bestFit="1" customWidth="1"/>
    <col min="13" max="13" width="16.28515625" bestFit="1" customWidth="1"/>
    <col min="14" max="14" width="4.140625" customWidth="1"/>
    <col min="15" max="15" width="11.28515625" bestFit="1" customWidth="1"/>
    <col min="16" max="16" width="22.85546875" customWidth="1"/>
    <col min="17" max="17" width="16.28515625" customWidth="1"/>
    <col min="18" max="18" width="4.140625" customWidth="1"/>
    <col min="19" max="19" width="11.28515625" bestFit="1" customWidth="1"/>
  </cols>
  <sheetData>
    <row r="1" spans="1:15" x14ac:dyDescent="0.25">
      <c r="A1" s="3" t="s">
        <v>47</v>
      </c>
      <c r="B1" s="3" t="s">
        <v>49</v>
      </c>
      <c r="L1" s="3" t="s">
        <v>48</v>
      </c>
      <c r="M1" s="3" t="s">
        <v>49</v>
      </c>
    </row>
    <row r="2" spans="1:15" x14ac:dyDescent="0.25">
      <c r="A2" s="3" t="s">
        <v>44</v>
      </c>
      <c r="B2" t="s">
        <v>18</v>
      </c>
      <c r="C2" t="s">
        <v>15</v>
      </c>
      <c r="D2" t="s">
        <v>46</v>
      </c>
      <c r="L2" s="3" t="s">
        <v>44</v>
      </c>
      <c r="M2" t="s">
        <v>18</v>
      </c>
      <c r="N2" t="s">
        <v>15</v>
      </c>
      <c r="O2" t="s">
        <v>46</v>
      </c>
    </row>
    <row r="3" spans="1:15" x14ac:dyDescent="0.25">
      <c r="A3" s="4" t="s">
        <v>32</v>
      </c>
      <c r="B3" s="5">
        <v>288</v>
      </c>
      <c r="C3" s="5">
        <v>220</v>
      </c>
      <c r="D3" s="5">
        <v>508</v>
      </c>
      <c r="L3" s="4" t="s">
        <v>41</v>
      </c>
      <c r="M3" s="5">
        <v>314</v>
      </c>
      <c r="N3" s="5">
        <v>351</v>
      </c>
      <c r="O3" s="5">
        <v>665</v>
      </c>
    </row>
    <row r="4" spans="1:15" x14ac:dyDescent="0.25">
      <c r="A4" s="4" t="s">
        <v>17</v>
      </c>
      <c r="B4" s="5">
        <v>152</v>
      </c>
      <c r="C4" s="5">
        <v>148</v>
      </c>
      <c r="D4" s="5">
        <v>300</v>
      </c>
      <c r="L4" s="4" t="s">
        <v>42</v>
      </c>
      <c r="M4" s="5">
        <v>78</v>
      </c>
      <c r="N4" s="5">
        <v>37</v>
      </c>
      <c r="O4" s="5">
        <v>115</v>
      </c>
    </row>
    <row r="5" spans="1:15" x14ac:dyDescent="0.25">
      <c r="A5" s="4" t="s">
        <v>24</v>
      </c>
      <c r="B5" s="5">
        <v>79</v>
      </c>
      <c r="C5" s="5">
        <v>113</v>
      </c>
      <c r="D5" s="5">
        <v>192</v>
      </c>
      <c r="L5" s="4" t="s">
        <v>43</v>
      </c>
      <c r="M5" s="5">
        <v>127</v>
      </c>
      <c r="N5" s="5">
        <v>93</v>
      </c>
      <c r="O5" s="5">
        <v>220</v>
      </c>
    </row>
    <row r="6" spans="1:15" x14ac:dyDescent="0.25">
      <c r="A6" s="4" t="s">
        <v>46</v>
      </c>
      <c r="B6" s="5">
        <v>519</v>
      </c>
      <c r="C6" s="5">
        <v>481</v>
      </c>
      <c r="D6" s="5">
        <v>1000</v>
      </c>
      <c r="L6" s="4" t="s">
        <v>46</v>
      </c>
      <c r="M6" s="5">
        <v>519</v>
      </c>
      <c r="N6" s="5">
        <v>481</v>
      </c>
      <c r="O6" s="5">
        <v>1000</v>
      </c>
    </row>
    <row r="16" spans="1:15" x14ac:dyDescent="0.25">
      <c r="A16" s="3" t="s">
        <v>48</v>
      </c>
      <c r="B16" s="3" t="s">
        <v>51</v>
      </c>
    </row>
    <row r="17" spans="1:19" x14ac:dyDescent="0.25">
      <c r="A17" s="3" t="s">
        <v>44</v>
      </c>
      <c r="B17" t="s">
        <v>18</v>
      </c>
      <c r="C17" t="s">
        <v>15</v>
      </c>
      <c r="D17" t="s">
        <v>46</v>
      </c>
    </row>
    <row r="18" spans="1:19" x14ac:dyDescent="0.25">
      <c r="A18" s="4" t="s">
        <v>38</v>
      </c>
      <c r="B18" s="5">
        <v>250</v>
      </c>
      <c r="C18" s="5">
        <v>239</v>
      </c>
      <c r="D18" s="5">
        <v>489</v>
      </c>
    </row>
    <row r="19" spans="1:19" x14ac:dyDescent="0.25">
      <c r="A19" s="4" t="s">
        <v>39</v>
      </c>
      <c r="B19" s="5">
        <v>269</v>
      </c>
      <c r="C19" s="5">
        <v>242</v>
      </c>
      <c r="D19" s="5">
        <v>511</v>
      </c>
    </row>
    <row r="20" spans="1:19" x14ac:dyDescent="0.25">
      <c r="A20" s="4" t="s">
        <v>46</v>
      </c>
      <c r="B20" s="5">
        <v>519</v>
      </c>
      <c r="C20" s="5">
        <v>481</v>
      </c>
      <c r="D20" s="5">
        <v>1000</v>
      </c>
      <c r="P20" s="3" t="s">
        <v>48</v>
      </c>
      <c r="Q20" s="3" t="s">
        <v>49</v>
      </c>
    </row>
    <row r="21" spans="1:19" x14ac:dyDescent="0.25">
      <c r="P21" s="3" t="s">
        <v>44</v>
      </c>
      <c r="Q21" t="s">
        <v>18</v>
      </c>
      <c r="R21" t="s">
        <v>15</v>
      </c>
      <c r="S21" t="s">
        <v>46</v>
      </c>
    </row>
    <row r="22" spans="1:19" x14ac:dyDescent="0.25">
      <c r="P22" s="4" t="s">
        <v>16</v>
      </c>
      <c r="Q22" s="5">
        <v>166</v>
      </c>
      <c r="R22" s="5">
        <v>200</v>
      </c>
      <c r="S22" s="5">
        <v>366</v>
      </c>
    </row>
    <row r="23" spans="1:19" x14ac:dyDescent="0.25">
      <c r="P23" s="4" t="s">
        <v>26</v>
      </c>
      <c r="Q23" s="5">
        <v>92</v>
      </c>
      <c r="R23" s="5">
        <v>77</v>
      </c>
      <c r="S23" s="5">
        <v>169</v>
      </c>
    </row>
    <row r="24" spans="1:19" x14ac:dyDescent="0.25">
      <c r="P24" s="4" t="s">
        <v>22</v>
      </c>
      <c r="Q24" s="5">
        <v>67</v>
      </c>
      <c r="R24" s="5">
        <v>95</v>
      </c>
      <c r="S24" s="5">
        <v>162</v>
      </c>
    </row>
    <row r="25" spans="1:19" x14ac:dyDescent="0.25">
      <c r="P25" s="4" t="s">
        <v>23</v>
      </c>
      <c r="Q25" s="5">
        <v>116</v>
      </c>
      <c r="R25" s="5">
        <v>76</v>
      </c>
      <c r="S25" s="5">
        <v>192</v>
      </c>
    </row>
    <row r="26" spans="1:19" x14ac:dyDescent="0.25">
      <c r="P26" s="4" t="s">
        <v>50</v>
      </c>
      <c r="Q26" s="5">
        <v>78</v>
      </c>
      <c r="R26" s="5">
        <v>33</v>
      </c>
      <c r="S26" s="5">
        <v>111</v>
      </c>
    </row>
    <row r="27" spans="1:19" x14ac:dyDescent="0.25">
      <c r="P27" s="4" t="s">
        <v>46</v>
      </c>
      <c r="Q27" s="5">
        <v>519</v>
      </c>
      <c r="R27" s="5">
        <v>481</v>
      </c>
      <c r="S27" s="5">
        <v>1000</v>
      </c>
    </row>
    <row r="32" spans="1:19" x14ac:dyDescent="0.25">
      <c r="B32" s="3" t="s">
        <v>45</v>
      </c>
      <c r="C32" s="3" t="s">
        <v>49</v>
      </c>
    </row>
    <row r="33" spans="2:17" x14ac:dyDescent="0.25">
      <c r="B33" s="3" t="s">
        <v>44</v>
      </c>
      <c r="C33" t="s">
        <v>18</v>
      </c>
      <c r="D33" t="s">
        <v>15</v>
      </c>
      <c r="E33" t="s">
        <v>46</v>
      </c>
    </row>
    <row r="34" spans="2:17" x14ac:dyDescent="0.25">
      <c r="B34" s="4" t="s">
        <v>38</v>
      </c>
      <c r="C34" s="5">
        <v>13360000</v>
      </c>
      <c r="D34" s="5">
        <v>13330000</v>
      </c>
      <c r="E34" s="5">
        <v>26690000</v>
      </c>
    </row>
    <row r="35" spans="2:17" x14ac:dyDescent="0.25">
      <c r="B35" s="4" t="s">
        <v>39</v>
      </c>
      <c r="C35" s="5">
        <v>15120000</v>
      </c>
      <c r="D35" s="5">
        <v>14550000</v>
      </c>
      <c r="E35" s="5">
        <v>29670000</v>
      </c>
    </row>
    <row r="36" spans="2:17" x14ac:dyDescent="0.25">
      <c r="B36" s="4" t="s">
        <v>46</v>
      </c>
      <c r="C36" s="5">
        <v>28480000</v>
      </c>
      <c r="D36" s="5">
        <v>27880000</v>
      </c>
      <c r="E36" s="5">
        <v>56360000</v>
      </c>
    </row>
    <row r="39" spans="2:17" x14ac:dyDescent="0.25">
      <c r="P39" s="3" t="s">
        <v>44</v>
      </c>
      <c r="Q39" t="s">
        <v>48</v>
      </c>
    </row>
    <row r="40" spans="2:17" x14ac:dyDescent="0.25">
      <c r="P40" s="4" t="s">
        <v>18</v>
      </c>
      <c r="Q40" s="5">
        <v>519</v>
      </c>
    </row>
    <row r="41" spans="2:17" x14ac:dyDescent="0.25">
      <c r="P41" s="4" t="s">
        <v>15</v>
      </c>
      <c r="Q41" s="5">
        <v>481</v>
      </c>
    </row>
    <row r="42" spans="2:17" x14ac:dyDescent="0.25">
      <c r="P42" s="4" t="s">
        <v>46</v>
      </c>
      <c r="Q42" s="5">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showGridLines="0" tabSelected="1" zoomScaleNormal="100" workbookViewId="0">
      <selection activeCell="E1" sqref="E1"/>
    </sheetView>
  </sheetViews>
  <sheetFormatPr defaultRowHeight="15" x14ac:dyDescent="0.25"/>
  <cols>
    <col min="1" max="1" width="7.42578125" customWidth="1"/>
    <col min="2" max="2" width="4.5703125" customWidth="1"/>
  </cols>
  <sheetData>
    <row r="1" spans="1:20" ht="25.5" x14ac:dyDescent="0.35">
      <c r="A1" s="11" t="s">
        <v>54</v>
      </c>
      <c r="B1" s="10">
        <f ca="1">TODAY()</f>
        <v>45397</v>
      </c>
      <c r="C1" s="10"/>
      <c r="F1" s="6" t="s">
        <v>52</v>
      </c>
      <c r="G1" s="6"/>
      <c r="H1" s="6"/>
      <c r="I1" s="6"/>
      <c r="J1" s="6"/>
      <c r="K1" s="6"/>
      <c r="L1" s="6"/>
      <c r="M1" s="6"/>
      <c r="N1" s="6"/>
      <c r="O1" s="6"/>
      <c r="P1" s="6"/>
      <c r="Q1" s="6"/>
      <c r="S1" s="9" t="s">
        <v>53</v>
      </c>
      <c r="T1" s="9"/>
    </row>
    <row r="2" spans="1:20" x14ac:dyDescent="0.25">
      <c r="F2" s="6"/>
      <c r="G2" s="6"/>
      <c r="H2" s="6"/>
      <c r="I2" s="6"/>
      <c r="J2" s="6"/>
      <c r="K2" s="6"/>
      <c r="L2" s="6"/>
      <c r="M2" s="6"/>
      <c r="N2" s="6"/>
      <c r="O2" s="6"/>
      <c r="P2" s="6"/>
      <c r="Q2" s="6"/>
      <c r="S2" s="7">
        <f ca="1">TIME(HOUR(NOW()),MINUTE(NOW()),SECOND(NOW()))</f>
        <v>0.76624999999999999</v>
      </c>
      <c r="T2" s="8"/>
    </row>
    <row r="3" spans="1:20" x14ac:dyDescent="0.25">
      <c r="F3" s="6"/>
      <c r="G3" s="6"/>
      <c r="H3" s="6"/>
      <c r="I3" s="6"/>
      <c r="J3" s="6"/>
      <c r="K3" s="6"/>
      <c r="L3" s="6"/>
      <c r="M3" s="6"/>
      <c r="N3" s="6"/>
      <c r="O3" s="6"/>
      <c r="P3" s="6"/>
      <c r="Q3" s="6"/>
      <c r="S3" s="8"/>
      <c r="T3" s="8"/>
    </row>
    <row r="4" spans="1:20" x14ac:dyDescent="0.25">
      <c r="F4" s="6"/>
      <c r="G4" s="6"/>
      <c r="H4" s="6"/>
      <c r="I4" s="6"/>
      <c r="J4" s="6"/>
      <c r="K4" s="6"/>
      <c r="L4" s="6"/>
      <c r="M4" s="6"/>
      <c r="N4" s="6"/>
      <c r="O4" s="6"/>
      <c r="P4" s="6"/>
      <c r="Q4" s="6"/>
    </row>
  </sheetData>
  <mergeCells count="4">
    <mergeCell ref="F1:Q4"/>
    <mergeCell ref="S1:T1"/>
    <mergeCell ref="S2:T3"/>
    <mergeCell ref="B1:C1"/>
  </mergeCells>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Mutua</dc:creator>
  <cp:lastModifiedBy>- Mutua</cp:lastModifiedBy>
  <cp:lastPrinted>2024-04-15T15:10:07Z</cp:lastPrinted>
  <dcterms:created xsi:type="dcterms:W3CDTF">2022-03-18T02:50:57Z</dcterms:created>
  <dcterms:modified xsi:type="dcterms:W3CDTF">2024-04-15T15:23:25Z</dcterms:modified>
</cp:coreProperties>
</file>