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384" yWindow="36" windowWidth="16260" windowHeight="4800"/>
  </bookViews>
  <sheets>
    <sheet name="Лист1" sheetId="1" r:id="rId1"/>
  </sheets>
  <definedNames>
    <definedName name="solver_adj" localSheetId="0" hidden="1">Лист1!$D$2:$D$8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Лист1!$D$2:$D$8</definedName>
    <definedName name="solver_lhs2" localSheetId="0" hidden="1">Лист1!$D$2:$D$8</definedName>
    <definedName name="solver_lhs3" localSheetId="0" hidden="1">Лист1!$G$11</definedName>
    <definedName name="solver_lhs4" localSheetId="0" hidden="1">Лист1!$G$4:$G$8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Лист1!$H$11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целое</definedName>
    <definedName name="solver_rhs2" localSheetId="0" hidden="1">0</definedName>
    <definedName name="solver_rhs3" localSheetId="0" hidden="1">Лист1!$G$13</definedName>
    <definedName name="solver_rhs4" localSheetId="0" hidden="1">Лист1!$I$4:$I$8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G11" i="1" l="1"/>
  <c r="I5" i="1"/>
  <c r="I6" i="1"/>
  <c r="I7" i="1"/>
  <c r="I8" i="1"/>
  <c r="I4" i="1"/>
  <c r="G8" i="1"/>
  <c r="G7" i="1"/>
  <c r="G6" i="1"/>
  <c r="G5" i="1"/>
  <c r="G4" i="1"/>
  <c r="B3" i="1"/>
  <c r="F3" i="1" s="1"/>
  <c r="B2" i="1"/>
  <c r="F2" i="1" s="1"/>
  <c r="F4" i="1"/>
  <c r="F5" i="1"/>
  <c r="F6" i="1"/>
  <c r="F7" i="1"/>
  <c r="F8" i="1"/>
  <c r="E3" i="1"/>
  <c r="E4" i="1"/>
  <c r="E5" i="1"/>
  <c r="E6" i="1"/>
  <c r="E7" i="1"/>
  <c r="E8" i="1"/>
  <c r="E2" i="1"/>
  <c r="H11" i="1" l="1"/>
</calcChain>
</file>

<file path=xl/sharedStrings.xml><?xml version="1.0" encoding="utf-8"?>
<sst xmlns="http://schemas.openxmlformats.org/spreadsheetml/2006/main" count="32" uniqueCount="21">
  <si>
    <t>Закупочные цены, $/фунт</t>
  </si>
  <si>
    <t>Цена, $/фунт</t>
  </si>
  <si>
    <t>Смесь «Попутчик»</t>
  </si>
  <si>
    <t>Смесь «Метро»</t>
  </si>
  <si>
    <t>Сушеные бананы</t>
  </si>
  <si>
    <t>Сушеные абрикосы</t>
  </si>
  <si>
    <t>Кокосовые кусочки</t>
  </si>
  <si>
    <t>Изюм</t>
  </si>
  <si>
    <t>Грецкие орехи</t>
  </si>
  <si>
    <t>Кол-во фасованных пакетов по 1 фунту, шт</t>
  </si>
  <si>
    <t>Себестоимость фасованных пакетов, $</t>
  </si>
  <si>
    <t>Израсходовано на фасованные пакеты, фунтов</t>
  </si>
  <si>
    <t>Смесь</t>
  </si>
  <si>
    <t>Состав смеси, часть</t>
  </si>
  <si>
    <t>&lt;=</t>
  </si>
  <si>
    <t>Запасы</t>
  </si>
  <si>
    <t>Прибыль</t>
  </si>
  <si>
    <t>Отношение смесей к общему к-ву продуктов</t>
  </si>
  <si>
    <t>Ограничение</t>
  </si>
  <si>
    <t>Ограничения (50% запасов)</t>
  </si>
  <si>
    <t>Стоимость фасованных пакетов,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</si>
</sst>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7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9" fontId="0" fillId="0" borderId="11" xfId="0" applyNumberFormat="1" applyBorder="1"/>
    <xf numFmtId="10" fontId="0" fillId="0" borderId="10" xfId="0" applyNumberFormat="1" applyBorder="1"/>
    <xf numFmtId="0" fontId="0" fillId="3" borderId="0" xfId="0" applyFill="1"/>
    <xf numFmtId="0" fontId="0" fillId="4" borderId="0" xfId="0" applyFill="1" applyBorder="1"/>
    <xf numFmtId="0" fontId="0" fillId="4" borderId="7" xfId="0" applyFill="1" applyBorder="1"/>
    <xf numFmtId="0" fontId="0" fillId="5" borderId="0" xfId="0" applyFill="1" applyBorder="1"/>
    <xf numFmtId="0" fontId="0" fillId="5" borderId="7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3"/>
  <sheetViews>
    <sheetView tabSelected="1" workbookViewId="0">
      <selection activeCell="J4" sqref="J4:J8"/>
    </sheetView>
  </sheetViews>
  <sheetFormatPr defaultRowHeight="14.4" x14ac:dyDescent="0.3"/>
  <cols>
    <col min="1" max="1" width="18" bestFit="1" customWidth="1"/>
    <col min="2" max="2" width="23.21875" bestFit="1" customWidth="1"/>
    <col min="3" max="3" width="18" bestFit="1" customWidth="1"/>
    <col min="4" max="4" width="38.5546875" bestFit="1" customWidth="1"/>
    <col min="5" max="5" width="30.77734375" bestFit="1" customWidth="1"/>
    <col min="6" max="6" width="35" bestFit="1" customWidth="1"/>
    <col min="7" max="7" width="42.6640625" bestFit="1" customWidth="1"/>
    <col min="8" max="8" width="11.88671875" customWidth="1"/>
    <col min="9" max="9" width="25.6640625" bestFit="1" customWidth="1"/>
  </cols>
  <sheetData>
    <row r="1" spans="1:10" x14ac:dyDescent="0.3">
      <c r="A1" s="1"/>
      <c r="B1" s="8" t="s">
        <v>0</v>
      </c>
      <c r="C1" s="8" t="s">
        <v>1</v>
      </c>
      <c r="D1" s="8" t="s">
        <v>9</v>
      </c>
      <c r="E1" s="8" t="s">
        <v>20</v>
      </c>
      <c r="F1" s="8" t="s">
        <v>10</v>
      </c>
      <c r="G1" s="8" t="s">
        <v>11</v>
      </c>
      <c r="H1" s="8"/>
      <c r="I1" s="8" t="s">
        <v>19</v>
      </c>
      <c r="J1" s="9" t="s">
        <v>15</v>
      </c>
    </row>
    <row r="2" spans="1:10" x14ac:dyDescent="0.3">
      <c r="A2" s="10" t="s">
        <v>2</v>
      </c>
      <c r="B2" s="21">
        <f>B4*B12+B5*C12+B6*D12+B7*E12+B8*F12</f>
        <v>1.7800000000000002</v>
      </c>
      <c r="C2" s="2">
        <v>3.95</v>
      </c>
      <c r="D2" s="6">
        <v>525</v>
      </c>
      <c r="E2" s="19">
        <f>D2*C2</f>
        <v>2073.75</v>
      </c>
      <c r="F2" s="19">
        <f>D2*B2</f>
        <v>934.50000000000011</v>
      </c>
      <c r="G2" s="2"/>
      <c r="H2" s="2"/>
      <c r="I2" s="2"/>
      <c r="J2" s="3"/>
    </row>
    <row r="3" spans="1:10" x14ac:dyDescent="0.3">
      <c r="A3" s="10" t="s">
        <v>3</v>
      </c>
      <c r="B3" s="21">
        <f>B4*B13+B5*C13+B6*D13+B7*E13+B8*F13</f>
        <v>1.9900000000000002</v>
      </c>
      <c r="C3" s="2">
        <v>4.2</v>
      </c>
      <c r="D3" s="6">
        <v>0</v>
      </c>
      <c r="E3" s="19">
        <f t="shared" ref="E3:E8" si="0">D3*C3</f>
        <v>0</v>
      </c>
      <c r="F3" s="19">
        <f t="shared" ref="F3:F8" si="1">D3*B3</f>
        <v>0</v>
      </c>
      <c r="G3" s="2"/>
      <c r="H3" s="2"/>
      <c r="I3" s="2"/>
      <c r="J3" s="3"/>
    </row>
    <row r="4" spans="1:10" x14ac:dyDescent="0.3">
      <c r="A4" s="10" t="s">
        <v>4</v>
      </c>
      <c r="B4" s="2">
        <v>1.35</v>
      </c>
      <c r="C4" s="2">
        <v>2.8</v>
      </c>
      <c r="D4" s="6">
        <v>295</v>
      </c>
      <c r="E4" s="19">
        <f t="shared" si="0"/>
        <v>826</v>
      </c>
      <c r="F4" s="19">
        <f t="shared" si="1"/>
        <v>398.25</v>
      </c>
      <c r="G4" s="19">
        <f>D4+SUMPRODUCT(D2:D3,B12:B13)</f>
        <v>400</v>
      </c>
      <c r="H4" s="2" t="s">
        <v>14</v>
      </c>
      <c r="I4" s="21">
        <f>J4/2</f>
        <v>400</v>
      </c>
      <c r="J4" s="3">
        <v>800</v>
      </c>
    </row>
    <row r="5" spans="1:10" x14ac:dyDescent="0.3">
      <c r="A5" s="10" t="s">
        <v>5</v>
      </c>
      <c r="B5" s="2">
        <v>1.55</v>
      </c>
      <c r="C5" s="2">
        <v>3.25</v>
      </c>
      <c r="D5" s="6">
        <v>195</v>
      </c>
      <c r="E5" s="19">
        <f t="shared" si="0"/>
        <v>633.75</v>
      </c>
      <c r="F5" s="19">
        <f t="shared" si="1"/>
        <v>302.25</v>
      </c>
      <c r="G5" s="19">
        <f>D5+SUMPRODUCT($D$2:$D$3,C$12:C$13)</f>
        <v>300</v>
      </c>
      <c r="H5" s="2" t="s">
        <v>14</v>
      </c>
      <c r="I5" s="21">
        <f t="shared" ref="I5:I8" si="2">J5/2</f>
        <v>300</v>
      </c>
      <c r="J5" s="3">
        <v>600</v>
      </c>
    </row>
    <row r="6" spans="1:10" x14ac:dyDescent="0.3">
      <c r="A6" s="10" t="s">
        <v>6</v>
      </c>
      <c r="B6" s="2">
        <v>1.7</v>
      </c>
      <c r="C6" s="2">
        <v>3.6</v>
      </c>
      <c r="D6" s="6">
        <v>145</v>
      </c>
      <c r="E6" s="19">
        <f t="shared" si="0"/>
        <v>522</v>
      </c>
      <c r="F6" s="19">
        <f t="shared" si="1"/>
        <v>246.5</v>
      </c>
      <c r="G6" s="19">
        <f>D6+SUMPRODUCT($D$2:$D$3,D$12:D$13)</f>
        <v>250</v>
      </c>
      <c r="H6" s="2" t="s">
        <v>14</v>
      </c>
      <c r="I6" s="21">
        <f t="shared" si="2"/>
        <v>250</v>
      </c>
      <c r="J6" s="3">
        <v>500</v>
      </c>
    </row>
    <row r="7" spans="1:10" x14ac:dyDescent="0.3">
      <c r="A7" s="10" t="s">
        <v>7</v>
      </c>
      <c r="B7" s="2">
        <v>1.7</v>
      </c>
      <c r="C7" s="2">
        <v>3.5</v>
      </c>
      <c r="D7" s="6">
        <v>245</v>
      </c>
      <c r="E7" s="19">
        <f t="shared" si="0"/>
        <v>857.5</v>
      </c>
      <c r="F7" s="19">
        <f t="shared" si="1"/>
        <v>416.5</v>
      </c>
      <c r="G7" s="19">
        <f>D7+SUMPRODUCT($D$2:$D$3,E$12:E$13)</f>
        <v>350</v>
      </c>
      <c r="H7" s="2" t="s">
        <v>14</v>
      </c>
      <c r="I7" s="21">
        <f t="shared" si="2"/>
        <v>350</v>
      </c>
      <c r="J7" s="3">
        <v>700</v>
      </c>
    </row>
    <row r="8" spans="1:10" ht="15" thickBot="1" x14ac:dyDescent="0.35">
      <c r="A8" s="11" t="s">
        <v>8</v>
      </c>
      <c r="B8" s="4">
        <v>2.6</v>
      </c>
      <c r="C8" s="4">
        <v>5.5</v>
      </c>
      <c r="D8" s="7">
        <v>345</v>
      </c>
      <c r="E8" s="20">
        <f t="shared" si="0"/>
        <v>1897.5</v>
      </c>
      <c r="F8" s="20">
        <f t="shared" si="1"/>
        <v>897</v>
      </c>
      <c r="G8" s="20">
        <f>D8+SUMPRODUCT($D$2:$D$3,F$12:F$13)</f>
        <v>450</v>
      </c>
      <c r="H8" s="4" t="s">
        <v>14</v>
      </c>
      <c r="I8" s="22">
        <f t="shared" si="2"/>
        <v>450</v>
      </c>
      <c r="J8" s="5">
        <v>900</v>
      </c>
    </row>
    <row r="9" spans="1:10" ht="15" thickBot="1" x14ac:dyDescent="0.35"/>
    <row r="10" spans="1:10" x14ac:dyDescent="0.3">
      <c r="A10" s="25" t="s">
        <v>12</v>
      </c>
      <c r="B10" s="23" t="s">
        <v>13</v>
      </c>
      <c r="C10" s="23"/>
      <c r="D10" s="23"/>
      <c r="E10" s="23"/>
      <c r="F10" s="24"/>
      <c r="G10" s="14" t="s">
        <v>17</v>
      </c>
      <c r="H10" t="s">
        <v>16</v>
      </c>
    </row>
    <row r="11" spans="1:10" x14ac:dyDescent="0.3">
      <c r="A11" s="26"/>
      <c r="B11" s="12" t="s">
        <v>4</v>
      </c>
      <c r="C11" s="12" t="s">
        <v>5</v>
      </c>
      <c r="D11" s="12" t="s">
        <v>6</v>
      </c>
      <c r="E11" s="12" t="s">
        <v>7</v>
      </c>
      <c r="F11" s="13" t="s">
        <v>8</v>
      </c>
      <c r="G11" s="17">
        <f>SUM(D2:D3)/SUM(D2:D8)</f>
        <v>0.3</v>
      </c>
      <c r="H11" s="18">
        <f>SUM(E2:E8)-SUM(F2:F8)</f>
        <v>3615.5</v>
      </c>
    </row>
    <row r="12" spans="1:10" x14ac:dyDescent="0.3">
      <c r="A12" s="10" t="s">
        <v>2</v>
      </c>
      <c r="B12" s="2">
        <v>0.2</v>
      </c>
      <c r="C12" s="2">
        <v>0.2</v>
      </c>
      <c r="D12" s="2">
        <v>0.2</v>
      </c>
      <c r="E12" s="2">
        <v>0.2</v>
      </c>
      <c r="F12" s="3">
        <v>0.2</v>
      </c>
      <c r="G12" s="15" t="s">
        <v>18</v>
      </c>
    </row>
    <row r="13" spans="1:10" ht="15" thickBot="1" x14ac:dyDescent="0.35">
      <c r="A13" s="11" t="s">
        <v>3</v>
      </c>
      <c r="B13" s="4">
        <v>0.2</v>
      </c>
      <c r="C13" s="4">
        <v>0</v>
      </c>
      <c r="D13" s="4">
        <v>0.2</v>
      </c>
      <c r="E13" s="4">
        <v>0.2</v>
      </c>
      <c r="F13" s="5">
        <v>0.4</v>
      </c>
      <c r="G13" s="16">
        <v>0.3</v>
      </c>
    </row>
  </sheetData>
  <mergeCells count="2">
    <mergeCell ref="B10:F10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Larse Piston</dc:creator>
  <cp:lastModifiedBy>Larse Piston</cp:lastModifiedBy>
  <dcterms:created xsi:type="dcterms:W3CDTF">2021-11-24T10:58:40Z</dcterms:created>
  <dcterms:modified xsi:type="dcterms:W3CDTF">2021-12-13T13:27:46Z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b38b1d71-a857-4c4d-8eff-84941799bade</vt:lpwstr>
  </property>
</Properties>
</file>