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00" firstSheet="3" activeTab="5"/>
  </bookViews>
  <sheets>
    <sheet name="Цель 1" sheetId="4" r:id="rId1"/>
    <sheet name="Цель 2" sheetId="7" r:id="rId2"/>
    <sheet name="Цель 3" sheetId="8" r:id="rId3"/>
    <sheet name="Многокритериальная задача" sheetId="9" r:id="rId4"/>
    <sheet name="Нэша" sheetId="10" r:id="rId5"/>
    <sheet name="Утопическая точка" sheetId="11" r:id="rId6"/>
    <sheet name="Эффективная граница" sheetId="12" r:id="rId7"/>
    <sheet name="Сводная таблица" sheetId="13" r:id="rId8"/>
  </sheets>
  <definedNames>
    <definedName name="solver_adj" localSheetId="3" hidden="1">'Многокритериальная задача'!$B$9:$D$9</definedName>
    <definedName name="solver_adj" localSheetId="4" hidden="1">Нэша!$B$9:$D$9</definedName>
    <definedName name="solver_adj" localSheetId="5" hidden="1">'Утопическая точка'!$B$9:$D$9</definedName>
    <definedName name="solver_adj" localSheetId="0" hidden="1">'Цель 1'!$B$9:$D$9</definedName>
    <definedName name="solver_adj" localSheetId="1" hidden="1">'Цель 2'!$B$9:$D$9</definedName>
    <definedName name="solver_adj" localSheetId="2" hidden="1">'Цель 3'!$B$9:$D$9</definedName>
    <definedName name="solver_adj" localSheetId="6" hidden="1">'Эффективная граница'!$B$9:$D$9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6" hidden="1">0.0001</definedName>
    <definedName name="solver_drv" localSheetId="3" hidden="1">1</definedName>
    <definedName name="solver_drv" localSheetId="4" hidden="1">2</definedName>
    <definedName name="solver_drv" localSheetId="5" hidden="1">1</definedName>
    <definedName name="solver_drv" localSheetId="0" hidden="1">1</definedName>
    <definedName name="solver_drv" localSheetId="1" hidden="1">2</definedName>
    <definedName name="solver_drv" localSheetId="2" hidden="1">1</definedName>
    <definedName name="solver_drv" localSheetId="6" hidden="1">1</definedName>
    <definedName name="solver_eng" localSheetId="3" hidden="1">2</definedName>
    <definedName name="solver_eng" localSheetId="4" hidden="1">1</definedName>
    <definedName name="solver_eng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6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6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6" hidden="1">2147483647</definedName>
    <definedName name="solver_lhs1" localSheetId="3" hidden="1">'Многокритериальная задача'!$B$9</definedName>
    <definedName name="solver_lhs1" localSheetId="4" hidden="1">Нэша!$B$9</definedName>
    <definedName name="solver_lhs1" localSheetId="5" hidden="1">'Утопическая точка'!$C$9</definedName>
    <definedName name="solver_lhs1" localSheetId="0" hidden="1">'Цель 1'!$B$9</definedName>
    <definedName name="solver_lhs1" localSheetId="1" hidden="1">'Цель 2'!$B$9</definedName>
    <definedName name="solver_lhs1" localSheetId="2" hidden="1">'Цель 3'!$B$9</definedName>
    <definedName name="solver_lhs1" localSheetId="6" hidden="1">'Эффективная граница'!$B$9</definedName>
    <definedName name="solver_lhs10" localSheetId="3" hidden="1">'Многокритериальная задача'!$G$8</definedName>
    <definedName name="solver_lhs10" localSheetId="4" hidden="1">Нэша!$F$8</definedName>
    <definedName name="solver_lhs10" localSheetId="5" hidden="1">'Утопическая точка'!$G$8</definedName>
    <definedName name="solver_lhs11" localSheetId="4" hidden="1">Нэша!$G$8</definedName>
    <definedName name="solver_lhs2" localSheetId="3" hidden="1">'Многокритериальная задача'!$C$9</definedName>
    <definedName name="solver_lhs2" localSheetId="4" hidden="1">Нэша!$B$9</definedName>
    <definedName name="solver_lhs2" localSheetId="5" hidden="1">'Утопическая точка'!$E$5:$E$6</definedName>
    <definedName name="solver_lhs2" localSheetId="0" hidden="1">'Цель 1'!$C$9</definedName>
    <definedName name="solver_lhs2" localSheetId="1" hidden="1">'Цель 2'!$C$9</definedName>
    <definedName name="solver_lhs2" localSheetId="2" hidden="1">'Цель 3'!$C$9</definedName>
    <definedName name="solver_lhs2" localSheetId="6" hidden="1">'Эффективная граница'!$B$9</definedName>
    <definedName name="solver_lhs3" localSheetId="3" hidden="1">'Многокритериальная задача'!$D$9</definedName>
    <definedName name="solver_lhs3" localSheetId="4" hidden="1">Нэша!$C$9</definedName>
    <definedName name="solver_lhs3" localSheetId="5" hidden="1">'Утопическая точка'!$D$9</definedName>
    <definedName name="solver_lhs3" localSheetId="0" hidden="1">'Цель 1'!$D$9</definedName>
    <definedName name="solver_lhs3" localSheetId="1" hidden="1">'Цель 2'!$D$9</definedName>
    <definedName name="solver_lhs3" localSheetId="2" hidden="1">'Цель 3'!$D$9</definedName>
    <definedName name="solver_lhs3" localSheetId="6" hidden="1">'Эффективная граница'!$C$9</definedName>
    <definedName name="solver_lhs4" localSheetId="3" hidden="1">'Многокритериальная задача'!$E$5</definedName>
    <definedName name="solver_lhs4" localSheetId="4" hidden="1">Нэша!$C$9</definedName>
    <definedName name="solver_lhs4" localSheetId="5" hidden="1">'Утопическая точка'!$E$5</definedName>
    <definedName name="solver_lhs4" localSheetId="0" hidden="1">'Цель 1'!$E$5</definedName>
    <definedName name="solver_lhs4" localSheetId="1" hidden="1">'Цель 2'!$E$5</definedName>
    <definedName name="solver_lhs4" localSheetId="2" hidden="1">'Цель 3'!$E$5</definedName>
    <definedName name="solver_lhs4" localSheetId="6" hidden="1">'Эффективная граница'!$C$9</definedName>
    <definedName name="solver_lhs5" localSheetId="3" hidden="1">'Многокритериальная задача'!$E$6</definedName>
    <definedName name="solver_lhs5" localSheetId="4" hidden="1">Нэша!$D$9</definedName>
    <definedName name="solver_lhs5" localSheetId="5" hidden="1">'Утопическая точка'!$E$6</definedName>
    <definedName name="solver_lhs5" localSheetId="0" hidden="1">'Цель 1'!$E$6</definedName>
    <definedName name="solver_lhs5" localSheetId="1" hidden="1">'Цель 2'!$E$6</definedName>
    <definedName name="solver_lhs5" localSheetId="2" hidden="1">'Цель 3'!$E$6</definedName>
    <definedName name="solver_lhs5" localSheetId="6" hidden="1">'Эффективная граница'!$D$9</definedName>
    <definedName name="solver_lhs6" localSheetId="3" hidden="1">'Многокритериальная задача'!$F$8</definedName>
    <definedName name="solver_lhs6" localSheetId="4" hidden="1">Нэша!$D$9</definedName>
    <definedName name="solver_lhs6" localSheetId="5" hidden="1">'Утопическая точка'!$E$8</definedName>
    <definedName name="solver_lhs6" localSheetId="6" hidden="1">'Эффективная граница'!$D$9</definedName>
    <definedName name="solver_lhs7" localSheetId="3" hidden="1">'Многокритериальная задача'!$G$8</definedName>
    <definedName name="solver_lhs7" localSheetId="4" hidden="1">Нэша!$E$5</definedName>
    <definedName name="solver_lhs7" localSheetId="5" hidden="1">'Утопическая точка'!$F$8</definedName>
    <definedName name="solver_lhs7" localSheetId="6" hidden="1">'Эффективная граница'!$E$5</definedName>
    <definedName name="solver_lhs8" localSheetId="3" hidden="1">'Многокритериальная задача'!$E$6</definedName>
    <definedName name="solver_lhs8" localSheetId="4" hidden="1">Нэша!$E$6</definedName>
    <definedName name="solver_lhs8" localSheetId="5" hidden="1">'Утопическая точка'!$G$8</definedName>
    <definedName name="solver_lhs8" localSheetId="6" hidden="1">'Эффективная граница'!$E$6</definedName>
    <definedName name="solver_lhs9" localSheetId="3" hidden="1">'Многокритериальная задача'!$F$8</definedName>
    <definedName name="solver_lhs9" localSheetId="4" hidden="1">Нэша!$E$8</definedName>
    <definedName name="solver_lhs9" localSheetId="5" hidden="1">'Утопическая точка'!$F$8</definedName>
    <definedName name="solver_lhs9" localSheetId="6" hidden="1">'Эффективная граница'!$E$6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6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6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6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6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6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6" hidden="1">2147483647</definedName>
    <definedName name="solver_num" localSheetId="3" hidden="1">7</definedName>
    <definedName name="solver_num" localSheetId="4" hidden="1">11</definedName>
    <definedName name="solver_num" localSheetId="5" hidden="1">2</definedName>
    <definedName name="solver_num" localSheetId="0" hidden="1">5</definedName>
    <definedName name="solver_num" localSheetId="1" hidden="1">5</definedName>
    <definedName name="solver_num" localSheetId="2" hidden="1">5</definedName>
    <definedName name="solver_num" localSheetId="6" hidden="1">9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6" hidden="1">1</definedName>
    <definedName name="solver_opt" localSheetId="3" hidden="1">'Многокритериальная задача'!$E$8</definedName>
    <definedName name="solver_opt" localSheetId="4" hidden="1">Нэша!$E$13</definedName>
    <definedName name="solver_opt" localSheetId="5" hidden="1">'Утопическая точка'!$E$15</definedName>
    <definedName name="solver_opt" localSheetId="0" hidden="1">'Цель 1'!$E$8</definedName>
    <definedName name="solver_opt" localSheetId="1" hidden="1">'Цель 2'!$D$9</definedName>
    <definedName name="solver_opt" localSheetId="2" hidden="1">'Цель 3'!$E$6</definedName>
    <definedName name="solver_opt" localSheetId="6" hidden="1">'Эффективная граница'!$E$8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6" hidden="1">0.000001</definedName>
    <definedName name="solver_rbv" localSheetId="3" hidden="1">1</definedName>
    <definedName name="solver_rbv" localSheetId="4" hidden="1">2</definedName>
    <definedName name="solver_rbv" localSheetId="5" hidden="1">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bv" localSheetId="6" hidden="1">1</definedName>
    <definedName name="solver_rel1" localSheetId="3" hidden="1">3</definedName>
    <definedName name="solver_rel1" localSheetId="4" hidden="1">4</definedName>
    <definedName name="solver_rel1" localSheetId="5" hidden="1">3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6" hidden="1">4</definedName>
    <definedName name="solver_rel10" localSheetId="3" hidden="1">3</definedName>
    <definedName name="solver_rel10" localSheetId="4" hidden="1">3</definedName>
    <definedName name="solver_rel10" localSheetId="5" hidden="1">3</definedName>
    <definedName name="solver_rel11" localSheetId="4" hidden="1">3</definedName>
    <definedName name="solver_rel2" localSheetId="3" hidden="1">3</definedName>
    <definedName name="solver_rel2" localSheetId="4" hidden="1">3</definedName>
    <definedName name="solver_rel2" localSheetId="5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6" hidden="1">3</definedName>
    <definedName name="solver_rel3" localSheetId="3" hidden="1">3</definedName>
    <definedName name="solver_rel3" localSheetId="4" hidden="1">4</definedName>
    <definedName name="solver_rel3" localSheetId="5" hidden="1">3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3" localSheetId="6" hidden="1">4</definedName>
    <definedName name="solver_rel4" localSheetId="3" hidden="1">1</definedName>
    <definedName name="solver_rel4" localSheetId="4" hidden="1">3</definedName>
    <definedName name="solver_rel4" localSheetId="5" hidden="1">1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4" localSheetId="6" hidden="1">3</definedName>
    <definedName name="solver_rel5" localSheetId="3" hidden="1">1</definedName>
    <definedName name="solver_rel5" localSheetId="4" hidden="1">4</definedName>
    <definedName name="solver_rel5" localSheetId="5" hidden="1">1</definedName>
    <definedName name="solver_rel5" localSheetId="0" hidden="1">1</definedName>
    <definedName name="solver_rel5" localSheetId="1" hidden="1">1</definedName>
    <definedName name="solver_rel5" localSheetId="2" hidden="1">1</definedName>
    <definedName name="solver_rel5" localSheetId="6" hidden="1">4</definedName>
    <definedName name="solver_rel6" localSheetId="3" hidden="1">3</definedName>
    <definedName name="solver_rel6" localSheetId="4" hidden="1">3</definedName>
    <definedName name="solver_rel6" localSheetId="5" hidden="1">3</definedName>
    <definedName name="solver_rel6" localSheetId="6" hidden="1">3</definedName>
    <definedName name="solver_rel7" localSheetId="3" hidden="1">3</definedName>
    <definedName name="solver_rel7" localSheetId="4" hidden="1">1</definedName>
    <definedName name="solver_rel7" localSheetId="5" hidden="1">3</definedName>
    <definedName name="solver_rel7" localSheetId="6" hidden="1">1</definedName>
    <definedName name="solver_rel8" localSheetId="3" hidden="1">1</definedName>
    <definedName name="solver_rel8" localSheetId="4" hidden="1">1</definedName>
    <definedName name="solver_rel8" localSheetId="5" hidden="1">3</definedName>
    <definedName name="solver_rel8" localSheetId="6" hidden="1">1</definedName>
    <definedName name="solver_rel9" localSheetId="3" hidden="1">3</definedName>
    <definedName name="solver_rel9" localSheetId="4" hidden="1">3</definedName>
    <definedName name="solver_rel9" localSheetId="5" hidden="1">3</definedName>
    <definedName name="solver_rel9" localSheetId="6" hidden="1">2</definedName>
    <definedName name="solver_rhs1" localSheetId="3" hidden="1">0</definedName>
    <definedName name="solver_rhs1" localSheetId="4" hidden="1">целое</definedName>
    <definedName name="solver_rhs1" localSheetId="5" hidden="1">'Утопическая точка'!$C$10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6" hidden="1">целое</definedName>
    <definedName name="solver_rhs10" localSheetId="3" hidden="1">'Многокритериальная задача'!$G$10</definedName>
    <definedName name="solver_rhs10" localSheetId="4" hidden="1">Нэша!$F$10</definedName>
    <definedName name="solver_rhs10" localSheetId="5" hidden="1">'Утопическая точка'!$G$10</definedName>
    <definedName name="solver_rhs11" localSheetId="4" hidden="1">Нэша!$G$10</definedName>
    <definedName name="solver_rhs2" localSheetId="3" hidden="1">'Многокритериальная задача'!$C$10</definedName>
    <definedName name="solver_rhs2" localSheetId="4" hidden="1">0</definedName>
    <definedName name="solver_rhs2" localSheetId="5" hidden="1">'Утопическая точка'!$F$5:$F$6</definedName>
    <definedName name="solver_rhs2" localSheetId="0" hidden="1">'Цель 1'!$C$10</definedName>
    <definedName name="solver_rhs2" localSheetId="1" hidden="1">'Цель 2'!$C$10</definedName>
    <definedName name="solver_rhs2" localSheetId="2" hidden="1">'Цель 3'!$C$10</definedName>
    <definedName name="solver_rhs2" localSheetId="6" hidden="1">0</definedName>
    <definedName name="solver_rhs3" localSheetId="3" hidden="1">0</definedName>
    <definedName name="solver_rhs3" localSheetId="4" hidden="1">целое</definedName>
    <definedName name="solver_rhs3" localSheetId="5" hidden="1">0</definedName>
    <definedName name="solver_rhs3" localSheetId="0" hidden="1">0</definedName>
    <definedName name="solver_rhs3" localSheetId="1" hidden="1">0</definedName>
    <definedName name="solver_rhs3" localSheetId="2" hidden="1">0</definedName>
    <definedName name="solver_rhs3" localSheetId="6" hidden="1">целое</definedName>
    <definedName name="solver_rhs4" localSheetId="3" hidden="1">'Многокритериальная задача'!$F$5</definedName>
    <definedName name="solver_rhs4" localSheetId="4" hidden="1">Нэша!$C$10</definedName>
    <definedName name="solver_rhs4" localSheetId="5" hidden="1">'Утопическая точка'!$F$5</definedName>
    <definedName name="solver_rhs4" localSheetId="0" hidden="1">'Цель 1'!$F$5</definedName>
    <definedName name="solver_rhs4" localSheetId="1" hidden="1">'Цель 2'!$F$5</definedName>
    <definedName name="solver_rhs4" localSheetId="2" hidden="1">'Цель 3'!$F$5</definedName>
    <definedName name="solver_rhs4" localSheetId="6" hidden="1">'Эффективная граница'!$C$10</definedName>
    <definedName name="solver_rhs5" localSheetId="3" hidden="1">'Многокритериальная задача'!$F$6</definedName>
    <definedName name="solver_rhs5" localSheetId="4" hidden="1">целое</definedName>
    <definedName name="solver_rhs5" localSheetId="5" hidden="1">'Утопическая точка'!$F$6</definedName>
    <definedName name="solver_rhs5" localSheetId="0" hidden="1">'Цель 1'!$F$6</definedName>
    <definedName name="solver_rhs5" localSheetId="1" hidden="1">'Цель 2'!$F$6</definedName>
    <definedName name="solver_rhs5" localSheetId="2" hidden="1">'Цель 3'!$F$6</definedName>
    <definedName name="solver_rhs5" localSheetId="6" hidden="1">целое</definedName>
    <definedName name="solver_rhs6" localSheetId="3" hidden="1">'Многокритериальная задача'!$F$10</definedName>
    <definedName name="solver_rhs6" localSheetId="4" hidden="1">0</definedName>
    <definedName name="solver_rhs6" localSheetId="5" hidden="1">'Утопическая точка'!$E$10</definedName>
    <definedName name="solver_rhs6" localSheetId="6" hidden="1">0</definedName>
    <definedName name="solver_rhs7" localSheetId="3" hidden="1">'Многокритериальная задача'!$G$10</definedName>
    <definedName name="solver_rhs7" localSheetId="4" hidden="1">Нэша!$F$5</definedName>
    <definedName name="solver_rhs7" localSheetId="5" hidden="1">'Утопическая точка'!$F$10</definedName>
    <definedName name="solver_rhs7" localSheetId="6" hidden="1">'Эффективная граница'!$F$5</definedName>
    <definedName name="solver_rhs8" localSheetId="3" hidden="1">'Многокритериальная задача'!$F$6</definedName>
    <definedName name="solver_rhs8" localSheetId="4" hidden="1">Нэша!$F$6</definedName>
    <definedName name="solver_rhs8" localSheetId="5" hidden="1">'Утопическая точка'!$G$10</definedName>
    <definedName name="solver_rhs8" localSheetId="6" hidden="1">'Эффективная граница'!$F$6</definedName>
    <definedName name="solver_rhs9" localSheetId="3" hidden="1">'Многокритериальная задача'!$F$10</definedName>
    <definedName name="solver_rhs9" localSheetId="4" hidden="1">Нэша!$E$10</definedName>
    <definedName name="solver_rhs9" localSheetId="5" hidden="1">'Утопическая точка'!$F$10</definedName>
    <definedName name="solver_rhs9" localSheetId="6" hidden="1">'Эффективная граница'!$N$12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6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6" hidden="1">0</definedName>
    <definedName name="solver_scl" localSheetId="3" hidden="1">1</definedName>
    <definedName name="solver_scl" localSheetId="4" hidden="1">2</definedName>
    <definedName name="solver_scl" localSheetId="5" hidden="1">1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cl" localSheetId="6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6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6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6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6" hidden="1">0.01</definedName>
    <definedName name="solver_typ" localSheetId="3" hidden="1">1</definedName>
    <definedName name="solver_typ" localSheetId="4" hidden="1">1</definedName>
    <definedName name="solver_typ" localSheetId="5" hidden="1">2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6" hidden="1">1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6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6" hidden="1">3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" i="12" l="1"/>
  <c r="E6" i="12"/>
  <c r="E5" i="12"/>
  <c r="G10" i="11"/>
  <c r="F8" i="11"/>
  <c r="E8" i="11"/>
  <c r="E6" i="11"/>
  <c r="G8" i="11" s="1"/>
  <c r="E5" i="11"/>
  <c r="G10" i="10"/>
  <c r="F8" i="10"/>
  <c r="E8" i="10"/>
  <c r="E6" i="10"/>
  <c r="G8" i="10" s="1"/>
  <c r="E5" i="10"/>
  <c r="G10" i="9"/>
  <c r="F8" i="9"/>
  <c r="E8" i="9"/>
  <c r="E6" i="9"/>
  <c r="G8" i="9" s="1"/>
  <c r="E5" i="9"/>
  <c r="E8" i="8"/>
  <c r="E6" i="8"/>
  <c r="E5" i="8"/>
  <c r="E8" i="7"/>
  <c r="E6" i="7"/>
  <c r="E5" i="7"/>
  <c r="E15" i="11" l="1"/>
  <c r="B9" i="13" s="1"/>
  <c r="E13" i="10"/>
  <c r="E8" i="4"/>
  <c r="E6" i="4"/>
  <c r="E5" i="4"/>
</calcChain>
</file>

<file path=xl/sharedStrings.xml><?xml version="1.0" encoding="utf-8"?>
<sst xmlns="http://schemas.openxmlformats.org/spreadsheetml/2006/main" count="136" uniqueCount="44">
  <si>
    <t>Ограничение</t>
  </si>
  <si>
    <t>Входные данные</t>
  </si>
  <si>
    <t>ресурс</t>
  </si>
  <si>
    <t>Тип мебели</t>
  </si>
  <si>
    <t>Всего затрачено</t>
  </si>
  <si>
    <t>Всего доступно</t>
  </si>
  <si>
    <t>стол</t>
  </si>
  <si>
    <t>шкаф</t>
  </si>
  <si>
    <t>тумбочка</t>
  </si>
  <si>
    <t>древесина 1</t>
  </si>
  <si>
    <t>древесина 2</t>
  </si>
  <si>
    <t>суммарная прибыль</t>
  </si>
  <si>
    <t>Прибыль</t>
  </si>
  <si>
    <t>Производственный план</t>
  </si>
  <si>
    <t>Цель 1</t>
  </si>
  <si>
    <t>Цель 2</t>
  </si>
  <si>
    <t>Цель 3</t>
  </si>
  <si>
    <t>Количество тумбочек</t>
  </si>
  <si>
    <t>Количество древесины 2 (обратная функция)</t>
  </si>
  <si>
    <t>Точка SQ</t>
  </si>
  <si>
    <t>Многокритериальная задача с главным первым критерием</t>
  </si>
  <si>
    <t>формула Нэша</t>
  </si>
  <si>
    <t>Значение формулы Нэша</t>
  </si>
  <si>
    <t>Утопичная точка</t>
  </si>
  <si>
    <t>Расстояние до утопичной точки</t>
  </si>
  <si>
    <t>Эффективная граница</t>
  </si>
  <si>
    <t>k</t>
  </si>
  <si>
    <t>Затрачено древесины 2(k ∆)</t>
  </si>
  <si>
    <t>∆</t>
  </si>
  <si>
    <t>Решение</t>
  </si>
  <si>
    <t>Оптимальное для цели 1</t>
  </si>
  <si>
    <t>Оптимальное для цели 2</t>
  </si>
  <si>
    <t>Оптимальное для цели 3</t>
  </si>
  <si>
    <t>Метод главного критерия</t>
  </si>
  <si>
    <t>Метод Нэша</t>
  </si>
  <si>
    <t>Метод минимизации</t>
  </si>
  <si>
    <t>x_1</t>
  </si>
  <si>
    <t>x_2</t>
  </si>
  <si>
    <t>x_3</t>
  </si>
  <si>
    <t>H1</t>
  </si>
  <si>
    <t>H2</t>
  </si>
  <si>
    <t>H3</t>
  </si>
  <si>
    <t>Утопическая точка</t>
  </si>
  <si>
    <t>Расстояние до утопической точки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</si>
</sst>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7" formatCode="0.0000"/>
    <numFmt numFmtId="168" formatCode="0.000"/>
  </numFmts>
  <fonts count="4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A6A6A6"/>
        <bgColor rgb="FF999999"/>
      </patternFill>
    </fill>
    <fill>
      <patternFill patternType="solid">
        <fgColor rgb="FF999999"/>
        <bgColor rgb="FFA6A6A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6A6A6"/>
      </patternFill>
    </fill>
    <fill>
      <patternFill patternType="solid">
        <fgColor theme="0" tint="-0.14999847407452621"/>
        <bgColor rgb="FF9999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rgb="FFA6A6A6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/>
    <xf numFmtId="2" fontId="0" fillId="9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8" borderId="0" xfId="0" applyNumberFormat="1" applyFont="1" applyFill="1" applyAlignment="1">
      <alignment horizontal="center" vertical="center"/>
    </xf>
    <xf numFmtId="168" fontId="0" fillId="0" borderId="0" xfId="0" applyNumberFormat="1"/>
    <xf numFmtId="167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Эффективная кривая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'Эффективная граница'!$M$3:$M$13</c:f>
              <c:numCache>
                <c:formatCode>General</c:formatCode>
                <c:ptCount val="11"/>
                <c:pt idx="0">
                  <c:v>4560</c:v>
                </c:pt>
                <c:pt idx="1">
                  <c:v>4548</c:v>
                </c:pt>
                <c:pt idx="2">
                  <c:v>4536</c:v>
                </c:pt>
                <c:pt idx="3">
                  <c:v>4524</c:v>
                </c:pt>
                <c:pt idx="4">
                  <c:v>4512</c:v>
                </c:pt>
                <c:pt idx="5">
                  <c:v>4500</c:v>
                </c:pt>
                <c:pt idx="6">
                  <c:v>4440</c:v>
                </c:pt>
                <c:pt idx="7">
                  <c:v>4380</c:v>
                </c:pt>
                <c:pt idx="8">
                  <c:v>4320</c:v>
                </c:pt>
                <c:pt idx="9">
                  <c:v>4260</c:v>
                </c:pt>
                <c:pt idx="10">
                  <c:v>4200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049024"/>
        <c:axId val="690402944"/>
      </c:lineChart>
      <c:catAx>
        <c:axId val="6900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90402944"/>
        <c:crosses val="autoZero"/>
        <c:auto val="1"/>
        <c:lblAlgn val="ctr"/>
        <c:lblOffset val="100"/>
        <c:noMultiLvlLbl val="0"/>
      </c:catAx>
      <c:valAx>
        <c:axId val="690402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Прибыль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90049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15</xdr:row>
      <xdr:rowOff>110490</xdr:rowOff>
    </xdr:from>
    <xdr:to>
      <xdr:col>15</xdr:col>
      <xdr:colOff>297180</xdr:colOff>
      <xdr:row>30</xdr:row>
      <xdr:rowOff>110490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E13" sqref="E13"/>
    </sheetView>
  </sheetViews>
  <sheetFormatPr defaultColWidth="8.5546875" defaultRowHeight="14.4" outlineLevelRow="1" x14ac:dyDescent="0.3"/>
  <cols>
    <col min="1" max="1" width="35.44140625" customWidth="1"/>
    <col min="2" max="2" width="5" customWidth="1"/>
    <col min="3" max="3" width="5.88671875" bestFit="1" customWidth="1"/>
    <col min="4" max="4" width="9.44140625" bestFit="1" customWidth="1"/>
    <col min="5" max="5" width="18.44140625" customWidth="1"/>
    <col min="6" max="6" width="14.5546875" bestFit="1" customWidth="1"/>
  </cols>
  <sheetData>
    <row r="1" spans="1:6" x14ac:dyDescent="0.3">
      <c r="A1" s="2" t="s">
        <v>14</v>
      </c>
      <c r="B1" s="2"/>
      <c r="C1" s="2"/>
      <c r="D1" s="2"/>
      <c r="E1" s="2"/>
      <c r="F1" s="2"/>
    </row>
    <row r="2" spans="1:6" x14ac:dyDescent="0.3">
      <c r="A2" s="2" t="s">
        <v>1</v>
      </c>
      <c r="B2" s="2"/>
      <c r="C2" s="2"/>
      <c r="D2" s="2"/>
      <c r="E2" s="2"/>
      <c r="F2" s="2"/>
    </row>
    <row r="3" spans="1:6" x14ac:dyDescent="0.3">
      <c r="A3" s="20" t="s">
        <v>2</v>
      </c>
      <c r="B3" s="20" t="s">
        <v>3</v>
      </c>
      <c r="C3" s="20"/>
      <c r="D3" s="20"/>
      <c r="E3" s="20" t="s">
        <v>4</v>
      </c>
      <c r="F3" s="20" t="s">
        <v>5</v>
      </c>
    </row>
    <row r="4" spans="1:6" x14ac:dyDescent="0.3">
      <c r="A4" s="20"/>
      <c r="B4" s="3" t="s">
        <v>6</v>
      </c>
      <c r="C4" s="3" t="s">
        <v>7</v>
      </c>
      <c r="D4" s="3" t="s">
        <v>8</v>
      </c>
      <c r="E4" s="20"/>
      <c r="F4" s="20"/>
    </row>
    <row r="5" spans="1:6" x14ac:dyDescent="0.3">
      <c r="A5" s="4" t="s">
        <v>9</v>
      </c>
      <c r="B5" s="5">
        <v>0.15</v>
      </c>
      <c r="C5" s="5">
        <v>0.2</v>
      </c>
      <c r="D5" s="5">
        <v>0.05</v>
      </c>
      <c r="E5" s="6">
        <f>SUMPRODUCT(B5:D5,B9:D9)</f>
        <v>60</v>
      </c>
      <c r="F5" s="5">
        <v>60</v>
      </c>
    </row>
    <row r="6" spans="1:6" x14ac:dyDescent="0.3">
      <c r="A6" s="4" t="s">
        <v>10</v>
      </c>
      <c r="B6" s="5">
        <v>0.2</v>
      </c>
      <c r="C6" s="5">
        <v>0.1</v>
      </c>
      <c r="D6" s="5">
        <v>0</v>
      </c>
      <c r="E6" s="6">
        <f>SUMPRODUCT(B6:D6,B9:D9)</f>
        <v>39.999999999999993</v>
      </c>
      <c r="F6" s="5">
        <v>40</v>
      </c>
    </row>
    <row r="7" spans="1:6" x14ac:dyDescent="0.3">
      <c r="A7" s="6"/>
      <c r="B7" s="6"/>
      <c r="C7" s="6"/>
      <c r="D7" s="6"/>
      <c r="E7" s="3" t="s">
        <v>11</v>
      </c>
      <c r="F7" s="2"/>
    </row>
    <row r="8" spans="1:6" x14ac:dyDescent="0.3">
      <c r="A8" s="3" t="s">
        <v>12</v>
      </c>
      <c r="B8" s="10">
        <v>12</v>
      </c>
      <c r="C8" s="10">
        <v>15</v>
      </c>
      <c r="D8" s="10">
        <v>3</v>
      </c>
      <c r="E8" s="7">
        <f>SUMPRODUCT(B8:D8,B9:D9)</f>
        <v>4560</v>
      </c>
      <c r="F8" s="2"/>
    </row>
    <row r="9" spans="1:6" x14ac:dyDescent="0.3">
      <c r="A9" s="3" t="s">
        <v>13</v>
      </c>
      <c r="B9" s="9">
        <v>79.999999999999929</v>
      </c>
      <c r="C9" s="9">
        <v>240.00000000000006</v>
      </c>
      <c r="D9" s="9">
        <v>0</v>
      </c>
      <c r="E9" s="6"/>
      <c r="F9" s="2"/>
    </row>
    <row r="10" spans="1:6" x14ac:dyDescent="0.3">
      <c r="A10" s="6" t="s">
        <v>0</v>
      </c>
      <c r="B10" s="6"/>
      <c r="C10" s="6">
        <v>200</v>
      </c>
      <c r="D10" s="6"/>
      <c r="E10" s="6"/>
      <c r="F10" s="2"/>
    </row>
    <row r="13" spans="1:6" x14ac:dyDescent="0.3">
      <c r="B13" s="8"/>
    </row>
    <row r="14" spans="1:6" hidden="1" outlineLevel="1" x14ac:dyDescent="0.3"/>
    <row r="15" spans="1:6" hidden="1" outlineLevel="1" x14ac:dyDescent="0.3"/>
    <row r="16" spans="1:6" hidden="1" outlineLevel="1" x14ac:dyDescent="0.3"/>
    <row r="17" collapsed="1" x14ac:dyDescent="0.3"/>
  </sheetData>
  <mergeCells count="4">
    <mergeCell ref="A3:A4"/>
    <mergeCell ref="B3:D3"/>
    <mergeCell ref="E3:E4"/>
    <mergeCell ref="F3:F4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0"/>
    </sheetView>
  </sheetViews>
  <sheetFormatPr defaultRowHeight="14.4" x14ac:dyDescent="0.3"/>
  <cols>
    <col min="1" max="1" width="23.109375" bestFit="1" customWidth="1"/>
    <col min="2" max="2" width="5" bestFit="1" customWidth="1"/>
    <col min="5" max="5" width="19.5546875" bestFit="1" customWidth="1"/>
    <col min="6" max="6" width="14.5546875" bestFit="1" customWidth="1"/>
  </cols>
  <sheetData>
    <row r="1" spans="1:6" x14ac:dyDescent="0.3">
      <c r="A1" s="2" t="s">
        <v>15</v>
      </c>
      <c r="B1" s="2"/>
      <c r="C1" s="2"/>
      <c r="D1" s="2"/>
      <c r="E1" s="2"/>
      <c r="F1" s="2"/>
    </row>
    <row r="2" spans="1:6" x14ac:dyDescent="0.3">
      <c r="A2" s="2" t="s">
        <v>1</v>
      </c>
      <c r="B2" s="2"/>
      <c r="C2" s="2"/>
      <c r="D2" s="2"/>
      <c r="E2" s="2"/>
      <c r="F2" s="2"/>
    </row>
    <row r="3" spans="1:6" x14ac:dyDescent="0.3">
      <c r="A3" s="20" t="s">
        <v>2</v>
      </c>
      <c r="B3" s="20" t="s">
        <v>3</v>
      </c>
      <c r="C3" s="20"/>
      <c r="D3" s="20"/>
      <c r="E3" s="20" t="s">
        <v>4</v>
      </c>
      <c r="F3" s="20" t="s">
        <v>5</v>
      </c>
    </row>
    <row r="4" spans="1:6" x14ac:dyDescent="0.3">
      <c r="A4" s="20"/>
      <c r="B4" s="3" t="s">
        <v>6</v>
      </c>
      <c r="C4" s="3" t="s">
        <v>7</v>
      </c>
      <c r="D4" s="3" t="s">
        <v>8</v>
      </c>
      <c r="E4" s="20"/>
      <c r="F4" s="20"/>
    </row>
    <row r="5" spans="1:6" x14ac:dyDescent="0.3">
      <c r="A5" s="4" t="s">
        <v>9</v>
      </c>
      <c r="B5" s="5">
        <v>0.15</v>
      </c>
      <c r="C5" s="5">
        <v>0.2</v>
      </c>
      <c r="D5" s="5">
        <v>0.05</v>
      </c>
      <c r="E5" s="6">
        <f>SUMPRODUCT(B5:D5,B9:D9)</f>
        <v>60</v>
      </c>
      <c r="F5" s="5">
        <v>60</v>
      </c>
    </row>
    <row r="6" spans="1:6" x14ac:dyDescent="0.3">
      <c r="A6" s="4" t="s">
        <v>10</v>
      </c>
      <c r="B6" s="5">
        <v>0.2</v>
      </c>
      <c r="C6" s="5">
        <v>0.1</v>
      </c>
      <c r="D6" s="5">
        <v>0</v>
      </c>
      <c r="E6" s="6">
        <f>SUMPRODUCT(B6:D6,B9:D9)</f>
        <v>20</v>
      </c>
      <c r="F6" s="5">
        <v>40</v>
      </c>
    </row>
    <row r="7" spans="1:6" x14ac:dyDescent="0.3">
      <c r="A7" s="6"/>
      <c r="B7" s="6"/>
      <c r="C7" s="6"/>
      <c r="D7" s="6"/>
      <c r="E7" s="3" t="s">
        <v>11</v>
      </c>
      <c r="F7" s="2"/>
    </row>
    <row r="8" spans="1:6" x14ac:dyDescent="0.3">
      <c r="A8" s="3" t="s">
        <v>12</v>
      </c>
      <c r="B8" s="10">
        <v>12</v>
      </c>
      <c r="C8" s="10">
        <v>15</v>
      </c>
      <c r="D8" s="10">
        <v>3</v>
      </c>
      <c r="E8" s="11">
        <f>SUMPRODUCT(B8:D8,B9:D9)</f>
        <v>4200</v>
      </c>
      <c r="F8" s="2"/>
    </row>
    <row r="9" spans="1:6" x14ac:dyDescent="0.3">
      <c r="A9" s="3" t="s">
        <v>13</v>
      </c>
      <c r="B9" s="9">
        <v>0</v>
      </c>
      <c r="C9" s="9">
        <v>200</v>
      </c>
      <c r="D9" s="9">
        <v>400.00000000000006</v>
      </c>
      <c r="E9" s="6"/>
      <c r="F9" s="2"/>
    </row>
    <row r="10" spans="1:6" x14ac:dyDescent="0.3">
      <c r="A10" s="6" t="s">
        <v>0</v>
      </c>
      <c r="B10" s="6"/>
      <c r="C10" s="6">
        <v>200</v>
      </c>
      <c r="D10" s="6"/>
      <c r="E10" s="6"/>
      <c r="F10" s="2"/>
    </row>
  </sheetData>
  <mergeCells count="4">
    <mergeCell ref="A3:A4"/>
    <mergeCell ref="B3:D3"/>
    <mergeCell ref="E3:E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0"/>
    </sheetView>
  </sheetViews>
  <sheetFormatPr defaultRowHeight="14.4" x14ac:dyDescent="0.3"/>
  <cols>
    <col min="1" max="1" width="23.109375" bestFit="1" customWidth="1"/>
    <col min="5" max="5" width="19.5546875" bestFit="1" customWidth="1"/>
    <col min="6" max="6" width="14.5546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 t="s">
        <v>1</v>
      </c>
      <c r="B2" s="2"/>
      <c r="C2" s="2"/>
      <c r="D2" s="2"/>
      <c r="E2" s="2"/>
      <c r="F2" s="2"/>
    </row>
    <row r="3" spans="1:6" x14ac:dyDescent="0.3">
      <c r="A3" s="20" t="s">
        <v>2</v>
      </c>
      <c r="B3" s="20" t="s">
        <v>3</v>
      </c>
      <c r="C3" s="20"/>
      <c r="D3" s="20"/>
      <c r="E3" s="20" t="s">
        <v>4</v>
      </c>
      <c r="F3" s="20" t="s">
        <v>5</v>
      </c>
    </row>
    <row r="4" spans="1:6" x14ac:dyDescent="0.3">
      <c r="A4" s="20"/>
      <c r="B4" s="3" t="s">
        <v>6</v>
      </c>
      <c r="C4" s="3" t="s">
        <v>7</v>
      </c>
      <c r="D4" s="3" t="s">
        <v>8</v>
      </c>
      <c r="E4" s="20"/>
      <c r="F4" s="20"/>
    </row>
    <row r="5" spans="1:6" x14ac:dyDescent="0.3">
      <c r="A5" s="4" t="s">
        <v>9</v>
      </c>
      <c r="B5" s="5">
        <v>0.15</v>
      </c>
      <c r="C5" s="5">
        <v>0.2</v>
      </c>
      <c r="D5" s="5">
        <v>0.05</v>
      </c>
      <c r="E5" s="6">
        <f>SUMPRODUCT(B5:D5,B9:D9)</f>
        <v>40</v>
      </c>
      <c r="F5" s="5">
        <v>60</v>
      </c>
    </row>
    <row r="6" spans="1:6" x14ac:dyDescent="0.3">
      <c r="A6" s="4" t="s">
        <v>10</v>
      </c>
      <c r="B6" s="5">
        <v>0.2</v>
      </c>
      <c r="C6" s="5">
        <v>0.1</v>
      </c>
      <c r="D6" s="5">
        <v>0</v>
      </c>
      <c r="E6" s="6">
        <f>SUMPRODUCT(B6:D6,B9:D9)</f>
        <v>20</v>
      </c>
      <c r="F6" s="5">
        <v>40</v>
      </c>
    </row>
    <row r="7" spans="1:6" x14ac:dyDescent="0.3">
      <c r="A7" s="6"/>
      <c r="B7" s="6"/>
      <c r="C7" s="6"/>
      <c r="D7" s="6"/>
      <c r="E7" s="3" t="s">
        <v>11</v>
      </c>
      <c r="F7" s="2"/>
    </row>
    <row r="8" spans="1:6" x14ac:dyDescent="0.3">
      <c r="A8" s="3" t="s">
        <v>12</v>
      </c>
      <c r="B8" s="10">
        <v>12</v>
      </c>
      <c r="C8" s="10">
        <v>15</v>
      </c>
      <c r="D8" s="10">
        <v>3</v>
      </c>
      <c r="E8" s="11">
        <f>SUMPRODUCT(B8:D8,B9:D9)</f>
        <v>3000</v>
      </c>
      <c r="F8" s="2"/>
    </row>
    <row r="9" spans="1:6" x14ac:dyDescent="0.3">
      <c r="A9" s="3" t="s">
        <v>13</v>
      </c>
      <c r="B9" s="9">
        <v>0</v>
      </c>
      <c r="C9" s="9">
        <v>200</v>
      </c>
      <c r="D9" s="9">
        <v>0</v>
      </c>
      <c r="E9" s="6"/>
      <c r="F9" s="2"/>
    </row>
    <row r="10" spans="1:6" x14ac:dyDescent="0.3">
      <c r="A10" s="6" t="s">
        <v>0</v>
      </c>
      <c r="B10" s="6"/>
      <c r="C10" s="6">
        <v>200</v>
      </c>
      <c r="D10" s="6"/>
      <c r="E10" s="6"/>
      <c r="F10" s="2"/>
    </row>
  </sheetData>
  <mergeCells count="4">
    <mergeCell ref="A3:A4"/>
    <mergeCell ref="B3:D3"/>
    <mergeCell ref="E3:E4"/>
    <mergeCell ref="F3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8" sqref="F8"/>
    </sheetView>
  </sheetViews>
  <sheetFormatPr defaultRowHeight="14.4" x14ac:dyDescent="0.3"/>
  <cols>
    <col min="1" max="1" width="26.33203125" bestFit="1" customWidth="1"/>
    <col min="5" max="5" width="19.5546875" bestFit="1" customWidth="1"/>
    <col min="6" max="6" width="19.6640625" bestFit="1" customWidth="1"/>
    <col min="7" max="7" width="42.88671875" bestFit="1" customWidth="1"/>
  </cols>
  <sheetData>
    <row r="1" spans="1:7" x14ac:dyDescent="0.3">
      <c r="A1" s="2" t="s">
        <v>20</v>
      </c>
      <c r="B1" s="2"/>
      <c r="C1" s="2"/>
      <c r="D1" s="2"/>
      <c r="E1" s="2"/>
      <c r="F1" s="2"/>
    </row>
    <row r="2" spans="1:7" x14ac:dyDescent="0.3">
      <c r="A2" s="2" t="s">
        <v>1</v>
      </c>
      <c r="B2" s="2"/>
      <c r="C2" s="2"/>
      <c r="D2" s="2"/>
      <c r="E2" s="2"/>
      <c r="F2" s="2"/>
    </row>
    <row r="3" spans="1:7" x14ac:dyDescent="0.3">
      <c r="A3" s="20" t="s">
        <v>2</v>
      </c>
      <c r="B3" s="20" t="s">
        <v>3</v>
      </c>
      <c r="C3" s="20"/>
      <c r="D3" s="20"/>
      <c r="E3" s="20" t="s">
        <v>4</v>
      </c>
      <c r="F3" s="20" t="s">
        <v>5</v>
      </c>
    </row>
    <row r="4" spans="1:7" x14ac:dyDescent="0.3">
      <c r="A4" s="20"/>
      <c r="B4" s="3" t="s">
        <v>6</v>
      </c>
      <c r="C4" s="3" t="s">
        <v>7</v>
      </c>
      <c r="D4" s="3" t="s">
        <v>8</v>
      </c>
      <c r="E4" s="20"/>
      <c r="F4" s="20"/>
    </row>
    <row r="5" spans="1:7" x14ac:dyDescent="0.3">
      <c r="A5" s="4" t="s">
        <v>9</v>
      </c>
      <c r="B5" s="13">
        <v>0.15</v>
      </c>
      <c r="C5" s="13">
        <v>0.2</v>
      </c>
      <c r="D5" s="13">
        <v>0.05</v>
      </c>
      <c r="E5" s="14">
        <f>SUMPRODUCT(B5:D5,B9:D9)</f>
        <v>60</v>
      </c>
      <c r="F5" s="13">
        <v>60</v>
      </c>
    </row>
    <row r="6" spans="1:7" x14ac:dyDescent="0.3">
      <c r="A6" s="4" t="s">
        <v>10</v>
      </c>
      <c r="B6" s="13">
        <v>0.2</v>
      </c>
      <c r="C6" s="13">
        <v>0.1</v>
      </c>
      <c r="D6" s="13">
        <v>0</v>
      </c>
      <c r="E6" s="14">
        <f>SUMPRODUCT(B6:D6,B9:D9)</f>
        <v>26.999999999999993</v>
      </c>
      <c r="F6" s="13">
        <v>40</v>
      </c>
    </row>
    <row r="7" spans="1:7" x14ac:dyDescent="0.3">
      <c r="A7" s="6"/>
      <c r="B7" s="6"/>
      <c r="C7" s="6"/>
      <c r="D7" s="6"/>
      <c r="E7" s="3" t="s">
        <v>11</v>
      </c>
      <c r="F7" s="12" t="s">
        <v>17</v>
      </c>
      <c r="G7" s="1" t="s">
        <v>18</v>
      </c>
    </row>
    <row r="8" spans="1:7" x14ac:dyDescent="0.3">
      <c r="A8" s="3" t="s">
        <v>12</v>
      </c>
      <c r="B8" s="9">
        <v>12</v>
      </c>
      <c r="C8" s="9">
        <v>15</v>
      </c>
      <c r="D8" s="9">
        <v>3</v>
      </c>
      <c r="E8" s="15">
        <f>SUMPRODUCT(B8:D8,B9:D9)</f>
        <v>4383</v>
      </c>
      <c r="F8" s="16">
        <f>D9</f>
        <v>165</v>
      </c>
      <c r="G8" s="17">
        <f>-E6</f>
        <v>-26.999999999999993</v>
      </c>
    </row>
    <row r="9" spans="1:7" x14ac:dyDescent="0.3">
      <c r="A9" s="3" t="s">
        <v>13</v>
      </c>
      <c r="B9" s="14">
        <v>8.9999999999999449</v>
      </c>
      <c r="C9" s="14">
        <v>252.00000000000003</v>
      </c>
      <c r="D9" s="14">
        <v>165</v>
      </c>
      <c r="E9" s="21" t="s">
        <v>19</v>
      </c>
      <c r="F9" s="22"/>
      <c r="G9" s="22"/>
    </row>
    <row r="10" spans="1:7" x14ac:dyDescent="0.3">
      <c r="A10" s="6" t="s">
        <v>0</v>
      </c>
      <c r="B10" s="6"/>
      <c r="C10" s="6">
        <v>200</v>
      </c>
      <c r="D10" s="6"/>
      <c r="E10" s="15">
        <v>4365</v>
      </c>
      <c r="F10" s="16">
        <v>165</v>
      </c>
      <c r="G10" s="17">
        <f>-27</f>
        <v>-27</v>
      </c>
    </row>
  </sheetData>
  <mergeCells count="5">
    <mergeCell ref="A3:A4"/>
    <mergeCell ref="B3:D3"/>
    <mergeCell ref="E3:E4"/>
    <mergeCell ref="F3:F4"/>
    <mergeCell ref="E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25" sqref="G25"/>
    </sheetView>
  </sheetViews>
  <sheetFormatPr defaultRowHeight="14.4" x14ac:dyDescent="0.3"/>
  <cols>
    <col min="1" max="1" width="23.109375" bestFit="1" customWidth="1"/>
    <col min="4" max="4" width="9.44140625" bestFit="1" customWidth="1"/>
    <col min="5" max="5" width="22.88671875" bestFit="1" customWidth="1"/>
    <col min="6" max="6" width="20.21875" bestFit="1" customWidth="1"/>
    <col min="7" max="7" width="41.6640625" bestFit="1" customWidth="1"/>
  </cols>
  <sheetData>
    <row r="1" spans="1:7" x14ac:dyDescent="0.3">
      <c r="A1" s="2" t="s">
        <v>21</v>
      </c>
      <c r="B1" s="2"/>
      <c r="C1" s="2"/>
      <c r="D1" s="2"/>
      <c r="E1" s="2"/>
      <c r="F1" s="2"/>
    </row>
    <row r="2" spans="1:7" x14ac:dyDescent="0.3">
      <c r="A2" s="2" t="s">
        <v>1</v>
      </c>
      <c r="B2" s="2"/>
      <c r="C2" s="2"/>
      <c r="D2" s="2"/>
      <c r="E2" s="2"/>
      <c r="F2" s="2"/>
    </row>
    <row r="3" spans="1:7" x14ac:dyDescent="0.3">
      <c r="A3" s="20" t="s">
        <v>2</v>
      </c>
      <c r="B3" s="20" t="s">
        <v>3</v>
      </c>
      <c r="C3" s="20"/>
      <c r="D3" s="20"/>
      <c r="E3" s="20" t="s">
        <v>4</v>
      </c>
      <c r="F3" s="20" t="s">
        <v>5</v>
      </c>
    </row>
    <row r="4" spans="1:7" x14ac:dyDescent="0.3">
      <c r="A4" s="20"/>
      <c r="B4" s="3" t="s">
        <v>6</v>
      </c>
      <c r="C4" s="3" t="s">
        <v>7</v>
      </c>
      <c r="D4" s="3" t="s">
        <v>8</v>
      </c>
      <c r="E4" s="20"/>
      <c r="F4" s="20"/>
    </row>
    <row r="5" spans="1:7" x14ac:dyDescent="0.3">
      <c r="A5" s="4" t="s">
        <v>9</v>
      </c>
      <c r="B5" s="13">
        <v>0.15</v>
      </c>
      <c r="C5" s="13">
        <v>0.2</v>
      </c>
      <c r="D5" s="13">
        <v>0.05</v>
      </c>
      <c r="E5" s="14">
        <f>SUMPRODUCT(B5:D5,B9:D9)</f>
        <v>60</v>
      </c>
      <c r="F5" s="13">
        <v>60</v>
      </c>
    </row>
    <row r="6" spans="1:7" x14ac:dyDescent="0.3">
      <c r="A6" s="4" t="s">
        <v>10</v>
      </c>
      <c r="B6" s="13">
        <v>0.2</v>
      </c>
      <c r="C6" s="13">
        <v>0.1</v>
      </c>
      <c r="D6" s="13">
        <v>0</v>
      </c>
      <c r="E6" s="14">
        <f>SUMPRODUCT(B6:D6,B9:D9)</f>
        <v>25.9</v>
      </c>
      <c r="F6" s="13">
        <v>40</v>
      </c>
    </row>
    <row r="7" spans="1:7" x14ac:dyDescent="0.3">
      <c r="A7" s="6"/>
      <c r="B7" s="6"/>
      <c r="C7" s="6"/>
      <c r="D7" s="6"/>
      <c r="E7" s="3" t="s">
        <v>11</v>
      </c>
      <c r="F7" s="12" t="s">
        <v>17</v>
      </c>
      <c r="G7" s="1" t="s">
        <v>18</v>
      </c>
    </row>
    <row r="8" spans="1:7" x14ac:dyDescent="0.3">
      <c r="A8" s="3" t="s">
        <v>12</v>
      </c>
      <c r="B8" s="9">
        <v>12</v>
      </c>
      <c r="C8" s="9">
        <v>15</v>
      </c>
      <c r="D8" s="9">
        <v>3</v>
      </c>
      <c r="E8" s="15">
        <f>SUMPRODUCT(B8:D8,B9:D9)</f>
        <v>4371</v>
      </c>
      <c r="F8" s="16">
        <f>D9</f>
        <v>174</v>
      </c>
      <c r="G8" s="17">
        <f>-E6</f>
        <v>-25.9</v>
      </c>
    </row>
    <row r="9" spans="1:7" x14ac:dyDescent="0.3">
      <c r="A9" s="3" t="s">
        <v>13</v>
      </c>
      <c r="B9" s="14">
        <v>2</v>
      </c>
      <c r="C9" s="14">
        <v>255</v>
      </c>
      <c r="D9" s="14">
        <v>174</v>
      </c>
      <c r="E9" s="21" t="s">
        <v>19</v>
      </c>
      <c r="F9" s="22"/>
      <c r="G9" s="22"/>
    </row>
    <row r="10" spans="1:7" x14ac:dyDescent="0.3">
      <c r="A10" s="6" t="s">
        <v>0</v>
      </c>
      <c r="B10" s="6"/>
      <c r="C10" s="6">
        <v>200</v>
      </c>
      <c r="D10" s="6"/>
      <c r="E10" s="15">
        <v>4365</v>
      </c>
      <c r="F10" s="16">
        <v>165</v>
      </c>
      <c r="G10" s="17">
        <f>-27</f>
        <v>-27</v>
      </c>
    </row>
    <row r="12" spans="1:7" x14ac:dyDescent="0.3">
      <c r="E12" t="s">
        <v>22</v>
      </c>
    </row>
    <row r="13" spans="1:7" x14ac:dyDescent="0.3">
      <c r="E13" s="17">
        <f>(E8-E10)*(F8-F10)*(G8-G10)</f>
        <v>59.400000000000077</v>
      </c>
    </row>
  </sheetData>
  <mergeCells count="5">
    <mergeCell ref="A3:A4"/>
    <mergeCell ref="B3:D3"/>
    <mergeCell ref="E3:E4"/>
    <mergeCell ref="F3:F4"/>
    <mergeCell ref="E9:G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sqref="A1:G15"/>
    </sheetView>
  </sheetViews>
  <sheetFormatPr defaultRowHeight="14.4" x14ac:dyDescent="0.3"/>
  <cols>
    <col min="1" max="1" width="26.33203125" bestFit="1" customWidth="1"/>
    <col min="4" max="4" width="10.44140625" bestFit="1" customWidth="1"/>
    <col min="5" max="5" width="19.5546875" bestFit="1" customWidth="1"/>
    <col min="6" max="6" width="19.6640625" bestFit="1" customWidth="1"/>
    <col min="7" max="7" width="42.88671875" bestFit="1" customWidth="1"/>
  </cols>
  <sheetData>
    <row r="1" spans="1:7" x14ac:dyDescent="0.3">
      <c r="A1" s="2" t="s">
        <v>42</v>
      </c>
      <c r="B1" s="2"/>
      <c r="C1" s="2"/>
      <c r="D1" s="2"/>
      <c r="E1" s="2"/>
      <c r="F1" s="2"/>
    </row>
    <row r="2" spans="1:7" x14ac:dyDescent="0.3">
      <c r="A2" s="2" t="s">
        <v>1</v>
      </c>
      <c r="B2" s="2"/>
      <c r="C2" s="2"/>
      <c r="D2" s="2"/>
      <c r="E2" s="2"/>
      <c r="F2" s="2"/>
    </row>
    <row r="3" spans="1:7" x14ac:dyDescent="0.3">
      <c r="A3" s="20" t="s">
        <v>2</v>
      </c>
      <c r="B3" s="20" t="s">
        <v>3</v>
      </c>
      <c r="C3" s="20"/>
      <c r="D3" s="20"/>
      <c r="E3" s="20" t="s">
        <v>4</v>
      </c>
      <c r="F3" s="20" t="s">
        <v>5</v>
      </c>
    </row>
    <row r="4" spans="1:7" x14ac:dyDescent="0.3">
      <c r="A4" s="20"/>
      <c r="B4" s="3" t="s">
        <v>6</v>
      </c>
      <c r="C4" s="3" t="s">
        <v>7</v>
      </c>
      <c r="D4" s="3" t="s">
        <v>8</v>
      </c>
      <c r="E4" s="20"/>
      <c r="F4" s="20"/>
    </row>
    <row r="5" spans="1:7" x14ac:dyDescent="0.3">
      <c r="A5" s="4" t="s">
        <v>9</v>
      </c>
      <c r="B5" s="13">
        <v>0.15</v>
      </c>
      <c r="C5" s="13">
        <v>0.2</v>
      </c>
      <c r="D5" s="13">
        <v>0.05</v>
      </c>
      <c r="E5" s="18">
        <f>SUMPRODUCT(B5:D5,B9:D9)</f>
        <v>59.999999956321062</v>
      </c>
      <c r="F5" s="13">
        <v>60</v>
      </c>
    </row>
    <row r="6" spans="1:7" x14ac:dyDescent="0.3">
      <c r="A6" s="4" t="s">
        <v>10</v>
      </c>
      <c r="B6" s="13">
        <v>0.2</v>
      </c>
      <c r="C6" s="13">
        <v>0.1</v>
      </c>
      <c r="D6" s="13">
        <v>0</v>
      </c>
      <c r="E6" s="18">
        <f>SUMPRODUCT(B6:D6,B9:D9)</f>
        <v>32.01773782302552</v>
      </c>
      <c r="F6" s="13">
        <v>40</v>
      </c>
    </row>
    <row r="7" spans="1:7" x14ac:dyDescent="0.3">
      <c r="A7" s="6"/>
      <c r="B7" s="6"/>
      <c r="C7" s="6"/>
      <c r="D7" s="6"/>
      <c r="E7" s="3" t="s">
        <v>11</v>
      </c>
      <c r="F7" s="12" t="s">
        <v>17</v>
      </c>
      <c r="G7" s="1" t="s">
        <v>18</v>
      </c>
    </row>
    <row r="8" spans="1:7" x14ac:dyDescent="0.3">
      <c r="A8" s="3" t="s">
        <v>12</v>
      </c>
      <c r="B8" s="9">
        <v>12</v>
      </c>
      <c r="C8" s="9">
        <v>15</v>
      </c>
      <c r="D8" s="9">
        <v>3</v>
      </c>
      <c r="E8" s="15">
        <f>SUMPRODUCT(B8:D8,B9:D9)</f>
        <v>4380.2660647246466</v>
      </c>
      <c r="F8" s="24">
        <f>D9</f>
        <v>219.73393178103839</v>
      </c>
      <c r="G8" s="17">
        <f>-E6</f>
        <v>-32.01773782302552</v>
      </c>
    </row>
    <row r="9" spans="1:7" x14ac:dyDescent="0.3">
      <c r="A9" s="3" t="s">
        <v>13</v>
      </c>
      <c r="B9" s="19">
        <v>60.088689115127586</v>
      </c>
      <c r="C9" s="19">
        <v>200</v>
      </c>
      <c r="D9" s="19">
        <v>219.73393178103839</v>
      </c>
      <c r="E9" s="21" t="s">
        <v>19</v>
      </c>
      <c r="F9" s="22"/>
      <c r="G9" s="22"/>
    </row>
    <row r="10" spans="1:7" x14ac:dyDescent="0.3">
      <c r="A10" s="6" t="s">
        <v>0</v>
      </c>
      <c r="B10" s="6"/>
      <c r="C10" s="6">
        <v>200</v>
      </c>
      <c r="D10" s="6"/>
      <c r="E10" s="15">
        <v>4365</v>
      </c>
      <c r="F10" s="16">
        <v>165</v>
      </c>
      <c r="G10" s="17">
        <f>-27</f>
        <v>-27</v>
      </c>
    </row>
    <row r="11" spans="1:7" x14ac:dyDescent="0.3">
      <c r="E11" s="23" t="s">
        <v>23</v>
      </c>
      <c r="F11" s="23"/>
      <c r="G11" s="23"/>
    </row>
    <row r="12" spans="1:7" x14ac:dyDescent="0.3">
      <c r="E12" s="15">
        <v>4560</v>
      </c>
      <c r="F12" s="16">
        <v>400</v>
      </c>
      <c r="G12" s="17">
        <v>-40</v>
      </c>
    </row>
    <row r="14" spans="1:7" x14ac:dyDescent="0.3">
      <c r="E14" t="s">
        <v>24</v>
      </c>
    </row>
    <row r="15" spans="1:7" x14ac:dyDescent="0.3">
      <c r="E15" s="25">
        <f>(E8 -E12)^2 + (F8-F12)^2 +(G8-G12)^2</f>
        <v>64863.859350150189</v>
      </c>
    </row>
  </sheetData>
  <mergeCells count="6">
    <mergeCell ref="E11:G11"/>
    <mergeCell ref="A3:A4"/>
    <mergeCell ref="B3:D3"/>
    <mergeCell ref="E3:E4"/>
    <mergeCell ref="F3:F4"/>
    <mergeCell ref="E9:G9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N5" sqref="N5"/>
    </sheetView>
  </sheetViews>
  <sheetFormatPr defaultRowHeight="14.4" x14ac:dyDescent="0.3"/>
  <cols>
    <col min="14" max="14" width="24.77734375" customWidth="1"/>
  </cols>
  <sheetData>
    <row r="1" spans="1:14" x14ac:dyDescent="0.3">
      <c r="A1" s="2" t="s">
        <v>25</v>
      </c>
      <c r="B1" s="2"/>
      <c r="C1" s="2"/>
      <c r="D1" s="2"/>
      <c r="E1" s="2"/>
      <c r="F1" s="2"/>
    </row>
    <row r="2" spans="1:14" x14ac:dyDescent="0.3">
      <c r="A2" s="2" t="s">
        <v>1</v>
      </c>
      <c r="B2" s="2"/>
      <c r="C2" s="2"/>
      <c r="D2" s="2"/>
      <c r="E2" s="2"/>
      <c r="F2" s="2"/>
      <c r="L2" s="1" t="s">
        <v>26</v>
      </c>
      <c r="M2" s="1" t="s">
        <v>12</v>
      </c>
      <c r="N2" s="1" t="s">
        <v>27</v>
      </c>
    </row>
    <row r="3" spans="1:14" x14ac:dyDescent="0.3">
      <c r="A3" s="20" t="s">
        <v>2</v>
      </c>
      <c r="B3" s="20" t="s">
        <v>3</v>
      </c>
      <c r="C3" s="20"/>
      <c r="D3" s="20"/>
      <c r="E3" s="20" t="s">
        <v>4</v>
      </c>
      <c r="F3" s="20" t="s">
        <v>5</v>
      </c>
      <c r="L3">
        <v>10</v>
      </c>
      <c r="M3">
        <v>4560</v>
      </c>
      <c r="N3">
        <v>-40</v>
      </c>
    </row>
    <row r="4" spans="1:14" x14ac:dyDescent="0.3">
      <c r="A4" s="20"/>
      <c r="B4" s="3" t="s">
        <v>6</v>
      </c>
      <c r="C4" s="3" t="s">
        <v>7</v>
      </c>
      <c r="D4" s="3" t="s">
        <v>8</v>
      </c>
      <c r="E4" s="20"/>
      <c r="F4" s="20"/>
      <c r="H4" s="1" t="s">
        <v>28</v>
      </c>
      <c r="L4">
        <v>11</v>
      </c>
      <c r="M4">
        <v>4548</v>
      </c>
      <c r="N4">
        <v>-38</v>
      </c>
    </row>
    <row r="5" spans="1:14" x14ac:dyDescent="0.3">
      <c r="A5" s="4" t="s">
        <v>9</v>
      </c>
      <c r="B5" s="5">
        <v>0.15</v>
      </c>
      <c r="C5" s="5">
        <v>0.2</v>
      </c>
      <c r="D5" s="5">
        <v>0.05</v>
      </c>
      <c r="E5" s="6">
        <f>SUMPRODUCT(B5:D5,B9:D9)</f>
        <v>60</v>
      </c>
      <c r="F5" s="5">
        <v>60</v>
      </c>
      <c r="H5">
        <v>2</v>
      </c>
      <c r="L5">
        <v>12</v>
      </c>
      <c r="M5">
        <v>4536</v>
      </c>
      <c r="N5">
        <v>-36</v>
      </c>
    </row>
    <row r="6" spans="1:14" x14ac:dyDescent="0.3">
      <c r="A6" s="4" t="s">
        <v>10</v>
      </c>
      <c r="B6" s="5">
        <v>0.2</v>
      </c>
      <c r="C6" s="5">
        <v>0.1</v>
      </c>
      <c r="D6" s="5">
        <v>0</v>
      </c>
      <c r="E6" s="6">
        <f>SUMPRODUCT(B6:D6,B9:D9)</f>
        <v>36</v>
      </c>
      <c r="F6" s="5">
        <v>40</v>
      </c>
      <c r="L6">
        <v>13</v>
      </c>
      <c r="M6">
        <v>4524</v>
      </c>
      <c r="N6">
        <v>-34</v>
      </c>
    </row>
    <row r="7" spans="1:14" x14ac:dyDescent="0.3">
      <c r="A7" s="6"/>
      <c r="B7" s="6"/>
      <c r="C7" s="6"/>
      <c r="D7" s="6"/>
      <c r="E7" s="3" t="s">
        <v>11</v>
      </c>
      <c r="F7" s="2"/>
      <c r="L7">
        <v>14</v>
      </c>
      <c r="M7">
        <v>4512</v>
      </c>
      <c r="N7">
        <v>-32</v>
      </c>
    </row>
    <row r="8" spans="1:14" x14ac:dyDescent="0.3">
      <c r="A8" s="3" t="s">
        <v>12</v>
      </c>
      <c r="B8" s="10">
        <v>12</v>
      </c>
      <c r="C8" s="10">
        <v>15</v>
      </c>
      <c r="D8" s="10">
        <v>3</v>
      </c>
      <c r="E8" s="7">
        <f>SUMPRODUCT(B8:D8,B9:D9)</f>
        <v>4536</v>
      </c>
      <c r="F8" s="2"/>
      <c r="L8">
        <v>15</v>
      </c>
      <c r="M8">
        <v>4500</v>
      </c>
      <c r="N8">
        <v>-30</v>
      </c>
    </row>
    <row r="9" spans="1:14" x14ac:dyDescent="0.3">
      <c r="A9" s="3" t="s">
        <v>13</v>
      </c>
      <c r="B9" s="9">
        <v>48</v>
      </c>
      <c r="C9" s="9">
        <v>264</v>
      </c>
      <c r="D9" s="9">
        <v>0</v>
      </c>
      <c r="E9" s="6"/>
      <c r="F9" s="2"/>
      <c r="L9">
        <v>16</v>
      </c>
      <c r="M9">
        <v>4440</v>
      </c>
      <c r="N9">
        <v>-28</v>
      </c>
    </row>
    <row r="10" spans="1:14" x14ac:dyDescent="0.3">
      <c r="A10" s="6" t="s">
        <v>0</v>
      </c>
      <c r="B10" s="6"/>
      <c r="C10" s="6">
        <v>200</v>
      </c>
      <c r="D10" s="6"/>
      <c r="E10" s="6"/>
      <c r="F10" s="2"/>
      <c r="L10">
        <v>17</v>
      </c>
      <c r="M10">
        <v>4380</v>
      </c>
      <c r="N10">
        <v>-26</v>
      </c>
    </row>
    <row r="11" spans="1:14" x14ac:dyDescent="0.3">
      <c r="L11">
        <v>18</v>
      </c>
      <c r="M11">
        <v>4320</v>
      </c>
      <c r="N11">
        <v>-24</v>
      </c>
    </row>
    <row r="12" spans="1:14" x14ac:dyDescent="0.3">
      <c r="L12">
        <v>19</v>
      </c>
      <c r="M12">
        <v>4260</v>
      </c>
      <c r="N12">
        <v>-22</v>
      </c>
    </row>
    <row r="13" spans="1:14" x14ac:dyDescent="0.3">
      <c r="L13">
        <v>20</v>
      </c>
      <c r="M13">
        <v>4200</v>
      </c>
      <c r="N13">
        <v>-20</v>
      </c>
    </row>
  </sheetData>
  <mergeCells count="4">
    <mergeCell ref="A3:A4"/>
    <mergeCell ref="B3:D3"/>
    <mergeCell ref="E3:E4"/>
    <mergeCell ref="F3:F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9"/>
    </sheetView>
  </sheetViews>
  <sheetFormatPr defaultRowHeight="14.4" x14ac:dyDescent="0.3"/>
  <cols>
    <col min="1" max="1" width="28.77734375" bestFit="1" customWidth="1"/>
  </cols>
  <sheetData>
    <row r="1" spans="1:7" x14ac:dyDescent="0.3">
      <c r="A1" t="s">
        <v>29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">
      <c r="A2" t="s">
        <v>30</v>
      </c>
      <c r="B2">
        <v>80</v>
      </c>
      <c r="C2">
        <v>240</v>
      </c>
      <c r="D2">
        <v>0</v>
      </c>
      <c r="E2">
        <v>4560</v>
      </c>
      <c r="F2">
        <v>0</v>
      </c>
      <c r="G2">
        <v>-40</v>
      </c>
    </row>
    <row r="3" spans="1:7" x14ac:dyDescent="0.3">
      <c r="A3" t="s">
        <v>31</v>
      </c>
      <c r="B3">
        <v>0</v>
      </c>
      <c r="C3">
        <v>200</v>
      </c>
      <c r="D3">
        <v>400</v>
      </c>
      <c r="E3">
        <v>4200</v>
      </c>
      <c r="F3">
        <v>400</v>
      </c>
      <c r="G3">
        <v>-20</v>
      </c>
    </row>
    <row r="4" spans="1:7" x14ac:dyDescent="0.3">
      <c r="A4" t="s">
        <v>32</v>
      </c>
      <c r="B4">
        <v>0</v>
      </c>
      <c r="C4">
        <v>200</v>
      </c>
      <c r="D4">
        <v>0</v>
      </c>
      <c r="E4">
        <v>3000</v>
      </c>
      <c r="F4">
        <v>0</v>
      </c>
      <c r="G4">
        <v>-20</v>
      </c>
    </row>
    <row r="5" spans="1:7" x14ac:dyDescent="0.3">
      <c r="A5" t="s">
        <v>19</v>
      </c>
      <c r="E5">
        <v>4365</v>
      </c>
      <c r="F5">
        <v>165</v>
      </c>
      <c r="G5">
        <v>-27</v>
      </c>
    </row>
    <row r="6" spans="1:7" x14ac:dyDescent="0.3">
      <c r="A6" t="s">
        <v>33</v>
      </c>
      <c r="B6">
        <v>9</v>
      </c>
      <c r="C6">
        <v>252</v>
      </c>
      <c r="D6">
        <v>165</v>
      </c>
      <c r="E6">
        <v>4383</v>
      </c>
      <c r="F6">
        <v>165</v>
      </c>
      <c r="G6">
        <v>-27</v>
      </c>
    </row>
    <row r="7" spans="1:7" x14ac:dyDescent="0.3">
      <c r="A7" t="s">
        <v>34</v>
      </c>
      <c r="B7">
        <v>2</v>
      </c>
      <c r="C7">
        <v>255</v>
      </c>
      <c r="D7">
        <v>174</v>
      </c>
      <c r="E7">
        <v>4371</v>
      </c>
      <c r="F7">
        <v>174</v>
      </c>
      <c r="G7">
        <v>-25.9</v>
      </c>
    </row>
    <row r="8" spans="1:7" x14ac:dyDescent="0.3">
      <c r="A8" t="s">
        <v>35</v>
      </c>
      <c r="B8">
        <v>10</v>
      </c>
      <c r="C8">
        <v>250</v>
      </c>
      <c r="D8">
        <v>165</v>
      </c>
      <c r="E8">
        <v>4365</v>
      </c>
      <c r="F8">
        <v>165</v>
      </c>
      <c r="G8">
        <v>-27</v>
      </c>
    </row>
    <row r="9" spans="1:7" x14ac:dyDescent="0.3">
      <c r="A9" t="s">
        <v>43</v>
      </c>
      <c r="B9" s="26">
        <f>'Утопическая точка'!E15</f>
        <v>64863.859350150189</v>
      </c>
      <c r="C9" s="26"/>
      <c r="D9" s="26"/>
      <c r="E9" s="26"/>
      <c r="F9" s="26"/>
      <c r="G9" s="26"/>
    </row>
  </sheetData>
  <mergeCells count="1">
    <mergeCell ref="B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Цель 1</vt:lpstr>
      <vt:lpstr>Цель 2</vt:lpstr>
      <vt:lpstr>Цель 3</vt:lpstr>
      <vt:lpstr>Многокритериальная задача</vt:lpstr>
      <vt:lpstr>Нэша</vt:lpstr>
      <vt:lpstr>Утопическая точка</vt:lpstr>
      <vt:lpstr>Эффективная граница</vt:lpstr>
      <vt:lpstr>Сводная таблица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Larse Piston</cp:lastModifiedBy>
  <cp:revision>1</cp:revision>
  <dcterms:created xsi:type="dcterms:W3CDTF">2021-09-15T09:19:58Z</dcterms:created>
  <dcterms:modified xsi:type="dcterms:W3CDTF">2021-12-14T19:19:06Z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162445bb-9847-424a-b286-9709443607fa</vt:lpwstr>
  </property>
</Properties>
</file>