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erome\Downloads\"/>
    </mc:Choice>
  </mc:AlternateContent>
  <xr:revisionPtr revIDLastSave="0" documentId="13_ncr:1_{2C69C6D8-F2F8-4C66-835E-B6B66E0B0D7B}" xr6:coauthVersionLast="47" xr6:coauthVersionMax="47" xr10:uidLastSave="{00000000-0000-0000-0000-000000000000}"/>
  <bookViews>
    <workbookView xWindow="-120" yWindow="-120" windowWidth="29040" windowHeight="15840" xr2:uid="{36612116-2D82-BE4B-8627-6804B9C90889}"/>
  </bookViews>
  <sheets>
    <sheet name="202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8" i="1"/>
  <c r="E6" i="1" l="1"/>
  <c r="E7" i="1"/>
  <c r="E4" i="1"/>
  <c r="E5" i="1" s="1"/>
  <c r="B87" i="1"/>
  <c r="B81" i="1"/>
  <c r="B66" i="1" l="1"/>
  <c r="B53" i="1" l="1"/>
  <c r="B38" i="1" l="1"/>
  <c r="B23" i="1" l="1"/>
</calcChain>
</file>

<file path=xl/sharedStrings.xml><?xml version="1.0" encoding="utf-8"?>
<sst xmlns="http://schemas.openxmlformats.org/spreadsheetml/2006/main" count="73" uniqueCount="26">
  <si>
    <t xml:space="preserve">Allowance </t>
  </si>
  <si>
    <t>Fuel</t>
  </si>
  <si>
    <t>Maintenance</t>
  </si>
  <si>
    <t>Indirect Materials</t>
  </si>
  <si>
    <t>Office Supplies</t>
  </si>
  <si>
    <t>Transportation</t>
  </si>
  <si>
    <t>Utilities</t>
  </si>
  <si>
    <t>Allowance</t>
  </si>
  <si>
    <t>Consumables</t>
  </si>
  <si>
    <t>Equipment</t>
  </si>
  <si>
    <t>Office Equipment</t>
  </si>
  <si>
    <t>Supplies</t>
  </si>
  <si>
    <t>TOTAL</t>
  </si>
  <si>
    <t>Furnitures</t>
  </si>
  <si>
    <t>Other Services</t>
  </si>
  <si>
    <t>Vehicle</t>
  </si>
  <si>
    <t>Electricity</t>
  </si>
  <si>
    <t>October - December 2023</t>
  </si>
  <si>
    <t>AVERAGE INDIRECT COSTS 2023</t>
  </si>
  <si>
    <t>peso</t>
  </si>
  <si>
    <t>TOTAL PER YEAR 2023</t>
  </si>
  <si>
    <t>TOTAL PER DAY 2023</t>
  </si>
  <si>
    <t>TOTAL PER EMPLOYEE  PER DAY 2023</t>
  </si>
  <si>
    <t>INDIRECT COSTS</t>
  </si>
  <si>
    <t>TOTAL PER MONTH</t>
  </si>
  <si>
    <t>TOTAL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</si>
</sst>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0" fontId="0" fillId="0" borderId="0" xfId="0" applyNumberFormat="1"/>
    <xf numFmtId="0" fontId="2" fillId="0" borderId="0" xfId="0" applyFont="1" applyAlignment="1">
      <alignment horizontal="right"/>
    </xf>
    <xf numFmtId="4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D199-24B3-3842-BEDC-63965912DE58}">
  <dimension ref="A1:F87"/>
  <sheetViews>
    <sheetView tabSelected="1" workbookViewId="0">
      <selection activeCell="E10" sqref="E10"/>
    </sheetView>
  </sheetViews>
  <sheetFormatPr defaultColWidth="11" defaultRowHeight="15.75" x14ac:dyDescent="0.25"/>
  <cols>
    <col min="1" max="1" width="29.625" customWidth="1"/>
    <col min="2" max="2" width="24.875" style="2" customWidth="1"/>
    <col min="3" max="3" width="6.5" customWidth="1"/>
    <col min="4" max="4" width="34.375" customWidth="1"/>
    <col min="5" max="5" width="14" bestFit="1" customWidth="1"/>
  </cols>
  <sheetData>
    <row r="1" spans="1:6" x14ac:dyDescent="0.25">
      <c r="A1" s="1">
        <v>45047</v>
      </c>
    </row>
    <row r="2" spans="1:6" x14ac:dyDescent="0.25">
      <c r="A2" t="s">
        <v>0</v>
      </c>
      <c r="B2" s="2">
        <v>9731.7200000000012</v>
      </c>
    </row>
    <row r="3" spans="1:6" x14ac:dyDescent="0.25">
      <c r="A3" t="s">
        <v>1</v>
      </c>
      <c r="B3" s="2">
        <v>53993.450000000004</v>
      </c>
      <c r="D3" t="s">
        <v>23</v>
      </c>
      <c r="E3" s="6" t="s">
        <v>19</v>
      </c>
    </row>
    <row r="4" spans="1:6" x14ac:dyDescent="0.25">
      <c r="A4" t="s">
        <v>2</v>
      </c>
      <c r="B4" s="2">
        <v>30040.199999999997</v>
      </c>
      <c r="D4" t="s">
        <v>20</v>
      </c>
      <c r="E4" s="2">
        <f>B9+B23+B38+B53+B66+B81+7000000</f>
        <v>19714134.07</v>
      </c>
    </row>
    <row r="5" spans="1:6" x14ac:dyDescent="0.25">
      <c r="A5" t="s">
        <v>3</v>
      </c>
      <c r="B5" s="2">
        <v>1175548.68</v>
      </c>
      <c r="D5" t="s">
        <v>24</v>
      </c>
      <c r="E5" s="2">
        <f>E4/6</f>
        <v>3285689.0116666667</v>
      </c>
    </row>
    <row r="6" spans="1:6" x14ac:dyDescent="0.25">
      <c r="A6" t="s">
        <v>4</v>
      </c>
      <c r="B6" s="2">
        <v>15914.93</v>
      </c>
      <c r="D6" t="s">
        <v>25</v>
      </c>
      <c r="E6" s="7">
        <f>E5/4</f>
        <v>821422.25291666668</v>
      </c>
    </row>
    <row r="7" spans="1:6" x14ac:dyDescent="0.25">
      <c r="A7" t="s">
        <v>5</v>
      </c>
      <c r="B7" s="2">
        <v>3432</v>
      </c>
      <c r="D7" t="s">
        <v>21</v>
      </c>
      <c r="E7" s="2">
        <f>E5/30</f>
        <v>109522.96705555556</v>
      </c>
    </row>
    <row r="8" spans="1:6" x14ac:dyDescent="0.25">
      <c r="A8" t="s">
        <v>6</v>
      </c>
      <c r="B8" s="2">
        <v>98999.000000000015</v>
      </c>
      <c r="D8" t="s">
        <v>22</v>
      </c>
      <c r="E8" s="2">
        <f>E7/50</f>
        <v>2190.4593411111114</v>
      </c>
    </row>
    <row r="9" spans="1:6" x14ac:dyDescent="0.25">
      <c r="A9" t="s">
        <v>12</v>
      </c>
      <c r="B9" s="2">
        <v>1387659.9799999997</v>
      </c>
      <c r="D9" s="8">
        <v>2022</v>
      </c>
      <c r="E9" s="7">
        <f>E8*0.9</f>
        <v>1971.4134070000002</v>
      </c>
      <c r="F9" s="7"/>
    </row>
    <row r="10" spans="1:6" x14ac:dyDescent="0.25">
      <c r="D10" s="8">
        <v>2024</v>
      </c>
      <c r="E10" s="7">
        <f>E8*1.1</f>
        <v>2409.5052752222227</v>
      </c>
    </row>
    <row r="12" spans="1:6" x14ac:dyDescent="0.25">
      <c r="D12" s="2"/>
    </row>
    <row r="13" spans="1:6" x14ac:dyDescent="0.25">
      <c r="A13" s="1">
        <v>45078</v>
      </c>
    </row>
    <row r="14" spans="1:6" x14ac:dyDescent="0.25">
      <c r="A14" t="s">
        <v>7</v>
      </c>
      <c r="B14" s="2">
        <v>9980.89</v>
      </c>
      <c r="D14" s="2"/>
    </row>
    <row r="15" spans="1:6" x14ac:dyDescent="0.25">
      <c r="A15" t="s">
        <v>8</v>
      </c>
      <c r="B15" s="2">
        <v>57243.43</v>
      </c>
    </row>
    <row r="16" spans="1:6" x14ac:dyDescent="0.25">
      <c r="A16" t="s">
        <v>9</v>
      </c>
      <c r="B16" s="2">
        <v>157710</v>
      </c>
      <c r="D16" s="2"/>
    </row>
    <row r="17" spans="1:4" x14ac:dyDescent="0.25">
      <c r="A17" t="s">
        <v>1</v>
      </c>
      <c r="B17" s="2">
        <v>33469.129999999997</v>
      </c>
      <c r="D17" s="2"/>
    </row>
    <row r="18" spans="1:4" x14ac:dyDescent="0.25">
      <c r="A18" t="s">
        <v>2</v>
      </c>
      <c r="B18" s="2">
        <v>152072.21</v>
      </c>
      <c r="D18" s="2"/>
    </row>
    <row r="19" spans="1:4" x14ac:dyDescent="0.25">
      <c r="A19" t="s">
        <v>4</v>
      </c>
      <c r="B19" s="2">
        <v>14937.35</v>
      </c>
      <c r="D19" s="5"/>
    </row>
    <row r="20" spans="1:4" x14ac:dyDescent="0.25">
      <c r="A20" t="s">
        <v>5</v>
      </c>
      <c r="B20" s="2">
        <v>7082</v>
      </c>
    </row>
    <row r="21" spans="1:4" x14ac:dyDescent="0.25">
      <c r="A21" t="s">
        <v>6</v>
      </c>
      <c r="B21" s="2">
        <v>112767.96000000002</v>
      </c>
    </row>
    <row r="22" spans="1:4" x14ac:dyDescent="0.25">
      <c r="A22" t="s">
        <v>3</v>
      </c>
      <c r="B22" s="2">
        <v>1170952.2000000002</v>
      </c>
      <c r="D22" s="2"/>
    </row>
    <row r="23" spans="1:4" x14ac:dyDescent="0.25">
      <c r="A23" t="s">
        <v>12</v>
      </c>
      <c r="B23" s="2">
        <f>SUM(B14:B22)</f>
        <v>1716215.1700000002</v>
      </c>
    </row>
    <row r="26" spans="1:4" x14ac:dyDescent="0.25">
      <c r="A26" s="1">
        <v>45108</v>
      </c>
    </row>
    <row r="27" spans="1:4" x14ac:dyDescent="0.25">
      <c r="A27" t="s">
        <v>7</v>
      </c>
      <c r="B27" s="2">
        <v>1226</v>
      </c>
    </row>
    <row r="28" spans="1:4" x14ac:dyDescent="0.25">
      <c r="A28" t="s">
        <v>8</v>
      </c>
      <c r="B28" s="2">
        <v>54220</v>
      </c>
    </row>
    <row r="29" spans="1:4" x14ac:dyDescent="0.25">
      <c r="A29" t="s">
        <v>9</v>
      </c>
      <c r="B29" s="2">
        <v>12460</v>
      </c>
    </row>
    <row r="30" spans="1:4" x14ac:dyDescent="0.25">
      <c r="A30" t="s">
        <v>1</v>
      </c>
      <c r="B30" s="2">
        <v>34197.839999999997</v>
      </c>
    </row>
    <row r="31" spans="1:4" x14ac:dyDescent="0.25">
      <c r="A31" t="s">
        <v>2</v>
      </c>
      <c r="B31" s="2">
        <v>28141.690000000002</v>
      </c>
    </row>
    <row r="32" spans="1:4" x14ac:dyDescent="0.25">
      <c r="A32" t="s">
        <v>10</v>
      </c>
      <c r="B32" s="2">
        <v>93150</v>
      </c>
    </row>
    <row r="33" spans="1:2" x14ac:dyDescent="0.25">
      <c r="A33" t="s">
        <v>4</v>
      </c>
      <c r="B33" s="2">
        <v>6567.96</v>
      </c>
    </row>
    <row r="34" spans="1:2" x14ac:dyDescent="0.25">
      <c r="A34" t="s">
        <v>11</v>
      </c>
      <c r="B34" s="2">
        <v>2277</v>
      </c>
    </row>
    <row r="35" spans="1:2" x14ac:dyDescent="0.25">
      <c r="A35" t="s">
        <v>5</v>
      </c>
      <c r="B35" s="2">
        <v>566</v>
      </c>
    </row>
    <row r="36" spans="1:2" x14ac:dyDescent="0.25">
      <c r="A36" t="s">
        <v>6</v>
      </c>
      <c r="B36" s="2">
        <v>126040.17</v>
      </c>
    </row>
    <row r="37" spans="1:2" x14ac:dyDescent="0.25">
      <c r="A37" t="s">
        <v>3</v>
      </c>
      <c r="B37" s="2">
        <v>1741648.8299999998</v>
      </c>
    </row>
    <row r="38" spans="1:2" x14ac:dyDescent="0.25">
      <c r="A38" t="s">
        <v>12</v>
      </c>
      <c r="B38" s="2">
        <f>SUM(B27:B37)</f>
        <v>2100495.4899999998</v>
      </c>
    </row>
    <row r="41" spans="1:2" x14ac:dyDescent="0.25">
      <c r="A41" s="1">
        <v>45139</v>
      </c>
    </row>
    <row r="42" spans="1:2" x14ac:dyDescent="0.25">
      <c r="A42" t="s">
        <v>7</v>
      </c>
      <c r="B42" s="2">
        <v>7526.29</v>
      </c>
    </row>
    <row r="43" spans="1:2" x14ac:dyDescent="0.25">
      <c r="A43" t="s">
        <v>8</v>
      </c>
      <c r="B43" s="2">
        <v>535350.80000000005</v>
      </c>
    </row>
    <row r="44" spans="1:2" x14ac:dyDescent="0.25">
      <c r="A44" t="s">
        <v>9</v>
      </c>
      <c r="B44" s="2">
        <v>22000</v>
      </c>
    </row>
    <row r="45" spans="1:2" x14ac:dyDescent="0.25">
      <c r="A45" t="s">
        <v>1</v>
      </c>
      <c r="B45" s="2">
        <v>23826.21</v>
      </c>
    </row>
    <row r="46" spans="1:2" x14ac:dyDescent="0.25">
      <c r="A46" t="s">
        <v>13</v>
      </c>
      <c r="B46" s="2">
        <v>77718.7</v>
      </c>
    </row>
    <row r="47" spans="1:2" x14ac:dyDescent="0.25">
      <c r="A47" t="s">
        <v>2</v>
      </c>
      <c r="B47" s="2">
        <v>420</v>
      </c>
    </row>
    <row r="48" spans="1:2" x14ac:dyDescent="0.25">
      <c r="A48" t="s">
        <v>4</v>
      </c>
      <c r="B48" s="2">
        <v>914.5</v>
      </c>
    </row>
    <row r="49" spans="1:2" x14ac:dyDescent="0.25">
      <c r="A49" t="s">
        <v>11</v>
      </c>
      <c r="B49" s="2">
        <v>34079.310000000005</v>
      </c>
    </row>
    <row r="50" spans="1:2" x14ac:dyDescent="0.25">
      <c r="A50" t="s">
        <v>5</v>
      </c>
      <c r="B50" s="2">
        <v>5761</v>
      </c>
    </row>
    <row r="51" spans="1:2" x14ac:dyDescent="0.25">
      <c r="A51" t="s">
        <v>6</v>
      </c>
      <c r="B51" s="2">
        <v>125851.66000000002</v>
      </c>
    </row>
    <row r="52" spans="1:2" x14ac:dyDescent="0.25">
      <c r="A52" t="s">
        <v>3</v>
      </c>
      <c r="B52" s="2">
        <v>576001.93000000005</v>
      </c>
    </row>
    <row r="53" spans="1:2" x14ac:dyDescent="0.25">
      <c r="A53" t="s">
        <v>12</v>
      </c>
      <c r="B53" s="2">
        <f>SUM(B42:B52)</f>
        <v>1409450.4000000001</v>
      </c>
    </row>
    <row r="56" spans="1:2" x14ac:dyDescent="0.25">
      <c r="A56" s="1">
        <v>45170</v>
      </c>
    </row>
    <row r="57" spans="1:2" x14ac:dyDescent="0.25">
      <c r="A57" t="s">
        <v>8</v>
      </c>
      <c r="B57" s="2">
        <v>38467</v>
      </c>
    </row>
    <row r="58" spans="1:2" x14ac:dyDescent="0.25">
      <c r="A58" t="s">
        <v>2</v>
      </c>
      <c r="B58" s="2">
        <v>11617</v>
      </c>
    </row>
    <row r="59" spans="1:2" x14ac:dyDescent="0.25">
      <c r="A59" t="s">
        <v>4</v>
      </c>
      <c r="B59" s="2">
        <v>5206.25</v>
      </c>
    </row>
    <row r="60" spans="1:2" x14ac:dyDescent="0.25">
      <c r="A60" t="s">
        <v>14</v>
      </c>
      <c r="B60" s="2">
        <v>23040</v>
      </c>
    </row>
    <row r="61" spans="1:2" x14ac:dyDescent="0.25">
      <c r="A61" t="s">
        <v>11</v>
      </c>
      <c r="B61" s="2">
        <v>11659.43</v>
      </c>
    </row>
    <row r="62" spans="1:2" x14ac:dyDescent="0.25">
      <c r="A62" t="s">
        <v>5</v>
      </c>
      <c r="B62" s="2">
        <v>40725.040000000001</v>
      </c>
    </row>
    <row r="63" spans="1:2" x14ac:dyDescent="0.25">
      <c r="A63" t="s">
        <v>6</v>
      </c>
      <c r="B63" s="2">
        <v>126550.57</v>
      </c>
    </row>
    <row r="64" spans="1:2" x14ac:dyDescent="0.25">
      <c r="A64" t="s">
        <v>15</v>
      </c>
      <c r="B64" s="2">
        <v>1819000</v>
      </c>
    </row>
    <row r="65" spans="1:2" x14ac:dyDescent="0.25">
      <c r="A65" t="s">
        <v>3</v>
      </c>
      <c r="B65" s="2">
        <v>58054.7</v>
      </c>
    </row>
    <row r="66" spans="1:2" x14ac:dyDescent="0.25">
      <c r="A66" t="s">
        <v>12</v>
      </c>
      <c r="B66" s="2">
        <f>SUM(B57:B65)</f>
        <v>2134319.9900000002</v>
      </c>
    </row>
    <row r="69" spans="1:2" x14ac:dyDescent="0.25">
      <c r="A69" s="1" t="s">
        <v>17</v>
      </c>
    </row>
    <row r="70" spans="1:2" x14ac:dyDescent="0.25">
      <c r="A70" t="s">
        <v>7</v>
      </c>
      <c r="B70" s="2">
        <v>3243.03</v>
      </c>
    </row>
    <row r="71" spans="1:2" x14ac:dyDescent="0.25">
      <c r="A71" t="s">
        <v>8</v>
      </c>
      <c r="B71" s="2">
        <v>457282</v>
      </c>
    </row>
    <row r="72" spans="1:2" x14ac:dyDescent="0.25">
      <c r="A72" t="s">
        <v>16</v>
      </c>
      <c r="B72" s="2">
        <v>127821.45999999999</v>
      </c>
    </row>
    <row r="73" spans="1:2" x14ac:dyDescent="0.25">
      <c r="A73" t="s">
        <v>9</v>
      </c>
      <c r="B73" s="2">
        <v>55250</v>
      </c>
    </row>
    <row r="74" spans="1:2" x14ac:dyDescent="0.25">
      <c r="A74" t="s">
        <v>2</v>
      </c>
      <c r="B74" s="2">
        <v>26575.11</v>
      </c>
    </row>
    <row r="75" spans="1:2" x14ac:dyDescent="0.25">
      <c r="A75" t="s">
        <v>10</v>
      </c>
      <c r="B75" s="2">
        <v>773937</v>
      </c>
    </row>
    <row r="76" spans="1:2" x14ac:dyDescent="0.25">
      <c r="A76" t="s">
        <v>4</v>
      </c>
      <c r="B76" s="2">
        <v>21755.850000000002</v>
      </c>
    </row>
    <row r="77" spans="1:2" x14ac:dyDescent="0.25">
      <c r="A77" t="s">
        <v>11</v>
      </c>
      <c r="B77" s="2">
        <v>10510.41</v>
      </c>
    </row>
    <row r="78" spans="1:2" x14ac:dyDescent="0.25">
      <c r="A78" t="s">
        <v>5</v>
      </c>
      <c r="B78" s="2">
        <v>129736.97</v>
      </c>
    </row>
    <row r="79" spans="1:2" x14ac:dyDescent="0.25">
      <c r="A79" t="s">
        <v>6</v>
      </c>
      <c r="B79" s="2">
        <v>123311.66</v>
      </c>
    </row>
    <row r="80" spans="1:2" x14ac:dyDescent="0.25">
      <c r="A80" t="s">
        <v>3</v>
      </c>
      <c r="B80" s="2">
        <v>2236569.5500000003</v>
      </c>
    </row>
    <row r="81" spans="1:2" x14ac:dyDescent="0.25">
      <c r="A81" t="s">
        <v>12</v>
      </c>
      <c r="B81" s="2">
        <f>SUM(B70:B80)</f>
        <v>3965993.04</v>
      </c>
    </row>
    <row r="87" spans="1:2" x14ac:dyDescent="0.25">
      <c r="A87" s="3" t="s">
        <v>18</v>
      </c>
      <c r="B87" s="4">
        <f>AVERAGE(B81,B66,B53,B38,B23,B9)</f>
        <v>2119022.3450000002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Jinnah Cueto</dc:creator>
  <cp:lastModifiedBy>Jerome</cp:lastModifiedBy>
  <dcterms:created xsi:type="dcterms:W3CDTF">2024-10-09T01:10:59Z</dcterms:created>
  <dcterms:modified xsi:type="dcterms:W3CDTF">2024-10-23T00:53:36Z</dcterms:modified>
</cp:coreProperties>
</file>