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Acer\Desktop\TAI NGUYEN SINH VIEN\"/>
    </mc:Choice>
  </mc:AlternateContent>
  <xr:revisionPtr revIDLastSave="0" documentId="13_ncr:1_{57F7092D-CC37-4EFA-84E1-1CBDD43D535F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DS1" sheetId="1" r:id="rId1"/>
    <sheet name="DS2" sheetId="2" r:id="rId2"/>
    <sheet name="DS3" sheetId="3" r:id="rId3"/>
    <sheet name="PB1" sheetId="4" r:id="rId4"/>
    <sheet name="PB2" sheetId="6" r:id="rId5"/>
    <sheet name="PB3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8" i="3" l="1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8" i="3"/>
  <c r="D9" i="3"/>
  <c r="D10" i="3"/>
  <c r="D11" i="3"/>
  <c r="D12" i="3"/>
  <c r="D13" i="3"/>
  <c r="D7" i="3"/>
  <c r="G8" i="3" l="1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7" i="3"/>
  <c r="E39" i="3" s="1"/>
  <c r="M8" i="3" l="1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7" i="3"/>
</calcChain>
</file>

<file path=xl/sharedStrings.xml><?xml version="1.0" encoding="utf-8"?>
<sst xmlns="http://schemas.openxmlformats.org/spreadsheetml/2006/main" count="536" uniqueCount="188">
  <si>
    <t>STT</t>
  </si>
  <si>
    <t>Họ tên</t>
  </si>
  <si>
    <t>Giới tính</t>
  </si>
  <si>
    <t>Ngày sinh</t>
  </si>
  <si>
    <t>Nơi sinh</t>
  </si>
  <si>
    <t>Hồ Hồng Sao</t>
  </si>
  <si>
    <t>Nam</t>
  </si>
  <si>
    <t>Hà nội</t>
  </si>
  <si>
    <t>Doãn Trường Sinh</t>
  </si>
  <si>
    <t>Vĩnh Phúc</t>
  </si>
  <si>
    <t>Trần Hữu Sinh</t>
  </si>
  <si>
    <t>Bắc Giang</t>
  </si>
  <si>
    <t>Nguyễn Công Sơn</t>
  </si>
  <si>
    <t>Quảng Ninh</t>
  </si>
  <si>
    <t>Nguyễn Ngọc Sơn</t>
  </si>
  <si>
    <t>Ninh Bình</t>
  </si>
  <si>
    <t>Nguyễn Văn Sơn</t>
  </si>
  <si>
    <t xml:space="preserve">Đà Nẵng </t>
  </si>
  <si>
    <t>Đỗ Minh Tâm</t>
  </si>
  <si>
    <t>Nữ</t>
  </si>
  <si>
    <t>Nguyễn Như Tấn</t>
  </si>
  <si>
    <t>Thái Bình</t>
  </si>
  <si>
    <t>Nguyễn Việt Thắng</t>
  </si>
  <si>
    <t>Lâm Đồng</t>
  </si>
  <si>
    <t>Nguyễn Đình Thành</t>
  </si>
  <si>
    <t>Cao Bằng</t>
  </si>
  <si>
    <t>Phạm Duy Thành</t>
  </si>
  <si>
    <t>Đồng Tháp</t>
  </si>
  <si>
    <t>Đặng Trường Thịnh</t>
  </si>
  <si>
    <t>Gia Lai</t>
  </si>
  <si>
    <t>Nguyễn Hữu Thịnh</t>
  </si>
  <si>
    <t>Hà Giang</t>
  </si>
  <si>
    <t>Nguyễn Phúc Thịnh</t>
  </si>
  <si>
    <t>Trần Huy Thông</t>
  </si>
  <si>
    <t>Phạm Thanh Thủy</t>
  </si>
  <si>
    <t>Lương Văn Tiềm</t>
  </si>
  <si>
    <t>Nguyễn Khánh Toàn</t>
  </si>
  <si>
    <t>Thẩm Đức Toàn</t>
  </si>
  <si>
    <t>Nguyễn Hữu Thùy Trang</t>
  </si>
  <si>
    <t>Nguyễn Thị Quỳnh Trang</t>
  </si>
  <si>
    <t>Trần Thị Kiều Trang</t>
  </si>
  <si>
    <t>Trần Thị Xuân Trang</t>
  </si>
  <si>
    <t>Vũ Văn Trang</t>
  </si>
  <si>
    <t>Đinh Tân Trào</t>
  </si>
  <si>
    <t>Bùi Thị Trinh</t>
  </si>
  <si>
    <t>Ngô Thị Việt Trinh</t>
  </si>
  <si>
    <t>Đỗ Thành Trung</t>
  </si>
  <si>
    <t>Lê Minh Trung</t>
  </si>
  <si>
    <t>Nguyễn Quang Trung</t>
  </si>
  <si>
    <t>Nguyễn Văn Trung</t>
  </si>
  <si>
    <t>Lê Minh Trường</t>
  </si>
  <si>
    <t>Nguyễn Văn Trường</t>
  </si>
  <si>
    <t>Đào Hữu Tú</t>
  </si>
  <si>
    <t>Lê Văn Tú</t>
  </si>
  <si>
    <t>Nguyễn Minh Tú</t>
  </si>
  <si>
    <t>Nguyễn Văn Tú</t>
  </si>
  <si>
    <t>Lê Nam Tuân</t>
  </si>
  <si>
    <t>Bình Định</t>
  </si>
  <si>
    <t>Lê Văn Tuân</t>
  </si>
  <si>
    <t>Ninh Thuận</t>
  </si>
  <si>
    <t>Hồ Minh Tuấn</t>
  </si>
  <si>
    <t>Hoàng Anh Tuấn</t>
  </si>
  <si>
    <t>Lê Minh Tuấn</t>
  </si>
  <si>
    <t>Nguyễn Minh Tuấn</t>
  </si>
  <si>
    <t>Phạm Việt Tuấn</t>
  </si>
  <si>
    <t>Trần Anh Tuấn</t>
  </si>
  <si>
    <t>Trịnh Văn Tuấn</t>
  </si>
  <si>
    <t>Vũ Văn Tuấn</t>
  </si>
  <si>
    <t>Lê Văn Tùng</t>
  </si>
  <si>
    <t>Phạm Thanh Tùng</t>
  </si>
  <si>
    <t>Nguyễn Hà Tuyến</t>
  </si>
  <si>
    <t>Trần Văn Tuyển</t>
  </si>
  <si>
    <t>Nguyễn Hoàng Việt</t>
  </si>
  <si>
    <t>Phạm Bắc Việt</t>
  </si>
  <si>
    <t>Phạm Quốc Việt</t>
  </si>
  <si>
    <t>Trần Duy Việt</t>
  </si>
  <si>
    <t>Lê Quang Vũ</t>
  </si>
  <si>
    <t>Nguyễn Công Vũ</t>
  </si>
  <si>
    <t>Bùi Hải Yến</t>
  </si>
  <si>
    <t>Nguyễn Thị Hải Yến</t>
  </si>
  <si>
    <t>Võ Thành Tâm</t>
  </si>
  <si>
    <t>Vương Anh Tuấn</t>
  </si>
  <si>
    <t>Trần Xuân Tuấn</t>
  </si>
  <si>
    <t>Ngô Bảo Anh</t>
  </si>
  <si>
    <t>Mã số</t>
  </si>
  <si>
    <t xml:space="preserve"> DANH SÁCH 2</t>
  </si>
  <si>
    <t>DANH SÁCH 1</t>
  </si>
  <si>
    <t xml:space="preserve"> DANH SÁCH 3</t>
  </si>
  <si>
    <t>ĐIỂM 1</t>
  </si>
  <si>
    <t>ĐIỂM 2</t>
  </si>
  <si>
    <t>ĐIỂM 3</t>
  </si>
  <si>
    <t>Lương Q1</t>
  </si>
  <si>
    <t>Lương Q2</t>
  </si>
  <si>
    <t>Lương Q3</t>
  </si>
  <si>
    <t>Lương Q4</t>
  </si>
  <si>
    <t>Số Công T1</t>
  </si>
  <si>
    <t>Số Công T2</t>
  </si>
  <si>
    <t>Số Công T3</t>
  </si>
  <si>
    <t>Số Công T4</t>
  </si>
  <si>
    <t>ĐIỂM 4</t>
  </si>
  <si>
    <t>Ký hiệu</t>
  </si>
  <si>
    <t>Nơi học</t>
  </si>
  <si>
    <t>PH</t>
  </si>
  <si>
    <t>Hà  Nội</t>
  </si>
  <si>
    <t>PS</t>
  </si>
  <si>
    <t>TP. Hồ Chí Minh</t>
  </si>
  <si>
    <t>PD</t>
  </si>
  <si>
    <t>Đà Nẵng</t>
  </si>
  <si>
    <t>PK</t>
  </si>
  <si>
    <t>Đắk Lắk</t>
  </si>
  <si>
    <t>PA</t>
  </si>
  <si>
    <t>Thánh Hoá</t>
  </si>
  <si>
    <t>PQ</t>
  </si>
  <si>
    <t>Phòng ban</t>
  </si>
  <si>
    <t>Hành chính</t>
  </si>
  <si>
    <t>Sản xuất</t>
  </si>
  <si>
    <t>Đảm bảo</t>
  </si>
  <si>
    <t>Kinh doanh</t>
  </si>
  <si>
    <t>PR</t>
  </si>
  <si>
    <t>Quản lý</t>
  </si>
  <si>
    <t>BẢNG PHỤ 1-1</t>
  </si>
  <si>
    <t>Bảng phụ 1-2</t>
  </si>
  <si>
    <t>BẢNG PHỤ 1-3</t>
  </si>
  <si>
    <t>BẢNG PHỤ 1-4</t>
  </si>
  <si>
    <t>1PH03132</t>
  </si>
  <si>
    <t>2PH03140</t>
  </si>
  <si>
    <t>1PK02934</t>
  </si>
  <si>
    <t>1PH03166</t>
  </si>
  <si>
    <t>2PA02956</t>
  </si>
  <si>
    <t>2PH03236</t>
  </si>
  <si>
    <t>2PD03232</t>
  </si>
  <si>
    <t>2PS02916</t>
  </si>
  <si>
    <t>2PQ02961</t>
  </si>
  <si>
    <t>2PH03148</t>
  </si>
  <si>
    <t>2PH03156</t>
  </si>
  <si>
    <t>2PK02935</t>
  </si>
  <si>
    <t>2PH03167</t>
  </si>
  <si>
    <t>2PA02957</t>
  </si>
  <si>
    <t>1PH03237</t>
  </si>
  <si>
    <t>2PD03233</t>
  </si>
  <si>
    <t>1PS02917</t>
  </si>
  <si>
    <t>2PQ02962</t>
  </si>
  <si>
    <t>2PH03160</t>
  </si>
  <si>
    <t>1PH03172</t>
  </si>
  <si>
    <t>2PK02936</t>
  </si>
  <si>
    <t>2PH03168</t>
  </si>
  <si>
    <t>1PA02958</t>
  </si>
  <si>
    <t>1PH03238</t>
  </si>
  <si>
    <t>2PD03234</t>
  </si>
  <si>
    <t>1PS02918</t>
  </si>
  <si>
    <t>2PQ02963</t>
  </si>
  <si>
    <t>1PH03180</t>
  </si>
  <si>
    <t>1PH03188</t>
  </si>
  <si>
    <t>2PK02937</t>
  </si>
  <si>
    <t>2PH03237</t>
  </si>
  <si>
    <t>1PK02936</t>
  </si>
  <si>
    <t>1PH03168</t>
  </si>
  <si>
    <t>2PA02958</t>
  </si>
  <si>
    <t>2PH03238</t>
  </si>
  <si>
    <t>1PD03234</t>
  </si>
  <si>
    <t>2PS02918</t>
  </si>
  <si>
    <t>1PQ02963</t>
  </si>
  <si>
    <t>2PH03180</t>
  </si>
  <si>
    <t>2PH03169</t>
  </si>
  <si>
    <t>2PA02959</t>
  </si>
  <si>
    <t>2PH03239</t>
  </si>
  <si>
    <t>2PD03235</t>
  </si>
  <si>
    <t>1PS02919</t>
  </si>
  <si>
    <t>1PQ02964</t>
  </si>
  <si>
    <t>2PH03196</t>
  </si>
  <si>
    <t>2PH03204</t>
  </si>
  <si>
    <t>2PK02938</t>
  </si>
  <si>
    <t>2PH03170</t>
  </si>
  <si>
    <t>2PA02960</t>
  </si>
  <si>
    <t>1PH03240</t>
  </si>
  <si>
    <t>2PD03236</t>
  </si>
  <si>
    <t>Bảng phụ 2-2</t>
  </si>
  <si>
    <t>Bảng Phụ 2-1</t>
  </si>
  <si>
    <t>Bảng phụ 2-3</t>
  </si>
  <si>
    <t>Bảng phụ 2-4</t>
  </si>
  <si>
    <t>Bảng Phụ 3-1</t>
  </si>
  <si>
    <t>Bảng phụ 3-2</t>
  </si>
  <si>
    <t>Bảng phụ 3-3</t>
  </si>
  <si>
    <t>Bảng phụ 3-4</t>
  </si>
  <si>
    <t>Tuổi</t>
  </si>
  <si>
    <t>Trung bình công</t>
  </si>
  <si>
    <r>
      <t xml:space="preserve">Tổng cộng </t>
    </r>
    <r>
      <rPr>
        <b/>
        <sz val="11"/>
        <color theme="1"/>
        <rFont val="Arial"/>
        <family val="2"/>
        <charset val="163"/>
      </rPr>
      <t>tháng 2</t>
    </r>
    <r>
      <rPr>
        <sz val="11"/>
        <color theme="1"/>
        <rFont val="Arial"/>
        <family val="2"/>
      </rPr>
      <t xml:space="preserve"> của nhân viên </t>
    </r>
    <r>
      <rPr>
        <b/>
        <sz val="11"/>
        <color theme="1"/>
        <rFont val="Arial"/>
        <family val="2"/>
        <charset val="163"/>
      </rPr>
      <t>Nam</t>
    </r>
  </si>
  <si>
    <r>
      <rPr>
        <b/>
        <sz val="11"/>
        <color theme="1"/>
        <rFont val="Arial"/>
        <family val="2"/>
        <charset val="163"/>
      </rPr>
      <t>Số</t>
    </r>
    <r>
      <rPr>
        <sz val="11"/>
        <color theme="1"/>
        <rFont val="Arial"/>
        <family val="2"/>
      </rPr>
      <t xml:space="preserve"> nhân viên</t>
    </r>
    <r>
      <rPr>
        <b/>
        <sz val="11"/>
        <color theme="1"/>
        <rFont val="Arial"/>
        <family val="2"/>
        <charset val="163"/>
      </rPr>
      <t xml:space="preserve"> Nữ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</si>
</sst>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rgb="FF000000"/>
      <name val="Times New Roman"/>
      <family val="1"/>
    </font>
    <font>
      <b/>
      <sz val="12"/>
      <color rgb="FF000000"/>
      <name val="Arial"/>
      <family val="2"/>
    </font>
    <font>
      <sz val="12"/>
      <name val="Arial"/>
      <family val="2"/>
    </font>
    <font>
      <sz val="11"/>
      <color theme="1"/>
      <name val="Arial"/>
      <family val="2"/>
    </font>
    <font>
      <b/>
      <sz val="20"/>
      <color theme="1"/>
      <name val="Calibri"/>
      <family val="2"/>
      <scheme val="minor"/>
    </font>
    <font>
      <sz val="12"/>
      <color theme="1"/>
      <name val="Arial"/>
      <family val="2"/>
    </font>
    <font>
      <b/>
      <sz val="20"/>
      <color theme="1"/>
      <name val="Arial"/>
      <family val="2"/>
    </font>
    <font>
      <b/>
      <sz val="16"/>
      <color theme="1"/>
      <name val="Arial"/>
      <family val="2"/>
    </font>
    <font>
      <b/>
      <sz val="11"/>
      <color theme="1"/>
      <name val="Arial"/>
      <family val="2"/>
      <charset val="163"/>
    </font>
    <font>
      <sz val="11"/>
      <color theme="1"/>
      <name val="Arial"/>
      <family val="2"/>
      <charset val="163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/>
  </cellStyleXfs>
  <cellXfs count="29">
    <xf numFmtId="0" fontId="0" fillId="0" borderId="0" xfId="0"/>
    <xf numFmtId="0" fontId="1" fillId="0" borderId="0" xfId="0" applyFont="1"/>
    <xf numFmtId="0" fontId="3" fillId="2" borderId="1" xfId="1" applyFont="1" applyFill="1" applyBorder="1" applyAlignment="1">
      <alignment horizontal="center" vertical="center"/>
    </xf>
    <xf numFmtId="14" fontId="3" fillId="2" borderId="1" xfId="1" applyNumberFormat="1" applyFont="1" applyFill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 shrinkToFit="1"/>
    </xf>
    <xf numFmtId="0" fontId="4" fillId="3" borderId="1" xfId="0" applyFont="1" applyFill="1" applyBorder="1" applyAlignment="1">
      <alignment horizontal="left" vertical="center" shrinkToFit="1"/>
    </xf>
    <xf numFmtId="14" fontId="4" fillId="3" borderId="1" xfId="0" applyNumberFormat="1" applyFont="1" applyFill="1" applyBorder="1" applyAlignment="1">
      <alignment horizontal="left" vertical="center" shrinkToFit="1"/>
    </xf>
    <xf numFmtId="0" fontId="5" fillId="0" borderId="1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4" fillId="0" borderId="2" xfId="0" applyFont="1" applyBorder="1" applyAlignment="1">
      <alignment horizontal="left" vertical="center" shrinkToFit="1"/>
    </xf>
    <xf numFmtId="0" fontId="6" fillId="0" borderId="0" xfId="0" applyFont="1"/>
    <xf numFmtId="0" fontId="3" fillId="2" borderId="3" xfId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left" vertical="center"/>
    </xf>
    <xf numFmtId="0" fontId="5" fillId="0" borderId="0" xfId="0" applyFont="1"/>
    <xf numFmtId="0" fontId="8" fillId="0" borderId="0" xfId="0" applyFont="1"/>
    <xf numFmtId="0" fontId="9" fillId="0" borderId="0" xfId="0" applyFont="1"/>
    <xf numFmtId="0" fontId="5" fillId="0" borderId="0" xfId="0" applyFont="1" applyAlignment="1">
      <alignment horizontal="left" vertical="center"/>
    </xf>
    <xf numFmtId="0" fontId="0" fillId="2" borderId="1" xfId="0" applyFill="1" applyBorder="1"/>
    <xf numFmtId="0" fontId="0" fillId="0" borderId="1" xfId="0" applyBorder="1"/>
    <xf numFmtId="0" fontId="0" fillId="4" borderId="1" xfId="0" applyFill="1" applyBorder="1"/>
    <xf numFmtId="0" fontId="0" fillId="5" borderId="1" xfId="0" applyFill="1" applyBorder="1"/>
    <xf numFmtId="2" fontId="5" fillId="0" borderId="0" xfId="0" applyNumberFormat="1" applyFont="1"/>
    <xf numFmtId="0" fontId="5" fillId="0" borderId="0" xfId="0" applyNumberFormat="1" applyFont="1" applyAlignment="1">
      <alignment horizontal="left" vertical="center"/>
    </xf>
    <xf numFmtId="0" fontId="4" fillId="3" borderId="1" xfId="0" applyNumberFormat="1" applyFont="1" applyFill="1" applyBorder="1" applyAlignment="1">
      <alignment horizontal="left" vertical="center" shrinkToFit="1"/>
    </xf>
    <xf numFmtId="0" fontId="5" fillId="0" borderId="0" xfId="0" applyNumberFormat="1" applyFont="1"/>
    <xf numFmtId="0" fontId="11" fillId="0" borderId="0" xfId="0" applyFont="1" applyAlignment="1">
      <alignment horizontal="left"/>
    </xf>
    <xf numFmtId="0" fontId="5" fillId="0" borderId="0" xfId="0" applyFont="1" applyAlignment="1">
      <alignment horizontal="left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2</xdr:col>
      <xdr:colOff>104775</xdr:colOff>
      <xdr:row>3</xdr:row>
      <xdr:rowOff>67766</xdr:rowOff>
    </xdr:to>
    <xdr:pic>
      <xdr:nvPicPr>
        <xdr:cNvPr id="2" name="Picture 1" descr="http://ap.poly.edu.vn/logo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"/>
          <a:ext cx="1781175" cy="7821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2</xdr:col>
      <xdr:colOff>104775</xdr:colOff>
      <xdr:row>4</xdr:row>
      <xdr:rowOff>20141</xdr:rowOff>
    </xdr:to>
    <xdr:pic>
      <xdr:nvPicPr>
        <xdr:cNvPr id="2" name="Picture 1" descr="http://ap.poly.edu.vn/logo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"/>
          <a:ext cx="1781175" cy="7821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28576</xdr:colOff>
      <xdr:row>0</xdr:row>
      <xdr:rowOff>1</xdr:rowOff>
    </xdr:from>
    <xdr:to>
      <xdr:col>1</xdr:col>
      <xdr:colOff>885826</xdr:colOff>
      <xdr:row>3</xdr:row>
      <xdr:rowOff>47625</xdr:rowOff>
    </xdr:to>
    <xdr:pic>
      <xdr:nvPicPr>
        <xdr:cNvPr id="2" name="Picture 1" descr="http://ap.poly.edu.vn/logo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6" y="1"/>
          <a:ext cx="1466850" cy="742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J36"/>
  <sheetViews>
    <sheetView workbookViewId="0">
      <selection activeCell="P7" sqref="P7"/>
    </sheetView>
  </sheetViews>
  <sheetFormatPr defaultRowHeight="15" x14ac:dyDescent="0.25"/>
  <cols>
    <col min="2" max="2" width="16" customWidth="1"/>
    <col min="3" max="3" width="25.85546875" bestFit="1" customWidth="1"/>
    <col min="4" max="4" width="10.42578125" bestFit="1" customWidth="1"/>
    <col min="5" max="5" width="12.7109375" bestFit="1" customWidth="1"/>
    <col min="6" max="6" width="13" customWidth="1"/>
  </cols>
  <sheetData>
    <row r="3" spans="1:10" ht="26.25" x14ac:dyDescent="0.4">
      <c r="D3" s="11" t="s">
        <v>86</v>
      </c>
      <c r="F3" s="1"/>
    </row>
    <row r="6" spans="1:10" ht="26.25" customHeight="1" x14ac:dyDescent="0.25">
      <c r="A6" s="2" t="s">
        <v>0</v>
      </c>
      <c r="B6" s="2" t="s">
        <v>84</v>
      </c>
      <c r="C6" s="2" t="s">
        <v>1</v>
      </c>
      <c r="D6" s="2" t="s">
        <v>2</v>
      </c>
      <c r="E6" s="3" t="s">
        <v>3</v>
      </c>
      <c r="F6" s="2" t="s">
        <v>4</v>
      </c>
      <c r="G6" s="2" t="s">
        <v>88</v>
      </c>
      <c r="H6" s="2" t="s">
        <v>89</v>
      </c>
      <c r="I6" s="2" t="s">
        <v>90</v>
      </c>
      <c r="J6" s="12" t="s">
        <v>99</v>
      </c>
    </row>
    <row r="7" spans="1:10" s="9" customFormat="1" ht="23.25" customHeight="1" x14ac:dyDescent="0.25">
      <c r="A7" s="4">
        <v>1</v>
      </c>
      <c r="B7" s="5" t="s">
        <v>137</v>
      </c>
      <c r="C7" s="5" t="s">
        <v>5</v>
      </c>
      <c r="D7" s="6" t="s">
        <v>6</v>
      </c>
      <c r="E7" s="7">
        <v>34838</v>
      </c>
      <c r="F7" s="8" t="s">
        <v>7</v>
      </c>
      <c r="G7" s="14">
        <v>9</v>
      </c>
      <c r="H7" s="14">
        <v>9</v>
      </c>
      <c r="I7" s="14">
        <v>10</v>
      </c>
      <c r="J7" s="14">
        <v>10</v>
      </c>
    </row>
    <row r="8" spans="1:10" s="9" customFormat="1" ht="23.25" customHeight="1" x14ac:dyDescent="0.25">
      <c r="A8" s="4">
        <v>2</v>
      </c>
      <c r="B8" s="5" t="s">
        <v>154</v>
      </c>
      <c r="C8" s="5" t="s">
        <v>8</v>
      </c>
      <c r="D8" s="6" t="s">
        <v>6</v>
      </c>
      <c r="E8" s="7">
        <v>34702</v>
      </c>
      <c r="F8" s="8" t="s">
        <v>9</v>
      </c>
      <c r="G8" s="14">
        <v>10</v>
      </c>
      <c r="H8" s="14">
        <v>7</v>
      </c>
      <c r="I8" s="14">
        <v>7</v>
      </c>
      <c r="J8" s="14">
        <v>4</v>
      </c>
    </row>
    <row r="9" spans="1:10" s="9" customFormat="1" ht="23.25" customHeight="1" x14ac:dyDescent="0.25">
      <c r="A9" s="4">
        <v>3</v>
      </c>
      <c r="B9" s="5" t="s">
        <v>139</v>
      </c>
      <c r="C9" s="5" t="s">
        <v>10</v>
      </c>
      <c r="D9" s="6" t="s">
        <v>6</v>
      </c>
      <c r="E9" s="7">
        <v>34729</v>
      </c>
      <c r="F9" s="8" t="s">
        <v>11</v>
      </c>
      <c r="G9" s="14">
        <v>10</v>
      </c>
      <c r="H9" s="14">
        <v>6</v>
      </c>
      <c r="I9" s="14">
        <v>6</v>
      </c>
      <c r="J9" s="14">
        <v>6</v>
      </c>
    </row>
    <row r="10" spans="1:10" s="9" customFormat="1" ht="23.25" customHeight="1" x14ac:dyDescent="0.25">
      <c r="A10" s="4">
        <v>4</v>
      </c>
      <c r="B10" s="5" t="s">
        <v>140</v>
      </c>
      <c r="C10" s="5" t="s">
        <v>12</v>
      </c>
      <c r="D10" s="6" t="s">
        <v>6</v>
      </c>
      <c r="E10" s="7">
        <v>34388</v>
      </c>
      <c r="F10" s="8" t="s">
        <v>13</v>
      </c>
      <c r="G10" s="14">
        <v>7</v>
      </c>
      <c r="H10" s="14">
        <v>7</v>
      </c>
      <c r="I10" s="14">
        <v>8</v>
      </c>
      <c r="J10" s="14">
        <v>5</v>
      </c>
    </row>
    <row r="11" spans="1:10" s="9" customFormat="1" ht="23.25" customHeight="1" x14ac:dyDescent="0.25">
      <c r="A11" s="4">
        <v>5</v>
      </c>
      <c r="B11" s="5" t="s">
        <v>141</v>
      </c>
      <c r="C11" s="5" t="s">
        <v>14</v>
      </c>
      <c r="D11" s="6" t="s">
        <v>6</v>
      </c>
      <c r="E11" s="7">
        <v>35045</v>
      </c>
      <c r="F11" s="8" t="s">
        <v>15</v>
      </c>
      <c r="G11" s="14">
        <v>4</v>
      </c>
      <c r="H11" s="14">
        <v>3</v>
      </c>
      <c r="I11" s="14">
        <v>6</v>
      </c>
      <c r="J11" s="14">
        <v>3</v>
      </c>
    </row>
    <row r="12" spans="1:10" s="9" customFormat="1" ht="23.25" customHeight="1" x14ac:dyDescent="0.25">
      <c r="A12" s="4">
        <v>6</v>
      </c>
      <c r="B12" s="5" t="s">
        <v>142</v>
      </c>
      <c r="C12" s="5" t="s">
        <v>16</v>
      </c>
      <c r="D12" s="6" t="s">
        <v>6</v>
      </c>
      <c r="E12" s="7">
        <v>34836</v>
      </c>
      <c r="F12" s="8" t="s">
        <v>17</v>
      </c>
      <c r="G12" s="14">
        <v>8</v>
      </c>
      <c r="H12" s="14">
        <v>8</v>
      </c>
      <c r="I12" s="14">
        <v>6</v>
      </c>
      <c r="J12" s="14">
        <v>2</v>
      </c>
    </row>
    <row r="13" spans="1:10" s="9" customFormat="1" ht="23.25" customHeight="1" x14ac:dyDescent="0.25">
      <c r="A13" s="4">
        <v>7</v>
      </c>
      <c r="B13" s="5" t="s">
        <v>143</v>
      </c>
      <c r="C13" s="5" t="s">
        <v>18</v>
      </c>
      <c r="D13" s="6" t="s">
        <v>19</v>
      </c>
      <c r="E13" s="7">
        <v>34924</v>
      </c>
      <c r="F13" s="8" t="s">
        <v>7</v>
      </c>
      <c r="G13" s="14">
        <v>5</v>
      </c>
      <c r="H13" s="14">
        <v>4</v>
      </c>
      <c r="I13" s="14">
        <v>3</v>
      </c>
      <c r="J13" s="14">
        <v>9</v>
      </c>
    </row>
    <row r="14" spans="1:10" s="9" customFormat="1" ht="23.25" customHeight="1" x14ac:dyDescent="0.25">
      <c r="A14" s="4">
        <v>8</v>
      </c>
      <c r="B14" s="5" t="s">
        <v>155</v>
      </c>
      <c r="C14" s="10" t="s">
        <v>20</v>
      </c>
      <c r="D14" s="6" t="s">
        <v>6</v>
      </c>
      <c r="E14" s="7">
        <v>34899</v>
      </c>
      <c r="F14" s="8" t="s">
        <v>21</v>
      </c>
      <c r="G14" s="14">
        <v>9</v>
      </c>
      <c r="H14" s="14">
        <v>3</v>
      </c>
      <c r="I14" s="14">
        <v>6</v>
      </c>
      <c r="J14" s="14">
        <v>9</v>
      </c>
    </row>
    <row r="15" spans="1:10" s="9" customFormat="1" ht="23.25" customHeight="1" x14ac:dyDescent="0.25">
      <c r="A15" s="4">
        <v>9</v>
      </c>
      <c r="B15" s="5" t="s">
        <v>156</v>
      </c>
      <c r="C15" s="10" t="s">
        <v>22</v>
      </c>
      <c r="D15" s="6" t="s">
        <v>6</v>
      </c>
      <c r="E15" s="7">
        <v>34547</v>
      </c>
      <c r="F15" s="8" t="s">
        <v>23</v>
      </c>
      <c r="G15" s="14">
        <v>3</v>
      </c>
      <c r="H15" s="14">
        <v>6</v>
      </c>
      <c r="I15" s="14">
        <v>8</v>
      </c>
      <c r="J15" s="14">
        <v>3</v>
      </c>
    </row>
    <row r="16" spans="1:10" s="9" customFormat="1" ht="23.25" customHeight="1" x14ac:dyDescent="0.25">
      <c r="A16" s="4">
        <v>10</v>
      </c>
      <c r="B16" s="5" t="s">
        <v>157</v>
      </c>
      <c r="C16" s="10" t="s">
        <v>24</v>
      </c>
      <c r="D16" s="6" t="s">
        <v>6</v>
      </c>
      <c r="E16" s="7">
        <v>34835</v>
      </c>
      <c r="F16" s="8" t="s">
        <v>25</v>
      </c>
      <c r="G16" s="14">
        <v>7</v>
      </c>
      <c r="H16" s="14">
        <v>9</v>
      </c>
      <c r="I16" s="14">
        <v>9</v>
      </c>
      <c r="J16" s="14">
        <v>5</v>
      </c>
    </row>
    <row r="17" spans="1:10" s="9" customFormat="1" ht="23.25" customHeight="1" x14ac:dyDescent="0.25">
      <c r="A17" s="4">
        <v>11</v>
      </c>
      <c r="B17" s="5" t="s">
        <v>158</v>
      </c>
      <c r="C17" s="10" t="s">
        <v>26</v>
      </c>
      <c r="D17" s="6" t="s">
        <v>6</v>
      </c>
      <c r="E17" s="7">
        <v>33700</v>
      </c>
      <c r="F17" s="8" t="s">
        <v>27</v>
      </c>
      <c r="G17" s="14">
        <v>6</v>
      </c>
      <c r="H17" s="14">
        <v>10</v>
      </c>
      <c r="I17" s="14">
        <v>3</v>
      </c>
      <c r="J17" s="14">
        <v>4</v>
      </c>
    </row>
    <row r="18" spans="1:10" s="9" customFormat="1" ht="23.25" customHeight="1" x14ac:dyDescent="0.25">
      <c r="A18" s="4">
        <v>12</v>
      </c>
      <c r="B18" s="5" t="s">
        <v>159</v>
      </c>
      <c r="C18" s="10" t="s">
        <v>28</v>
      </c>
      <c r="D18" s="6" t="s">
        <v>6</v>
      </c>
      <c r="E18" s="7">
        <v>34836</v>
      </c>
      <c r="F18" s="8" t="s">
        <v>29</v>
      </c>
      <c r="G18" s="14">
        <v>10</v>
      </c>
      <c r="H18" s="14">
        <v>7</v>
      </c>
      <c r="I18" s="14">
        <v>6</v>
      </c>
      <c r="J18" s="14">
        <v>2</v>
      </c>
    </row>
    <row r="19" spans="1:10" s="9" customFormat="1" ht="23.25" customHeight="1" x14ac:dyDescent="0.25">
      <c r="A19" s="4">
        <v>13</v>
      </c>
      <c r="B19" s="5" t="s">
        <v>160</v>
      </c>
      <c r="C19" s="10" t="s">
        <v>30</v>
      </c>
      <c r="D19" s="6" t="s">
        <v>6</v>
      </c>
      <c r="E19" s="7">
        <v>34121</v>
      </c>
      <c r="F19" s="8" t="s">
        <v>31</v>
      </c>
      <c r="G19" s="14">
        <v>5</v>
      </c>
      <c r="H19" s="14">
        <v>3</v>
      </c>
      <c r="I19" s="14">
        <v>8</v>
      </c>
      <c r="J19" s="14">
        <v>5</v>
      </c>
    </row>
    <row r="20" spans="1:10" s="9" customFormat="1" ht="23.25" customHeight="1" x14ac:dyDescent="0.25">
      <c r="A20" s="4">
        <v>14</v>
      </c>
      <c r="B20" s="5" t="s">
        <v>161</v>
      </c>
      <c r="C20" s="10" t="s">
        <v>32</v>
      </c>
      <c r="D20" s="6" t="s">
        <v>6</v>
      </c>
      <c r="E20" s="7">
        <v>34905</v>
      </c>
      <c r="F20" s="8" t="s">
        <v>13</v>
      </c>
      <c r="G20" s="14">
        <v>4</v>
      </c>
      <c r="H20" s="14">
        <v>10</v>
      </c>
      <c r="I20" s="14">
        <v>5</v>
      </c>
      <c r="J20" s="14">
        <v>8</v>
      </c>
    </row>
    <row r="21" spans="1:10" s="9" customFormat="1" ht="23.25" customHeight="1" x14ac:dyDescent="0.25">
      <c r="A21" s="4">
        <v>15</v>
      </c>
      <c r="B21" s="5" t="s">
        <v>162</v>
      </c>
      <c r="C21" s="10" t="s">
        <v>33</v>
      </c>
      <c r="D21" s="6" t="s">
        <v>6</v>
      </c>
      <c r="E21" s="7">
        <v>34883</v>
      </c>
      <c r="F21" s="8" t="s">
        <v>15</v>
      </c>
      <c r="G21" s="14">
        <v>9</v>
      </c>
      <c r="H21" s="14">
        <v>8</v>
      </c>
      <c r="I21" s="14">
        <v>5</v>
      </c>
      <c r="J21" s="14">
        <v>6</v>
      </c>
    </row>
    <row r="22" spans="1:10" s="9" customFormat="1" ht="23.25" customHeight="1" x14ac:dyDescent="0.25">
      <c r="A22" s="4">
        <v>16</v>
      </c>
      <c r="B22" s="5" t="s">
        <v>152</v>
      </c>
      <c r="C22" s="10" t="s">
        <v>34</v>
      </c>
      <c r="D22" s="6" t="s">
        <v>19</v>
      </c>
      <c r="E22" s="7">
        <v>34504</v>
      </c>
      <c r="F22" s="8" t="s">
        <v>17</v>
      </c>
      <c r="G22" s="14">
        <v>7</v>
      </c>
      <c r="H22" s="14">
        <v>6</v>
      </c>
      <c r="I22" s="14">
        <v>9</v>
      </c>
      <c r="J22" s="14">
        <v>8</v>
      </c>
    </row>
    <row r="23" spans="1:10" s="9" customFormat="1" ht="23.25" customHeight="1" x14ac:dyDescent="0.25">
      <c r="A23" s="4">
        <v>17</v>
      </c>
      <c r="B23" s="5" t="s">
        <v>153</v>
      </c>
      <c r="C23" s="10" t="s">
        <v>35</v>
      </c>
      <c r="D23" s="6" t="s">
        <v>6</v>
      </c>
      <c r="E23" s="7">
        <v>34737</v>
      </c>
      <c r="F23" s="8" t="s">
        <v>7</v>
      </c>
      <c r="G23" s="14">
        <v>9</v>
      </c>
      <c r="H23" s="14">
        <v>9</v>
      </c>
      <c r="I23" s="14">
        <v>8</v>
      </c>
      <c r="J23" s="14">
        <v>2</v>
      </c>
    </row>
    <row r="24" spans="1:10" s="9" customFormat="1" ht="23.25" customHeight="1" x14ac:dyDescent="0.25">
      <c r="A24" s="4">
        <v>18</v>
      </c>
      <c r="B24" s="5" t="s">
        <v>163</v>
      </c>
      <c r="C24" s="10" t="s">
        <v>36</v>
      </c>
      <c r="D24" s="6" t="s">
        <v>6</v>
      </c>
      <c r="E24" s="7">
        <v>35022</v>
      </c>
      <c r="F24" s="8" t="s">
        <v>21</v>
      </c>
      <c r="G24" s="14">
        <v>9</v>
      </c>
      <c r="H24" s="14">
        <v>4</v>
      </c>
      <c r="I24" s="14">
        <v>3</v>
      </c>
      <c r="J24" s="14">
        <v>3</v>
      </c>
    </row>
    <row r="25" spans="1:10" s="9" customFormat="1" ht="23.25" customHeight="1" x14ac:dyDescent="0.25">
      <c r="A25" s="4">
        <v>19</v>
      </c>
      <c r="B25" s="5" t="s">
        <v>164</v>
      </c>
      <c r="C25" s="10" t="s">
        <v>37</v>
      </c>
      <c r="D25" s="6" t="s">
        <v>19</v>
      </c>
      <c r="E25" s="7">
        <v>34770</v>
      </c>
      <c r="F25" s="8" t="s">
        <v>7</v>
      </c>
      <c r="G25" s="14">
        <v>4</v>
      </c>
      <c r="H25" s="14">
        <v>6</v>
      </c>
      <c r="I25" s="14">
        <v>5</v>
      </c>
      <c r="J25" s="14">
        <v>5</v>
      </c>
    </row>
    <row r="26" spans="1:10" s="9" customFormat="1" ht="23.25" customHeight="1" x14ac:dyDescent="0.25">
      <c r="A26" s="4">
        <v>20</v>
      </c>
      <c r="B26" s="5" t="s">
        <v>165</v>
      </c>
      <c r="C26" s="10" t="s">
        <v>38</v>
      </c>
      <c r="D26" s="6" t="s">
        <v>19</v>
      </c>
      <c r="E26" s="7">
        <v>34921</v>
      </c>
      <c r="F26" s="8" t="s">
        <v>21</v>
      </c>
      <c r="G26" s="14">
        <v>6</v>
      </c>
      <c r="H26" s="14">
        <v>3</v>
      </c>
      <c r="I26" s="14">
        <v>9</v>
      </c>
      <c r="J26" s="14">
        <v>6</v>
      </c>
    </row>
    <row r="27" spans="1:10" s="9" customFormat="1" ht="23.25" customHeight="1" x14ac:dyDescent="0.25">
      <c r="A27" s="4">
        <v>21</v>
      </c>
      <c r="B27" s="5" t="s">
        <v>166</v>
      </c>
      <c r="C27" s="10" t="s">
        <v>39</v>
      </c>
      <c r="D27" s="6" t="s">
        <v>19</v>
      </c>
      <c r="E27" s="7">
        <v>35041</v>
      </c>
      <c r="F27" s="8" t="s">
        <v>23</v>
      </c>
      <c r="G27" s="14">
        <v>5</v>
      </c>
      <c r="H27" s="14">
        <v>5</v>
      </c>
      <c r="I27" s="14">
        <v>6</v>
      </c>
      <c r="J27" s="14">
        <v>8</v>
      </c>
    </row>
    <row r="28" spans="1:10" s="9" customFormat="1" ht="23.25" customHeight="1" x14ac:dyDescent="0.25">
      <c r="A28" s="4">
        <v>22</v>
      </c>
      <c r="B28" s="5" t="s">
        <v>167</v>
      </c>
      <c r="C28" s="10" t="s">
        <v>40</v>
      </c>
      <c r="D28" s="6" t="s">
        <v>19</v>
      </c>
      <c r="E28" s="7">
        <v>34784</v>
      </c>
      <c r="F28" s="8" t="s">
        <v>25</v>
      </c>
      <c r="G28" s="14">
        <v>6</v>
      </c>
      <c r="H28" s="14">
        <v>3</v>
      </c>
      <c r="I28" s="14">
        <v>8</v>
      </c>
      <c r="J28" s="14">
        <v>6</v>
      </c>
    </row>
    <row r="29" spans="1:10" s="9" customFormat="1" ht="23.25" customHeight="1" x14ac:dyDescent="0.25">
      <c r="A29" s="4">
        <v>23</v>
      </c>
      <c r="B29" s="5" t="s">
        <v>168</v>
      </c>
      <c r="C29" s="10" t="s">
        <v>41</v>
      </c>
      <c r="D29" s="6" t="s">
        <v>19</v>
      </c>
      <c r="E29" s="7">
        <v>34057</v>
      </c>
      <c r="F29" s="8" t="s">
        <v>27</v>
      </c>
      <c r="G29" s="14">
        <v>3</v>
      </c>
      <c r="H29" s="14">
        <v>4</v>
      </c>
      <c r="I29" s="14">
        <v>10</v>
      </c>
      <c r="J29" s="14">
        <v>3</v>
      </c>
    </row>
    <row r="30" spans="1:10" s="9" customFormat="1" ht="23.25" customHeight="1" x14ac:dyDescent="0.25">
      <c r="A30" s="4">
        <v>24</v>
      </c>
      <c r="B30" s="5" t="s">
        <v>169</v>
      </c>
      <c r="C30" s="10" t="s">
        <v>42</v>
      </c>
      <c r="D30" s="6" t="s">
        <v>6</v>
      </c>
      <c r="E30" s="7">
        <v>34895</v>
      </c>
      <c r="F30" s="8" t="s">
        <v>7</v>
      </c>
      <c r="G30" s="14">
        <v>7</v>
      </c>
      <c r="H30" s="14">
        <v>6</v>
      </c>
      <c r="I30" s="14">
        <v>7</v>
      </c>
      <c r="J30" s="14">
        <v>6</v>
      </c>
    </row>
    <row r="31" spans="1:10" s="9" customFormat="1" ht="23.25" customHeight="1" x14ac:dyDescent="0.25">
      <c r="A31" s="4">
        <v>25</v>
      </c>
      <c r="B31" s="5" t="s">
        <v>170</v>
      </c>
      <c r="C31" s="10" t="s">
        <v>43</v>
      </c>
      <c r="D31" s="6" t="s">
        <v>6</v>
      </c>
      <c r="E31" s="7">
        <v>34651</v>
      </c>
      <c r="F31" s="8" t="s">
        <v>9</v>
      </c>
      <c r="G31" s="14">
        <v>10</v>
      </c>
      <c r="H31" s="14">
        <v>8</v>
      </c>
      <c r="I31" s="14">
        <v>7</v>
      </c>
      <c r="J31" s="14">
        <v>10</v>
      </c>
    </row>
    <row r="32" spans="1:10" s="9" customFormat="1" ht="23.25" customHeight="1" x14ac:dyDescent="0.25">
      <c r="A32" s="4">
        <v>26</v>
      </c>
      <c r="B32" s="5" t="s">
        <v>171</v>
      </c>
      <c r="C32" s="10" t="s">
        <v>44</v>
      </c>
      <c r="D32" s="6" t="s">
        <v>6</v>
      </c>
      <c r="E32" s="7">
        <v>34804</v>
      </c>
      <c r="F32" s="8" t="s">
        <v>11</v>
      </c>
      <c r="G32" s="14">
        <v>8</v>
      </c>
      <c r="H32" s="14">
        <v>9</v>
      </c>
      <c r="I32" s="14">
        <v>6</v>
      </c>
      <c r="J32" s="14">
        <v>6</v>
      </c>
    </row>
    <row r="33" spans="1:10" s="9" customFormat="1" ht="23.25" customHeight="1" x14ac:dyDescent="0.25">
      <c r="A33" s="4">
        <v>27</v>
      </c>
      <c r="B33" s="5" t="s">
        <v>172</v>
      </c>
      <c r="C33" s="10" t="s">
        <v>45</v>
      </c>
      <c r="D33" s="6" t="s">
        <v>19</v>
      </c>
      <c r="E33" s="7">
        <v>34395</v>
      </c>
      <c r="F33" s="8" t="s">
        <v>13</v>
      </c>
      <c r="G33" s="14">
        <v>7</v>
      </c>
      <c r="H33" s="14">
        <v>10</v>
      </c>
      <c r="I33" s="14">
        <v>9</v>
      </c>
      <c r="J33" s="14">
        <v>8</v>
      </c>
    </row>
    <row r="34" spans="1:10" s="9" customFormat="1" ht="23.25" customHeight="1" x14ac:dyDescent="0.25">
      <c r="A34" s="4">
        <v>28</v>
      </c>
      <c r="B34" s="5" t="s">
        <v>173</v>
      </c>
      <c r="C34" s="10" t="s">
        <v>46</v>
      </c>
      <c r="D34" s="6" t="s">
        <v>6</v>
      </c>
      <c r="E34" s="7">
        <v>31336</v>
      </c>
      <c r="F34" s="8" t="s">
        <v>15</v>
      </c>
      <c r="G34" s="14">
        <v>7</v>
      </c>
      <c r="H34" s="14">
        <v>7</v>
      </c>
      <c r="I34" s="14">
        <v>4</v>
      </c>
      <c r="J34" s="14">
        <v>8</v>
      </c>
    </row>
    <row r="35" spans="1:10" s="9" customFormat="1" ht="23.25" customHeight="1" x14ac:dyDescent="0.25">
      <c r="A35" s="4">
        <v>29</v>
      </c>
      <c r="B35" s="5" t="s">
        <v>174</v>
      </c>
      <c r="C35" s="10" t="s">
        <v>47</v>
      </c>
      <c r="D35" s="6" t="s">
        <v>6</v>
      </c>
      <c r="E35" s="7">
        <v>33924</v>
      </c>
      <c r="F35" s="8" t="s">
        <v>21</v>
      </c>
      <c r="G35" s="14">
        <v>9</v>
      </c>
      <c r="H35" s="14">
        <v>8</v>
      </c>
      <c r="I35" s="14">
        <v>10</v>
      </c>
      <c r="J35" s="14">
        <v>2</v>
      </c>
    </row>
    <row r="36" spans="1:10" s="9" customFormat="1" ht="23.25" customHeight="1" x14ac:dyDescent="0.25">
      <c r="A36" s="4">
        <v>30</v>
      </c>
      <c r="B36" s="5" t="s">
        <v>175</v>
      </c>
      <c r="C36" s="10" t="s">
        <v>48</v>
      </c>
      <c r="D36" s="6" t="s">
        <v>6</v>
      </c>
      <c r="E36" s="7">
        <v>34804</v>
      </c>
      <c r="F36" s="8" t="s">
        <v>23</v>
      </c>
      <c r="G36" s="14">
        <v>9</v>
      </c>
      <c r="H36" s="14">
        <v>5</v>
      </c>
      <c r="I36" s="14">
        <v>6</v>
      </c>
      <c r="J36" s="14">
        <v>4</v>
      </c>
    </row>
  </sheetData>
  <protectedRanges>
    <protectedRange sqref="C7:C9" name="Enquiry_4_3_6_47_1"/>
    <protectedRange sqref="C10:C11" name="Enquiry_4_3_6_48_1"/>
    <protectedRange sqref="C12" name="Enquiry_4_3_6_49_1"/>
    <protectedRange sqref="C13" name="Enquiry_4_3_6_50_1"/>
    <protectedRange sqref="C14" name="Enquiry_4_3_6_51_1"/>
    <protectedRange sqref="C15" name="Enquiry_4_3_6_52_1"/>
    <protectedRange sqref="C16" name="Enquiry_4_3_6_53_1"/>
    <protectedRange sqref="C17" name="Enquiry_4_3_6_54_1"/>
    <protectedRange sqref="C18:C20" name="Enquiry_4_3_6_55_1"/>
    <protectedRange sqref="C21" name="Enquiry_4_3_6_56_1"/>
    <protectedRange sqref="C22:C23" name="Enquiry_4_3_6_57_1"/>
    <protectedRange sqref="C24:C27" name="Enquiry_4_3_6_58_1"/>
    <protectedRange sqref="C28:C36" name="Enquiry_4_3_6_59_1"/>
  </protectedRange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J36"/>
  <sheetViews>
    <sheetView topLeftCell="A4" workbookViewId="0">
      <selection activeCell="M7" sqref="M7"/>
    </sheetView>
  </sheetViews>
  <sheetFormatPr defaultRowHeight="15" x14ac:dyDescent="0.25"/>
  <cols>
    <col min="2" max="2" width="16" customWidth="1"/>
    <col min="3" max="3" width="25.85546875" bestFit="1" customWidth="1"/>
    <col min="4" max="4" width="10.42578125" bestFit="1" customWidth="1"/>
    <col min="5" max="5" width="12.7109375" bestFit="1" customWidth="1"/>
    <col min="6" max="6" width="13" customWidth="1"/>
    <col min="7" max="7" width="11.28515625" customWidth="1"/>
  </cols>
  <sheetData>
    <row r="3" spans="1:10" ht="26.25" x14ac:dyDescent="0.4">
      <c r="D3" s="11" t="s">
        <v>85</v>
      </c>
      <c r="F3" s="1"/>
    </row>
    <row r="6" spans="1:10" ht="41.25" customHeight="1" x14ac:dyDescent="0.25">
      <c r="A6" s="2" t="s">
        <v>0</v>
      </c>
      <c r="B6" s="2" t="s">
        <v>84</v>
      </c>
      <c r="C6" s="2" t="s">
        <v>1</v>
      </c>
      <c r="D6" s="2" t="s">
        <v>2</v>
      </c>
      <c r="E6" s="3" t="s">
        <v>3</v>
      </c>
      <c r="F6" s="2" t="s">
        <v>4</v>
      </c>
      <c r="G6" s="13" t="s">
        <v>91</v>
      </c>
      <c r="H6" s="13" t="s">
        <v>92</v>
      </c>
      <c r="I6" s="13" t="s">
        <v>93</v>
      </c>
      <c r="J6" s="13" t="s">
        <v>94</v>
      </c>
    </row>
    <row r="7" spans="1:10" s="9" customFormat="1" ht="23.25" customHeight="1" x14ac:dyDescent="0.25">
      <c r="A7" s="4">
        <v>1</v>
      </c>
      <c r="B7" s="10" t="s">
        <v>124</v>
      </c>
      <c r="C7" s="10" t="s">
        <v>39</v>
      </c>
      <c r="D7" s="6" t="s">
        <v>19</v>
      </c>
      <c r="E7" s="7">
        <v>35041</v>
      </c>
      <c r="F7" s="8" t="s">
        <v>23</v>
      </c>
      <c r="G7" s="8">
        <v>2600</v>
      </c>
      <c r="H7" s="8">
        <v>2700</v>
      </c>
      <c r="I7" s="8">
        <v>3000</v>
      </c>
      <c r="J7" s="8">
        <v>3100</v>
      </c>
    </row>
    <row r="8" spans="1:10" s="9" customFormat="1" ht="23.25" customHeight="1" x14ac:dyDescent="0.25">
      <c r="A8" s="4">
        <v>2</v>
      </c>
      <c r="B8" s="10" t="s">
        <v>125</v>
      </c>
      <c r="C8" s="10" t="s">
        <v>40</v>
      </c>
      <c r="D8" s="6" t="s">
        <v>19</v>
      </c>
      <c r="E8" s="7">
        <v>34784</v>
      </c>
      <c r="F8" s="8" t="s">
        <v>25</v>
      </c>
      <c r="G8" s="8">
        <v>2600</v>
      </c>
      <c r="H8" s="8">
        <v>2700</v>
      </c>
      <c r="I8" s="8">
        <v>3000</v>
      </c>
      <c r="J8" s="8">
        <v>2600</v>
      </c>
    </row>
    <row r="9" spans="1:10" s="9" customFormat="1" ht="23.25" customHeight="1" x14ac:dyDescent="0.25">
      <c r="A9" s="4">
        <v>3</v>
      </c>
      <c r="B9" s="10" t="s">
        <v>126</v>
      </c>
      <c r="C9" s="10" t="s">
        <v>41</v>
      </c>
      <c r="D9" s="6" t="s">
        <v>19</v>
      </c>
      <c r="E9" s="7">
        <v>34057</v>
      </c>
      <c r="F9" s="8" t="s">
        <v>27</v>
      </c>
      <c r="G9" s="8">
        <v>3900</v>
      </c>
      <c r="H9" s="8">
        <v>4200</v>
      </c>
      <c r="I9" s="8">
        <v>4000</v>
      </c>
      <c r="J9" s="8">
        <v>2600</v>
      </c>
    </row>
    <row r="10" spans="1:10" s="9" customFormat="1" ht="23.25" customHeight="1" x14ac:dyDescent="0.25">
      <c r="A10" s="4">
        <v>4</v>
      </c>
      <c r="B10" s="10" t="s">
        <v>127</v>
      </c>
      <c r="C10" s="10" t="s">
        <v>42</v>
      </c>
      <c r="D10" s="6" t="s">
        <v>6</v>
      </c>
      <c r="E10" s="7">
        <v>34895</v>
      </c>
      <c r="F10" s="8" t="s">
        <v>7</v>
      </c>
      <c r="G10" s="8">
        <v>2600</v>
      </c>
      <c r="H10" s="8">
        <v>2700</v>
      </c>
      <c r="I10" s="8">
        <v>3000</v>
      </c>
      <c r="J10" s="8">
        <v>3100</v>
      </c>
    </row>
    <row r="11" spans="1:10" s="9" customFormat="1" ht="23.25" customHeight="1" x14ac:dyDescent="0.25">
      <c r="A11" s="4">
        <v>5</v>
      </c>
      <c r="B11" s="10" t="s">
        <v>128</v>
      </c>
      <c r="C11" s="10" t="s">
        <v>43</v>
      </c>
      <c r="D11" s="6" t="s">
        <v>6</v>
      </c>
      <c r="E11" s="7">
        <v>34651</v>
      </c>
      <c r="F11" s="8" t="s">
        <v>9</v>
      </c>
      <c r="G11" s="8">
        <v>2600</v>
      </c>
      <c r="H11" s="8">
        <v>2700</v>
      </c>
      <c r="I11" s="8">
        <v>3000</v>
      </c>
      <c r="J11" s="8">
        <v>2700</v>
      </c>
    </row>
    <row r="12" spans="1:10" s="9" customFormat="1" ht="23.25" customHeight="1" x14ac:dyDescent="0.25">
      <c r="A12" s="4">
        <v>6</v>
      </c>
      <c r="B12" s="10" t="s">
        <v>129</v>
      </c>
      <c r="C12" s="10" t="s">
        <v>44</v>
      </c>
      <c r="D12" s="6" t="s">
        <v>6</v>
      </c>
      <c r="E12" s="7">
        <v>34804</v>
      </c>
      <c r="F12" s="8" t="s">
        <v>11</v>
      </c>
      <c r="G12" s="8">
        <v>2600</v>
      </c>
      <c r="H12" s="8">
        <v>2700</v>
      </c>
      <c r="I12" s="8">
        <v>3000</v>
      </c>
      <c r="J12" s="8">
        <v>2700</v>
      </c>
    </row>
    <row r="13" spans="1:10" s="9" customFormat="1" ht="23.25" customHeight="1" x14ac:dyDescent="0.25">
      <c r="A13" s="4">
        <v>7</v>
      </c>
      <c r="B13" s="10" t="s">
        <v>130</v>
      </c>
      <c r="C13" s="10" t="s">
        <v>45</v>
      </c>
      <c r="D13" s="6" t="s">
        <v>19</v>
      </c>
      <c r="E13" s="7">
        <v>34395</v>
      </c>
      <c r="F13" s="8" t="s">
        <v>13</v>
      </c>
      <c r="G13" s="8">
        <v>2600</v>
      </c>
      <c r="H13" s="8">
        <v>3000</v>
      </c>
      <c r="I13" s="8">
        <v>3000</v>
      </c>
      <c r="J13" s="8">
        <v>2700</v>
      </c>
    </row>
    <row r="14" spans="1:10" s="9" customFormat="1" ht="23.25" customHeight="1" x14ac:dyDescent="0.25">
      <c r="A14" s="4">
        <v>8</v>
      </c>
      <c r="B14" s="10" t="s">
        <v>131</v>
      </c>
      <c r="C14" s="10" t="s">
        <v>46</v>
      </c>
      <c r="D14" s="6" t="s">
        <v>6</v>
      </c>
      <c r="E14" s="7">
        <v>31336</v>
      </c>
      <c r="F14" s="8" t="s">
        <v>15</v>
      </c>
      <c r="G14" s="8">
        <v>2600</v>
      </c>
      <c r="H14" s="8">
        <v>3200</v>
      </c>
      <c r="I14" s="8">
        <v>3000</v>
      </c>
      <c r="J14" s="8">
        <v>2700</v>
      </c>
    </row>
    <row r="15" spans="1:10" s="9" customFormat="1" ht="23.25" customHeight="1" x14ac:dyDescent="0.25">
      <c r="A15" s="4">
        <v>9</v>
      </c>
      <c r="B15" s="10" t="s">
        <v>132</v>
      </c>
      <c r="C15" s="10" t="s">
        <v>47</v>
      </c>
      <c r="D15" s="6" t="s">
        <v>6</v>
      </c>
      <c r="E15" s="7">
        <v>33924</v>
      </c>
      <c r="F15" s="8" t="s">
        <v>21</v>
      </c>
      <c r="G15" s="8">
        <v>3100</v>
      </c>
      <c r="H15" s="8">
        <v>2700</v>
      </c>
      <c r="I15" s="8">
        <v>3000</v>
      </c>
      <c r="J15" s="8">
        <v>3100</v>
      </c>
    </row>
    <row r="16" spans="1:10" s="9" customFormat="1" ht="23.25" customHeight="1" x14ac:dyDescent="0.25">
      <c r="A16" s="4">
        <v>10</v>
      </c>
      <c r="B16" s="10" t="s">
        <v>133</v>
      </c>
      <c r="C16" s="10" t="s">
        <v>48</v>
      </c>
      <c r="D16" s="6" t="s">
        <v>6</v>
      </c>
      <c r="E16" s="7">
        <v>34804</v>
      </c>
      <c r="F16" s="8" t="s">
        <v>23</v>
      </c>
      <c r="G16" s="8">
        <v>2700</v>
      </c>
      <c r="H16" s="8">
        <v>2700</v>
      </c>
      <c r="I16" s="8">
        <v>3000</v>
      </c>
      <c r="J16" s="8">
        <v>2600</v>
      </c>
    </row>
    <row r="17" spans="1:10" s="9" customFormat="1" ht="23.25" customHeight="1" x14ac:dyDescent="0.25">
      <c r="A17" s="4">
        <v>11</v>
      </c>
      <c r="B17" s="10" t="s">
        <v>134</v>
      </c>
      <c r="C17" s="10" t="s">
        <v>49</v>
      </c>
      <c r="D17" s="6" t="s">
        <v>6</v>
      </c>
      <c r="E17" s="7">
        <v>34804</v>
      </c>
      <c r="F17" s="8" t="s">
        <v>25</v>
      </c>
      <c r="G17" s="8">
        <v>3900</v>
      </c>
      <c r="H17" s="8">
        <v>4200</v>
      </c>
      <c r="I17" s="8">
        <v>4000</v>
      </c>
      <c r="J17" s="8">
        <v>2600</v>
      </c>
    </row>
    <row r="18" spans="1:10" s="9" customFormat="1" ht="23.25" customHeight="1" x14ac:dyDescent="0.25">
      <c r="A18" s="4">
        <v>12</v>
      </c>
      <c r="B18" s="10" t="s">
        <v>135</v>
      </c>
      <c r="C18" s="10" t="s">
        <v>50</v>
      </c>
      <c r="D18" s="6" t="s">
        <v>6</v>
      </c>
      <c r="E18" s="7">
        <v>34999</v>
      </c>
      <c r="F18" s="8" t="s">
        <v>27</v>
      </c>
      <c r="G18" s="8">
        <v>2600</v>
      </c>
      <c r="H18" s="8">
        <v>3000</v>
      </c>
      <c r="I18" s="8">
        <v>3000</v>
      </c>
      <c r="J18" s="8">
        <v>3100</v>
      </c>
    </row>
    <row r="19" spans="1:10" s="9" customFormat="1" ht="23.25" customHeight="1" x14ac:dyDescent="0.25">
      <c r="A19" s="4">
        <v>13</v>
      </c>
      <c r="B19" s="10" t="s">
        <v>136</v>
      </c>
      <c r="C19" s="10" t="s">
        <v>51</v>
      </c>
      <c r="D19" s="6" t="s">
        <v>6</v>
      </c>
      <c r="E19" s="7">
        <v>34441</v>
      </c>
      <c r="F19" s="8" t="s">
        <v>29</v>
      </c>
      <c r="G19" s="8">
        <v>2600</v>
      </c>
      <c r="H19" s="8">
        <v>3000</v>
      </c>
      <c r="I19" s="8">
        <v>3000</v>
      </c>
      <c r="J19" s="8">
        <v>2700</v>
      </c>
    </row>
    <row r="20" spans="1:10" s="9" customFormat="1" ht="23.25" customHeight="1" x14ac:dyDescent="0.25">
      <c r="A20" s="4">
        <v>14</v>
      </c>
      <c r="B20" s="10" t="s">
        <v>137</v>
      </c>
      <c r="C20" s="10" t="s">
        <v>52</v>
      </c>
      <c r="D20" s="6" t="s">
        <v>6</v>
      </c>
      <c r="E20" s="7">
        <v>34984</v>
      </c>
      <c r="F20" s="8" t="s">
        <v>31</v>
      </c>
      <c r="G20" s="8">
        <v>2600</v>
      </c>
      <c r="H20" s="8">
        <v>4000</v>
      </c>
      <c r="I20" s="8">
        <v>3000</v>
      </c>
      <c r="J20" s="8">
        <v>2700</v>
      </c>
    </row>
    <row r="21" spans="1:10" s="9" customFormat="1" ht="23.25" customHeight="1" x14ac:dyDescent="0.25">
      <c r="A21" s="4">
        <v>15</v>
      </c>
      <c r="B21" s="10" t="s">
        <v>138</v>
      </c>
      <c r="C21" s="10" t="s">
        <v>53</v>
      </c>
      <c r="D21" s="6" t="s">
        <v>6</v>
      </c>
      <c r="E21" s="7">
        <v>34971</v>
      </c>
      <c r="F21" s="8" t="s">
        <v>13</v>
      </c>
      <c r="G21" s="8">
        <v>2600</v>
      </c>
      <c r="H21" s="8">
        <v>3000</v>
      </c>
      <c r="I21" s="8">
        <v>3000</v>
      </c>
      <c r="J21" s="8">
        <v>4500</v>
      </c>
    </row>
    <row r="22" spans="1:10" s="9" customFormat="1" ht="23.25" customHeight="1" x14ac:dyDescent="0.25">
      <c r="A22" s="4">
        <v>16</v>
      </c>
      <c r="B22" s="10" t="s">
        <v>139</v>
      </c>
      <c r="C22" s="5" t="s">
        <v>54</v>
      </c>
      <c r="D22" s="6" t="s">
        <v>6</v>
      </c>
      <c r="E22" s="7">
        <v>34761</v>
      </c>
      <c r="F22" s="8" t="s">
        <v>15</v>
      </c>
      <c r="G22" s="8">
        <v>2900</v>
      </c>
      <c r="H22" s="8">
        <v>3100</v>
      </c>
      <c r="I22" s="8">
        <v>3000</v>
      </c>
      <c r="J22" s="8">
        <v>2700</v>
      </c>
    </row>
    <row r="23" spans="1:10" s="9" customFormat="1" ht="23.25" customHeight="1" x14ac:dyDescent="0.25">
      <c r="A23" s="4">
        <v>17</v>
      </c>
      <c r="B23" s="10" t="s">
        <v>140</v>
      </c>
      <c r="C23" s="5" t="s">
        <v>55</v>
      </c>
      <c r="D23" s="6" t="s">
        <v>6</v>
      </c>
      <c r="E23" s="7">
        <v>34340</v>
      </c>
      <c r="F23" s="8" t="s">
        <v>17</v>
      </c>
      <c r="G23" s="8">
        <v>2600</v>
      </c>
      <c r="H23" s="8">
        <v>2700</v>
      </c>
      <c r="I23" s="8">
        <v>3000</v>
      </c>
      <c r="J23" s="8">
        <v>3100</v>
      </c>
    </row>
    <row r="24" spans="1:10" s="9" customFormat="1" ht="23.25" customHeight="1" x14ac:dyDescent="0.25">
      <c r="A24" s="4">
        <v>18</v>
      </c>
      <c r="B24" s="10" t="s">
        <v>141</v>
      </c>
      <c r="C24" s="5" t="s">
        <v>56</v>
      </c>
      <c r="D24" s="6" t="s">
        <v>6</v>
      </c>
      <c r="E24" s="7">
        <v>34706</v>
      </c>
      <c r="F24" s="8" t="s">
        <v>57</v>
      </c>
      <c r="G24" s="8">
        <v>2600</v>
      </c>
      <c r="H24" s="8">
        <v>2700</v>
      </c>
      <c r="I24" s="8">
        <v>3000</v>
      </c>
      <c r="J24" s="8">
        <v>2600</v>
      </c>
    </row>
    <row r="25" spans="1:10" s="9" customFormat="1" ht="23.25" customHeight="1" x14ac:dyDescent="0.25">
      <c r="A25" s="4">
        <v>19</v>
      </c>
      <c r="B25" s="10" t="s">
        <v>142</v>
      </c>
      <c r="C25" s="5" t="s">
        <v>58</v>
      </c>
      <c r="D25" s="6" t="s">
        <v>6</v>
      </c>
      <c r="E25" s="7">
        <v>34899</v>
      </c>
      <c r="F25" s="8" t="s">
        <v>59</v>
      </c>
      <c r="G25" s="8">
        <v>3900</v>
      </c>
      <c r="H25" s="8">
        <v>4200</v>
      </c>
      <c r="I25" s="8">
        <v>4000</v>
      </c>
      <c r="J25" s="8">
        <v>2600</v>
      </c>
    </row>
    <row r="26" spans="1:10" s="9" customFormat="1" ht="23.25" customHeight="1" x14ac:dyDescent="0.25">
      <c r="A26" s="4">
        <v>20</v>
      </c>
      <c r="B26" s="10" t="s">
        <v>143</v>
      </c>
      <c r="C26" s="5" t="s">
        <v>60</v>
      </c>
      <c r="D26" s="6" t="s">
        <v>6</v>
      </c>
      <c r="E26" s="7">
        <v>33847</v>
      </c>
      <c r="F26" s="8" t="s">
        <v>11</v>
      </c>
      <c r="G26" s="8">
        <v>2600</v>
      </c>
      <c r="H26" s="8">
        <v>2700</v>
      </c>
      <c r="I26" s="8">
        <v>3000</v>
      </c>
      <c r="J26" s="8">
        <v>3100</v>
      </c>
    </row>
    <row r="27" spans="1:10" s="9" customFormat="1" ht="23.25" customHeight="1" x14ac:dyDescent="0.25">
      <c r="A27" s="4">
        <v>21</v>
      </c>
      <c r="B27" s="10" t="s">
        <v>144</v>
      </c>
      <c r="C27" s="5" t="s">
        <v>61</v>
      </c>
      <c r="D27" s="6" t="s">
        <v>6</v>
      </c>
      <c r="E27" s="7">
        <v>34838</v>
      </c>
      <c r="F27" s="8" t="s">
        <v>13</v>
      </c>
      <c r="G27" s="8">
        <v>2600</v>
      </c>
      <c r="H27" s="8">
        <v>2700</v>
      </c>
      <c r="I27" s="8">
        <v>3400</v>
      </c>
      <c r="J27" s="8">
        <v>2700</v>
      </c>
    </row>
    <row r="28" spans="1:10" s="9" customFormat="1" ht="23.25" customHeight="1" x14ac:dyDescent="0.25">
      <c r="A28" s="4">
        <v>22</v>
      </c>
      <c r="B28" s="10" t="s">
        <v>145</v>
      </c>
      <c r="C28" s="5" t="s">
        <v>62</v>
      </c>
      <c r="D28" s="6" t="s">
        <v>6</v>
      </c>
      <c r="E28" s="7">
        <v>34047</v>
      </c>
      <c r="F28" s="8" t="s">
        <v>15</v>
      </c>
      <c r="G28" s="8">
        <v>2600</v>
      </c>
      <c r="H28" s="8">
        <v>2700</v>
      </c>
      <c r="I28" s="8">
        <v>3000</v>
      </c>
      <c r="J28" s="8">
        <v>2700</v>
      </c>
    </row>
    <row r="29" spans="1:10" s="9" customFormat="1" ht="23.25" customHeight="1" x14ac:dyDescent="0.25">
      <c r="A29" s="4">
        <v>23</v>
      </c>
      <c r="B29" s="10" t="s">
        <v>146</v>
      </c>
      <c r="C29" s="5" t="s">
        <v>63</v>
      </c>
      <c r="D29" s="6" t="s">
        <v>6</v>
      </c>
      <c r="E29" s="7">
        <v>34792</v>
      </c>
      <c r="F29" s="8" t="s">
        <v>21</v>
      </c>
      <c r="G29" s="8">
        <v>2600</v>
      </c>
      <c r="H29" s="8">
        <v>3000</v>
      </c>
      <c r="I29" s="8">
        <v>5000</v>
      </c>
      <c r="J29" s="8">
        <v>2700</v>
      </c>
    </row>
    <row r="30" spans="1:10" s="9" customFormat="1" ht="23.25" customHeight="1" x14ac:dyDescent="0.25">
      <c r="A30" s="4">
        <v>24</v>
      </c>
      <c r="B30" s="10" t="s">
        <v>147</v>
      </c>
      <c r="C30" s="5" t="s">
        <v>64</v>
      </c>
      <c r="D30" s="6" t="s">
        <v>6</v>
      </c>
      <c r="E30" s="7">
        <v>34514</v>
      </c>
      <c r="F30" s="8" t="s">
        <v>23</v>
      </c>
      <c r="G30" s="8">
        <v>1900</v>
      </c>
      <c r="H30" s="8">
        <v>3200</v>
      </c>
      <c r="I30" s="8">
        <v>3000</v>
      </c>
      <c r="J30" s="8">
        <v>2700</v>
      </c>
    </row>
    <row r="31" spans="1:10" s="9" customFormat="1" ht="23.25" customHeight="1" x14ac:dyDescent="0.25">
      <c r="A31" s="4">
        <v>25</v>
      </c>
      <c r="B31" s="10" t="s">
        <v>148</v>
      </c>
      <c r="C31" s="5" t="s">
        <v>65</v>
      </c>
      <c r="D31" s="6" t="s">
        <v>6</v>
      </c>
      <c r="E31" s="7">
        <v>35031</v>
      </c>
      <c r="F31" s="8" t="s">
        <v>25</v>
      </c>
      <c r="G31" s="8">
        <v>3100</v>
      </c>
      <c r="H31" s="8">
        <v>2700</v>
      </c>
      <c r="I31" s="8">
        <v>4300</v>
      </c>
      <c r="J31" s="8">
        <v>3100</v>
      </c>
    </row>
    <row r="32" spans="1:10" s="9" customFormat="1" ht="23.25" customHeight="1" x14ac:dyDescent="0.25">
      <c r="A32" s="4">
        <v>26</v>
      </c>
      <c r="B32" s="10" t="s">
        <v>149</v>
      </c>
      <c r="C32" s="5" t="s">
        <v>66</v>
      </c>
      <c r="D32" s="6" t="s">
        <v>6</v>
      </c>
      <c r="E32" s="7">
        <v>34538</v>
      </c>
      <c r="F32" s="8" t="s">
        <v>27</v>
      </c>
      <c r="G32" s="8">
        <v>5000</v>
      </c>
      <c r="H32" s="8">
        <v>2700</v>
      </c>
      <c r="I32" s="8">
        <v>3000</v>
      </c>
      <c r="J32" s="8">
        <v>2600</v>
      </c>
    </row>
    <row r="33" spans="1:10" s="9" customFormat="1" ht="23.25" customHeight="1" x14ac:dyDescent="0.25">
      <c r="A33" s="4">
        <v>27</v>
      </c>
      <c r="B33" s="10" t="s">
        <v>150</v>
      </c>
      <c r="C33" s="5" t="s">
        <v>67</v>
      </c>
      <c r="D33" s="6" t="s">
        <v>6</v>
      </c>
      <c r="E33" s="7">
        <v>34985</v>
      </c>
      <c r="F33" s="8" t="s">
        <v>15</v>
      </c>
      <c r="G33" s="8">
        <v>3000</v>
      </c>
      <c r="H33" s="8">
        <v>4200</v>
      </c>
      <c r="I33" s="8">
        <v>4000</v>
      </c>
      <c r="J33" s="8">
        <v>2600</v>
      </c>
    </row>
    <row r="34" spans="1:10" s="9" customFormat="1" ht="23.25" customHeight="1" x14ac:dyDescent="0.25">
      <c r="A34" s="4">
        <v>28</v>
      </c>
      <c r="B34" s="10" t="s">
        <v>151</v>
      </c>
      <c r="C34" s="5" t="s">
        <v>68</v>
      </c>
      <c r="D34" s="6" t="s">
        <v>6</v>
      </c>
      <c r="E34" s="7">
        <v>34923</v>
      </c>
      <c r="F34" s="8" t="s">
        <v>17</v>
      </c>
      <c r="G34" s="8">
        <v>4300</v>
      </c>
      <c r="H34" s="8">
        <v>3000</v>
      </c>
      <c r="I34" s="8">
        <v>3000</v>
      </c>
      <c r="J34" s="8">
        <v>5000</v>
      </c>
    </row>
    <row r="35" spans="1:10" s="9" customFormat="1" ht="23.25" customHeight="1" x14ac:dyDescent="0.25">
      <c r="A35" s="4">
        <v>29</v>
      </c>
      <c r="B35" s="10" t="s">
        <v>152</v>
      </c>
      <c r="C35" s="5" t="s">
        <v>69</v>
      </c>
      <c r="D35" s="6" t="s">
        <v>6</v>
      </c>
      <c r="E35" s="7">
        <v>34597</v>
      </c>
      <c r="F35" s="8" t="s">
        <v>57</v>
      </c>
      <c r="G35" s="8">
        <v>2600</v>
      </c>
      <c r="H35" s="8">
        <v>3000</v>
      </c>
      <c r="I35" s="8">
        <v>3000</v>
      </c>
      <c r="J35" s="8">
        <v>3000</v>
      </c>
    </row>
    <row r="36" spans="1:10" s="9" customFormat="1" ht="23.25" customHeight="1" x14ac:dyDescent="0.25">
      <c r="A36" s="4">
        <v>30</v>
      </c>
      <c r="B36" s="10" t="s">
        <v>153</v>
      </c>
      <c r="C36" s="5" t="s">
        <v>70</v>
      </c>
      <c r="D36" s="6" t="s">
        <v>6</v>
      </c>
      <c r="E36" s="7">
        <v>34813</v>
      </c>
      <c r="F36" s="8" t="s">
        <v>59</v>
      </c>
      <c r="G36" s="8">
        <v>3200</v>
      </c>
      <c r="H36" s="8">
        <v>4000</v>
      </c>
      <c r="I36" s="8">
        <v>3000</v>
      </c>
      <c r="J36" s="8">
        <v>4300</v>
      </c>
    </row>
  </sheetData>
  <protectedRanges>
    <protectedRange sqref="C7" name="Enquiry_4_3_6_58_1"/>
    <protectedRange sqref="C8:C17" name="Enquiry_4_3_6_59_1"/>
    <protectedRange sqref="C18" name="Enquiry_4_3_6_60_1"/>
    <protectedRange sqref="C19:C21" name="Enquiry_4_3_6_61_1"/>
    <protectedRange sqref="C22" name="Enquiry_4_3_6_62_1"/>
    <protectedRange sqref="C23" name="Enquiry_4_3_6_63_1"/>
    <protectedRange sqref="C24:C25" name="Enquiry_4_3_6_64_1"/>
    <protectedRange sqref="C26:C33" name="Enquiry_4_3_6_65_1"/>
    <protectedRange sqref="C34:C36" name="Enquiry_4_3_6_66_1"/>
  </protectedRange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Q39"/>
  <sheetViews>
    <sheetView tabSelected="1" topLeftCell="A19" workbookViewId="0">
      <selection activeCell="H43" sqref="H43"/>
    </sheetView>
  </sheetViews>
  <sheetFormatPr defaultRowHeight="14.25" x14ac:dyDescent="0.2"/>
  <cols>
    <col min="1" max="1" width="9.140625" style="15"/>
    <col min="2" max="2" width="14.7109375" style="15" customWidth="1"/>
    <col min="3" max="3" width="25.85546875" style="15" bestFit="1" customWidth="1"/>
    <col min="4" max="4" width="25.85546875" style="15" customWidth="1"/>
    <col min="5" max="5" width="10.42578125" style="15" bestFit="1" customWidth="1"/>
    <col min="6" max="6" width="12.7109375" style="15" bestFit="1" customWidth="1"/>
    <col min="7" max="7" width="12.42578125" style="15" customWidth="1"/>
    <col min="8" max="8" width="13" style="15" customWidth="1"/>
    <col min="9" max="16384" width="9.140625" style="15"/>
  </cols>
  <sheetData>
    <row r="2" spans="1:17" x14ac:dyDescent="0.2">
      <c r="I2" s="23"/>
    </row>
    <row r="3" spans="1:17" ht="26.25" x14ac:dyDescent="0.4">
      <c r="E3" s="16" t="s">
        <v>87</v>
      </c>
      <c r="H3" s="17"/>
    </row>
    <row r="6" spans="1:17" ht="55.5" customHeight="1" x14ac:dyDescent="0.2">
      <c r="A6" s="2" t="s">
        <v>0</v>
      </c>
      <c r="B6" s="2" t="s">
        <v>84</v>
      </c>
      <c r="C6" s="2" t="s">
        <v>1</v>
      </c>
      <c r="D6" s="2" t="s">
        <v>113</v>
      </c>
      <c r="E6" s="2" t="s">
        <v>2</v>
      </c>
      <c r="F6" s="3" t="s">
        <v>3</v>
      </c>
      <c r="G6" s="3" t="s">
        <v>184</v>
      </c>
      <c r="H6" s="2" t="s">
        <v>4</v>
      </c>
      <c r="I6" s="13" t="s">
        <v>95</v>
      </c>
      <c r="J6" s="13" t="s">
        <v>96</v>
      </c>
      <c r="K6" s="13" t="s">
        <v>97</v>
      </c>
      <c r="L6" s="13" t="s">
        <v>98</v>
      </c>
      <c r="M6" s="13" t="s">
        <v>185</v>
      </c>
      <c r="O6" s="23"/>
      <c r="P6" s="26"/>
    </row>
    <row r="7" spans="1:17" s="18" customFormat="1" ht="23.25" customHeight="1" x14ac:dyDescent="0.25">
      <c r="A7" s="4">
        <v>1</v>
      </c>
      <c r="B7" s="5" t="s">
        <v>137</v>
      </c>
      <c r="C7" s="5" t="s">
        <v>52</v>
      </c>
      <c r="D7" s="5" t="str">
        <f>VLOOKUP(MID(B7,2,2),'PB3'!$B$5:$C$10,2,0)</f>
        <v>Thánh Hoá</v>
      </c>
      <c r="E7" s="6" t="s">
        <v>6</v>
      </c>
      <c r="F7" s="7">
        <v>34984</v>
      </c>
      <c r="G7" s="25">
        <f ca="1">YEAR(TODAY())-YEAR(F7)</f>
        <v>28</v>
      </c>
      <c r="H7" s="8" t="s">
        <v>31</v>
      </c>
      <c r="I7" s="8">
        <v>22</v>
      </c>
      <c r="J7" s="8">
        <v>22</v>
      </c>
      <c r="K7" s="8">
        <v>25</v>
      </c>
      <c r="L7" s="8">
        <v>20</v>
      </c>
      <c r="M7" s="8">
        <f>AVERAGE(I7:L7)</f>
        <v>22.25</v>
      </c>
    </row>
    <row r="8" spans="1:17" s="18" customFormat="1" ht="23.25" customHeight="1" x14ac:dyDescent="0.25">
      <c r="A8" s="4">
        <v>2</v>
      </c>
      <c r="B8" s="5" t="s">
        <v>154</v>
      </c>
      <c r="C8" s="5" t="s">
        <v>53</v>
      </c>
      <c r="D8" s="5" t="str">
        <f>VLOOKUP(MID(B8,2,2),'PB3'!$B$5:$C$10,2,0)</f>
        <v>Hà  Nội</v>
      </c>
      <c r="E8" s="6" t="s">
        <v>6</v>
      </c>
      <c r="F8" s="7">
        <v>34971</v>
      </c>
      <c r="G8" s="25">
        <f t="shared" ref="G8:G36" ca="1" si="0">YEAR(TODAY())-YEAR(F8)</f>
        <v>28</v>
      </c>
      <c r="H8" s="8" t="s">
        <v>13</v>
      </c>
      <c r="I8" s="8">
        <v>31</v>
      </c>
      <c r="J8" s="8">
        <v>22</v>
      </c>
      <c r="K8" s="8">
        <v>22</v>
      </c>
      <c r="L8" s="8">
        <v>29</v>
      </c>
      <c r="M8" s="8">
        <f t="shared" ref="M8:M36" si="1">AVERAGE(I8:L8)</f>
        <v>26</v>
      </c>
    </row>
    <row r="9" spans="1:17" s="18" customFormat="1" ht="23.25" customHeight="1" x14ac:dyDescent="0.25">
      <c r="A9" s="4">
        <v>3</v>
      </c>
      <c r="B9" s="5" t="s">
        <v>139</v>
      </c>
      <c r="C9" s="5" t="s">
        <v>54</v>
      </c>
      <c r="D9" s="5" t="str">
        <f>VLOOKUP(MID(B9,2,2),'PB3'!$B$5:$C$10,2,0)</f>
        <v>Đà Nẵng</v>
      </c>
      <c r="E9" s="6" t="s">
        <v>6</v>
      </c>
      <c r="F9" s="7">
        <v>34761</v>
      </c>
      <c r="G9" s="25">
        <f t="shared" ca="1" si="0"/>
        <v>28</v>
      </c>
      <c r="H9" s="8" t="s">
        <v>15</v>
      </c>
      <c r="I9" s="8">
        <v>27</v>
      </c>
      <c r="J9" s="8">
        <v>27</v>
      </c>
      <c r="K9" s="8">
        <v>21</v>
      </c>
      <c r="L9" s="8">
        <v>31</v>
      </c>
      <c r="M9" s="8">
        <f t="shared" si="1"/>
        <v>26.5</v>
      </c>
      <c r="Q9" s="24"/>
    </row>
    <row r="10" spans="1:17" s="18" customFormat="1" ht="23.25" customHeight="1" x14ac:dyDescent="0.25">
      <c r="A10" s="4">
        <v>4</v>
      </c>
      <c r="B10" s="5" t="s">
        <v>140</v>
      </c>
      <c r="C10" s="5" t="s">
        <v>55</v>
      </c>
      <c r="D10" s="5" t="str">
        <f>VLOOKUP(MID(B10,2,2),'PB3'!$B$5:$C$10,2,0)</f>
        <v>TP. Hồ Chí Minh</v>
      </c>
      <c r="E10" s="6" t="s">
        <v>6</v>
      </c>
      <c r="F10" s="7">
        <v>34340</v>
      </c>
      <c r="G10" s="25">
        <f t="shared" ca="1" si="0"/>
        <v>29</v>
      </c>
      <c r="H10" s="8" t="s">
        <v>17</v>
      </c>
      <c r="I10" s="8">
        <v>28</v>
      </c>
      <c r="J10" s="8">
        <v>25</v>
      </c>
      <c r="K10" s="8">
        <v>29</v>
      </c>
      <c r="L10" s="8">
        <v>29</v>
      </c>
      <c r="M10" s="8">
        <f t="shared" si="1"/>
        <v>27.75</v>
      </c>
    </row>
    <row r="11" spans="1:17" s="18" customFormat="1" ht="23.25" customHeight="1" x14ac:dyDescent="0.25">
      <c r="A11" s="4">
        <v>5</v>
      </c>
      <c r="B11" s="5" t="s">
        <v>141</v>
      </c>
      <c r="C11" s="5" t="s">
        <v>56</v>
      </c>
      <c r="D11" s="5" t="str">
        <f>VLOOKUP(MID(B11,2,2),'PB3'!$B$5:$C$10,2,0)</f>
        <v>Quảng Ninh</v>
      </c>
      <c r="E11" s="6" t="s">
        <v>6</v>
      </c>
      <c r="F11" s="7">
        <v>34706</v>
      </c>
      <c r="G11" s="25">
        <f t="shared" ca="1" si="0"/>
        <v>28</v>
      </c>
      <c r="H11" s="8" t="s">
        <v>57</v>
      </c>
      <c r="I11" s="8">
        <v>22</v>
      </c>
      <c r="J11" s="8">
        <v>28</v>
      </c>
      <c r="K11" s="8">
        <v>25</v>
      </c>
      <c r="L11" s="8">
        <v>22</v>
      </c>
      <c r="M11" s="8">
        <f t="shared" si="1"/>
        <v>24.25</v>
      </c>
    </row>
    <row r="12" spans="1:17" s="18" customFormat="1" ht="23.25" customHeight="1" x14ac:dyDescent="0.25">
      <c r="A12" s="4">
        <v>6</v>
      </c>
      <c r="B12" s="5" t="s">
        <v>142</v>
      </c>
      <c r="C12" s="5" t="s">
        <v>58</v>
      </c>
      <c r="D12" s="5" t="str">
        <f>VLOOKUP(MID(B12,2,2),'PB3'!$B$5:$C$10,2,0)</f>
        <v>Hà  Nội</v>
      </c>
      <c r="E12" s="6" t="s">
        <v>6</v>
      </c>
      <c r="F12" s="7">
        <v>34899</v>
      </c>
      <c r="G12" s="25">
        <f t="shared" ca="1" si="0"/>
        <v>28</v>
      </c>
      <c r="H12" s="8" t="s">
        <v>59</v>
      </c>
      <c r="I12" s="8">
        <v>20</v>
      </c>
      <c r="J12" s="8">
        <v>24</v>
      </c>
      <c r="K12" s="8">
        <v>21</v>
      </c>
      <c r="L12" s="8">
        <v>31</v>
      </c>
      <c r="M12" s="8">
        <f t="shared" si="1"/>
        <v>24</v>
      </c>
    </row>
    <row r="13" spans="1:17" s="18" customFormat="1" ht="23.25" customHeight="1" x14ac:dyDescent="0.25">
      <c r="A13" s="4">
        <v>7</v>
      </c>
      <c r="B13" s="5" t="s">
        <v>143</v>
      </c>
      <c r="C13" s="5" t="s">
        <v>60</v>
      </c>
      <c r="D13" s="5" t="str">
        <f>VLOOKUP(MID(B13,2,2),'PB3'!$B$5:$C$10,2,0)</f>
        <v>Hà  Nội</v>
      </c>
      <c r="E13" s="6" t="s">
        <v>6</v>
      </c>
      <c r="F13" s="7">
        <v>33847</v>
      </c>
      <c r="G13" s="25">
        <f t="shared" ca="1" si="0"/>
        <v>31</v>
      </c>
      <c r="H13" s="8" t="s">
        <v>11</v>
      </c>
      <c r="I13" s="8">
        <v>25</v>
      </c>
      <c r="J13" s="8">
        <v>21</v>
      </c>
      <c r="K13" s="8">
        <v>30</v>
      </c>
      <c r="L13" s="8">
        <v>30</v>
      </c>
      <c r="M13" s="8">
        <f t="shared" si="1"/>
        <v>26.5</v>
      </c>
    </row>
    <row r="14" spans="1:17" s="18" customFormat="1" ht="23.25" customHeight="1" x14ac:dyDescent="0.25">
      <c r="A14" s="4">
        <v>8</v>
      </c>
      <c r="B14" s="5" t="s">
        <v>155</v>
      </c>
      <c r="C14" s="5" t="s">
        <v>61</v>
      </c>
      <c r="D14" s="5" t="str">
        <f>VLOOKUP(MID(B14,2,2),'PB3'!$B$5:$C$10,2,0)</f>
        <v>Đắk Lắk</v>
      </c>
      <c r="E14" s="6" t="s">
        <v>6</v>
      </c>
      <c r="F14" s="7">
        <v>34838</v>
      </c>
      <c r="G14" s="25">
        <f t="shared" ca="1" si="0"/>
        <v>28</v>
      </c>
      <c r="H14" s="8" t="s">
        <v>13</v>
      </c>
      <c r="I14" s="8">
        <v>27</v>
      </c>
      <c r="J14" s="8">
        <v>28</v>
      </c>
      <c r="K14" s="8">
        <v>28</v>
      </c>
      <c r="L14" s="8">
        <v>20</v>
      </c>
      <c r="M14" s="8">
        <f t="shared" si="1"/>
        <v>25.75</v>
      </c>
    </row>
    <row r="15" spans="1:17" s="18" customFormat="1" ht="23.25" customHeight="1" x14ac:dyDescent="0.25">
      <c r="A15" s="4">
        <v>9</v>
      </c>
      <c r="B15" s="5" t="s">
        <v>156</v>
      </c>
      <c r="C15" s="5" t="s">
        <v>62</v>
      </c>
      <c r="D15" s="5" t="str">
        <f>VLOOKUP(MID(B15,2,2),'PB3'!$B$5:$C$10,2,0)</f>
        <v>Hà  Nội</v>
      </c>
      <c r="E15" s="6" t="s">
        <v>6</v>
      </c>
      <c r="F15" s="7">
        <v>34047</v>
      </c>
      <c r="G15" s="25">
        <f t="shared" ca="1" si="0"/>
        <v>30</v>
      </c>
      <c r="H15" s="8" t="s">
        <v>15</v>
      </c>
      <c r="I15" s="8">
        <v>25</v>
      </c>
      <c r="J15" s="8">
        <v>27</v>
      </c>
      <c r="K15" s="8">
        <v>29</v>
      </c>
      <c r="L15" s="8">
        <v>29</v>
      </c>
      <c r="M15" s="8">
        <f t="shared" si="1"/>
        <v>27.5</v>
      </c>
    </row>
    <row r="16" spans="1:17" s="18" customFormat="1" ht="23.25" customHeight="1" x14ac:dyDescent="0.25">
      <c r="A16" s="4">
        <v>10</v>
      </c>
      <c r="B16" s="5" t="s">
        <v>157</v>
      </c>
      <c r="C16" s="5" t="s">
        <v>63</v>
      </c>
      <c r="D16" s="5" t="str">
        <f>VLOOKUP(MID(B16,2,2),'PB3'!$B$5:$C$10,2,0)</f>
        <v>Thánh Hoá</v>
      </c>
      <c r="E16" s="6" t="s">
        <v>6</v>
      </c>
      <c r="F16" s="7">
        <v>34792</v>
      </c>
      <c r="G16" s="25">
        <f t="shared" ca="1" si="0"/>
        <v>28</v>
      </c>
      <c r="H16" s="8" t="s">
        <v>21</v>
      </c>
      <c r="I16" s="8">
        <v>31</v>
      </c>
      <c r="J16" s="8">
        <v>31</v>
      </c>
      <c r="K16" s="8">
        <v>22</v>
      </c>
      <c r="L16" s="8">
        <v>31</v>
      </c>
      <c r="M16" s="8">
        <f t="shared" si="1"/>
        <v>28.75</v>
      </c>
    </row>
    <row r="17" spans="1:13" s="18" customFormat="1" ht="23.25" customHeight="1" x14ac:dyDescent="0.25">
      <c r="A17" s="4">
        <v>11</v>
      </c>
      <c r="B17" s="5" t="s">
        <v>158</v>
      </c>
      <c r="C17" s="5" t="s">
        <v>64</v>
      </c>
      <c r="D17" s="5" t="str">
        <f>VLOOKUP(MID(B17,2,2),'PB3'!$B$5:$C$10,2,0)</f>
        <v>Hà  Nội</v>
      </c>
      <c r="E17" s="6" t="s">
        <v>6</v>
      </c>
      <c r="F17" s="7">
        <v>34514</v>
      </c>
      <c r="G17" s="25">
        <f t="shared" ca="1" si="0"/>
        <v>29</v>
      </c>
      <c r="H17" s="8" t="s">
        <v>23</v>
      </c>
      <c r="I17" s="8">
        <v>23</v>
      </c>
      <c r="J17" s="8">
        <v>20</v>
      </c>
      <c r="K17" s="8">
        <v>22</v>
      </c>
      <c r="L17" s="8">
        <v>22</v>
      </c>
      <c r="M17" s="8">
        <f t="shared" si="1"/>
        <v>21.75</v>
      </c>
    </row>
    <row r="18" spans="1:13" s="18" customFormat="1" ht="23.25" customHeight="1" x14ac:dyDescent="0.25">
      <c r="A18" s="4">
        <v>12</v>
      </c>
      <c r="B18" s="5" t="s">
        <v>159</v>
      </c>
      <c r="C18" s="5" t="s">
        <v>65</v>
      </c>
      <c r="D18" s="5" t="str">
        <f>VLOOKUP(MID(B18,2,2),'PB3'!$B$5:$C$10,2,0)</f>
        <v>Đà Nẵng</v>
      </c>
      <c r="E18" s="6" t="s">
        <v>6</v>
      </c>
      <c r="F18" s="7">
        <v>35031</v>
      </c>
      <c r="G18" s="25">
        <f t="shared" ca="1" si="0"/>
        <v>28</v>
      </c>
      <c r="H18" s="8" t="s">
        <v>25</v>
      </c>
      <c r="I18" s="8">
        <v>22</v>
      </c>
      <c r="J18" s="8">
        <v>28</v>
      </c>
      <c r="K18" s="8">
        <v>30</v>
      </c>
      <c r="L18" s="8">
        <v>21</v>
      </c>
      <c r="M18" s="8">
        <f t="shared" si="1"/>
        <v>25.25</v>
      </c>
    </row>
    <row r="19" spans="1:13" s="18" customFormat="1" ht="23.25" customHeight="1" x14ac:dyDescent="0.25">
      <c r="A19" s="4">
        <v>13</v>
      </c>
      <c r="B19" s="5" t="s">
        <v>160</v>
      </c>
      <c r="C19" s="5" t="s">
        <v>66</v>
      </c>
      <c r="D19" s="5" t="str">
        <f>VLOOKUP(MID(B19,2,2),'PB3'!$B$5:$C$10,2,0)</f>
        <v>TP. Hồ Chí Minh</v>
      </c>
      <c r="E19" s="6" t="s">
        <v>6</v>
      </c>
      <c r="F19" s="7">
        <v>34538</v>
      </c>
      <c r="G19" s="25">
        <f t="shared" ca="1" si="0"/>
        <v>29</v>
      </c>
      <c r="H19" s="8" t="s">
        <v>27</v>
      </c>
      <c r="I19" s="8">
        <v>29</v>
      </c>
      <c r="J19" s="8">
        <v>30</v>
      </c>
      <c r="K19" s="8">
        <v>26</v>
      </c>
      <c r="L19" s="8">
        <v>21</v>
      </c>
      <c r="M19" s="8">
        <f t="shared" si="1"/>
        <v>26.5</v>
      </c>
    </row>
    <row r="20" spans="1:13" s="18" customFormat="1" ht="23.25" customHeight="1" x14ac:dyDescent="0.25">
      <c r="A20" s="4">
        <v>14</v>
      </c>
      <c r="B20" s="5" t="s">
        <v>161</v>
      </c>
      <c r="C20" s="5" t="s">
        <v>67</v>
      </c>
      <c r="D20" s="5" t="str">
        <f>VLOOKUP(MID(B20,2,2),'PB3'!$B$5:$C$10,2,0)</f>
        <v>Quảng Ninh</v>
      </c>
      <c r="E20" s="6" t="s">
        <v>6</v>
      </c>
      <c r="F20" s="7">
        <v>34985</v>
      </c>
      <c r="G20" s="25">
        <f t="shared" ca="1" si="0"/>
        <v>28</v>
      </c>
      <c r="H20" s="8" t="s">
        <v>15</v>
      </c>
      <c r="I20" s="8">
        <v>25</v>
      </c>
      <c r="J20" s="8">
        <v>21</v>
      </c>
      <c r="K20" s="8">
        <v>28</v>
      </c>
      <c r="L20" s="8">
        <v>20</v>
      </c>
      <c r="M20" s="8">
        <f t="shared" si="1"/>
        <v>23.5</v>
      </c>
    </row>
    <row r="21" spans="1:13" s="18" customFormat="1" ht="23.25" customHeight="1" x14ac:dyDescent="0.25">
      <c r="A21" s="4">
        <v>15</v>
      </c>
      <c r="B21" s="5" t="s">
        <v>162</v>
      </c>
      <c r="C21" s="5" t="s">
        <v>68</v>
      </c>
      <c r="D21" s="5" t="str">
        <f>VLOOKUP(MID(B21,2,2),'PB3'!$B$5:$C$10,2,0)</f>
        <v>Hà  Nội</v>
      </c>
      <c r="E21" s="6" t="s">
        <v>6</v>
      </c>
      <c r="F21" s="7">
        <v>34923</v>
      </c>
      <c r="G21" s="25">
        <f t="shared" ca="1" si="0"/>
        <v>28</v>
      </c>
      <c r="H21" s="8" t="s">
        <v>17</v>
      </c>
      <c r="I21" s="8">
        <v>28</v>
      </c>
      <c r="J21" s="8">
        <v>29</v>
      </c>
      <c r="K21" s="8">
        <v>20</v>
      </c>
      <c r="L21" s="8">
        <v>20</v>
      </c>
      <c r="M21" s="8">
        <f t="shared" si="1"/>
        <v>24.25</v>
      </c>
    </row>
    <row r="22" spans="1:13" s="18" customFormat="1" ht="23.25" customHeight="1" x14ac:dyDescent="0.25">
      <c r="A22" s="4">
        <v>16</v>
      </c>
      <c r="B22" s="5" t="s">
        <v>152</v>
      </c>
      <c r="C22" s="5" t="s">
        <v>69</v>
      </c>
      <c r="D22" s="5" t="str">
        <f>VLOOKUP(MID(B22,2,2),'PB3'!$B$5:$C$10,2,0)</f>
        <v>Hà  Nội</v>
      </c>
      <c r="E22" s="6" t="s">
        <v>6</v>
      </c>
      <c r="F22" s="7">
        <v>34597</v>
      </c>
      <c r="G22" s="25">
        <f t="shared" ca="1" si="0"/>
        <v>29</v>
      </c>
      <c r="H22" s="8" t="s">
        <v>57</v>
      </c>
      <c r="I22" s="8">
        <v>24</v>
      </c>
      <c r="J22" s="8">
        <v>22</v>
      </c>
      <c r="K22" s="8">
        <v>29</v>
      </c>
      <c r="L22" s="8">
        <v>30</v>
      </c>
      <c r="M22" s="8">
        <f t="shared" si="1"/>
        <v>26.25</v>
      </c>
    </row>
    <row r="23" spans="1:13" s="18" customFormat="1" ht="23.25" customHeight="1" x14ac:dyDescent="0.25">
      <c r="A23" s="4">
        <v>17</v>
      </c>
      <c r="B23" s="5" t="s">
        <v>153</v>
      </c>
      <c r="C23" s="5" t="s">
        <v>70</v>
      </c>
      <c r="D23" s="5" t="str">
        <f>VLOOKUP(MID(B23,2,2),'PB3'!$B$5:$C$10,2,0)</f>
        <v>Đắk Lắk</v>
      </c>
      <c r="E23" s="6" t="s">
        <v>6</v>
      </c>
      <c r="F23" s="7">
        <v>34813</v>
      </c>
      <c r="G23" s="25">
        <f t="shared" ca="1" si="0"/>
        <v>28</v>
      </c>
      <c r="H23" s="8" t="s">
        <v>59</v>
      </c>
      <c r="I23" s="8">
        <v>26</v>
      </c>
      <c r="J23" s="8">
        <v>23</v>
      </c>
      <c r="K23" s="8">
        <v>20</v>
      </c>
      <c r="L23" s="8">
        <v>27</v>
      </c>
      <c r="M23" s="8">
        <f t="shared" si="1"/>
        <v>24</v>
      </c>
    </row>
    <row r="24" spans="1:13" s="18" customFormat="1" ht="23.25" customHeight="1" x14ac:dyDescent="0.25">
      <c r="A24" s="4">
        <v>18</v>
      </c>
      <c r="B24" s="5" t="s">
        <v>163</v>
      </c>
      <c r="C24" s="5" t="s">
        <v>71</v>
      </c>
      <c r="D24" s="5" t="str">
        <f>VLOOKUP(MID(B24,2,2),'PB3'!$B$5:$C$10,2,0)</f>
        <v>Hà  Nội</v>
      </c>
      <c r="E24" s="6" t="s">
        <v>6</v>
      </c>
      <c r="F24" s="7">
        <v>34998</v>
      </c>
      <c r="G24" s="25">
        <f t="shared" ca="1" si="0"/>
        <v>28</v>
      </c>
      <c r="H24" s="8" t="s">
        <v>11</v>
      </c>
      <c r="I24" s="8">
        <v>25</v>
      </c>
      <c r="J24" s="8">
        <v>26</v>
      </c>
      <c r="K24" s="8">
        <v>29</v>
      </c>
      <c r="L24" s="8">
        <v>25</v>
      </c>
      <c r="M24" s="8">
        <f t="shared" si="1"/>
        <v>26.25</v>
      </c>
    </row>
    <row r="25" spans="1:13" s="18" customFormat="1" ht="23.25" customHeight="1" x14ac:dyDescent="0.25">
      <c r="A25" s="4">
        <v>19</v>
      </c>
      <c r="B25" s="5" t="s">
        <v>164</v>
      </c>
      <c r="C25" s="5" t="s">
        <v>72</v>
      </c>
      <c r="D25" s="5" t="str">
        <f>VLOOKUP(MID(B25,2,2),'PB3'!$B$5:$C$10,2,0)</f>
        <v>Thánh Hoá</v>
      </c>
      <c r="E25" s="6" t="s">
        <v>6</v>
      </c>
      <c r="F25" s="7">
        <v>33704</v>
      </c>
      <c r="G25" s="25">
        <f t="shared" ca="1" si="0"/>
        <v>31</v>
      </c>
      <c r="H25" s="8" t="s">
        <v>13</v>
      </c>
      <c r="I25" s="8">
        <v>27</v>
      </c>
      <c r="J25" s="8">
        <v>25</v>
      </c>
      <c r="K25" s="8">
        <v>26</v>
      </c>
      <c r="L25" s="8">
        <v>24</v>
      </c>
      <c r="M25" s="8">
        <f t="shared" si="1"/>
        <v>25.5</v>
      </c>
    </row>
    <row r="26" spans="1:13" s="18" customFormat="1" ht="23.25" customHeight="1" x14ac:dyDescent="0.25">
      <c r="A26" s="4">
        <v>20</v>
      </c>
      <c r="B26" s="5" t="s">
        <v>165</v>
      </c>
      <c r="C26" s="5" t="s">
        <v>73</v>
      </c>
      <c r="D26" s="5" t="str">
        <f>VLOOKUP(MID(B26,2,2),'PB3'!$B$5:$C$10,2,0)</f>
        <v>Hà  Nội</v>
      </c>
      <c r="E26" s="6" t="s">
        <v>6</v>
      </c>
      <c r="F26" s="7">
        <v>35049</v>
      </c>
      <c r="G26" s="25">
        <f t="shared" ca="1" si="0"/>
        <v>28</v>
      </c>
      <c r="H26" s="8" t="s">
        <v>7</v>
      </c>
      <c r="I26" s="8">
        <v>21</v>
      </c>
      <c r="J26" s="8">
        <v>25</v>
      </c>
      <c r="K26" s="8">
        <v>30</v>
      </c>
      <c r="L26" s="8">
        <v>30</v>
      </c>
      <c r="M26" s="8">
        <f t="shared" si="1"/>
        <v>26.5</v>
      </c>
    </row>
    <row r="27" spans="1:13" s="18" customFormat="1" ht="23.25" customHeight="1" x14ac:dyDescent="0.25">
      <c r="A27" s="4">
        <v>21</v>
      </c>
      <c r="B27" s="5" t="s">
        <v>166</v>
      </c>
      <c r="C27" s="5" t="s">
        <v>74</v>
      </c>
      <c r="D27" s="5" t="str">
        <f>VLOOKUP(MID(B27,2,2),'PB3'!$B$5:$C$10,2,0)</f>
        <v>Đà Nẵng</v>
      </c>
      <c r="E27" s="6" t="s">
        <v>6</v>
      </c>
      <c r="F27" s="7">
        <v>34638</v>
      </c>
      <c r="G27" s="25">
        <f t="shared" ca="1" si="0"/>
        <v>29</v>
      </c>
      <c r="H27" s="8" t="s">
        <v>9</v>
      </c>
      <c r="I27" s="8">
        <v>20</v>
      </c>
      <c r="J27" s="8">
        <v>24</v>
      </c>
      <c r="K27" s="8">
        <v>21</v>
      </c>
      <c r="L27" s="8">
        <v>28</v>
      </c>
      <c r="M27" s="8">
        <f t="shared" si="1"/>
        <v>23.25</v>
      </c>
    </row>
    <row r="28" spans="1:13" s="18" customFormat="1" ht="23.25" customHeight="1" x14ac:dyDescent="0.25">
      <c r="A28" s="4">
        <v>22</v>
      </c>
      <c r="B28" s="5" t="s">
        <v>167</v>
      </c>
      <c r="C28" s="5" t="s">
        <v>75</v>
      </c>
      <c r="D28" s="5" t="str">
        <f>VLOOKUP(MID(B28,2,2),'PB3'!$B$5:$C$10,2,0)</f>
        <v>TP. Hồ Chí Minh</v>
      </c>
      <c r="E28" s="6" t="s">
        <v>6</v>
      </c>
      <c r="F28" s="7">
        <v>34422</v>
      </c>
      <c r="G28" s="25">
        <f t="shared" ca="1" si="0"/>
        <v>29</v>
      </c>
      <c r="H28" s="8" t="s">
        <v>11</v>
      </c>
      <c r="I28" s="8">
        <v>22</v>
      </c>
      <c r="J28" s="8">
        <v>30</v>
      </c>
      <c r="K28" s="8">
        <v>31</v>
      </c>
      <c r="L28" s="8">
        <v>25</v>
      </c>
      <c r="M28" s="8">
        <f t="shared" si="1"/>
        <v>27</v>
      </c>
    </row>
    <row r="29" spans="1:13" s="18" customFormat="1" ht="23.25" customHeight="1" x14ac:dyDescent="0.25">
      <c r="A29" s="4">
        <v>23</v>
      </c>
      <c r="B29" s="5" t="s">
        <v>168</v>
      </c>
      <c r="C29" s="5" t="s">
        <v>76</v>
      </c>
      <c r="D29" s="5" t="str">
        <f>VLOOKUP(MID(B29,2,2),'PB3'!$B$5:$C$10,2,0)</f>
        <v>Quảng Ninh</v>
      </c>
      <c r="E29" s="6" t="s">
        <v>6</v>
      </c>
      <c r="F29" s="7">
        <v>35050</v>
      </c>
      <c r="G29" s="25">
        <f t="shared" ca="1" si="0"/>
        <v>28</v>
      </c>
      <c r="H29" s="8" t="s">
        <v>13</v>
      </c>
      <c r="I29" s="8">
        <v>23</v>
      </c>
      <c r="J29" s="8">
        <v>23</v>
      </c>
      <c r="K29" s="8">
        <v>27</v>
      </c>
      <c r="L29" s="8">
        <v>29</v>
      </c>
      <c r="M29" s="8">
        <f t="shared" si="1"/>
        <v>25.5</v>
      </c>
    </row>
    <row r="30" spans="1:13" s="18" customFormat="1" ht="23.25" customHeight="1" x14ac:dyDescent="0.25">
      <c r="A30" s="4">
        <v>24</v>
      </c>
      <c r="B30" s="5" t="s">
        <v>169</v>
      </c>
      <c r="C30" s="5" t="s">
        <v>77</v>
      </c>
      <c r="D30" s="5" t="str">
        <f>VLOOKUP(MID(B30,2,2),'PB3'!$B$5:$C$10,2,0)</f>
        <v>Hà  Nội</v>
      </c>
      <c r="E30" s="6" t="s">
        <v>6</v>
      </c>
      <c r="F30" s="7">
        <v>33726</v>
      </c>
      <c r="G30" s="25">
        <f t="shared" ca="1" si="0"/>
        <v>31</v>
      </c>
      <c r="H30" s="8" t="s">
        <v>15</v>
      </c>
      <c r="I30" s="8">
        <v>31</v>
      </c>
      <c r="J30" s="8">
        <v>21</v>
      </c>
      <c r="K30" s="8">
        <v>28</v>
      </c>
      <c r="L30" s="8">
        <v>27</v>
      </c>
      <c r="M30" s="8">
        <f t="shared" si="1"/>
        <v>26.75</v>
      </c>
    </row>
    <row r="31" spans="1:13" s="18" customFormat="1" ht="23.25" customHeight="1" x14ac:dyDescent="0.25">
      <c r="A31" s="4">
        <v>25</v>
      </c>
      <c r="B31" s="5" t="s">
        <v>170</v>
      </c>
      <c r="C31" s="5" t="s">
        <v>78</v>
      </c>
      <c r="D31" s="5" t="str">
        <f>VLOOKUP(MID(B31,2,2),'PB3'!$B$5:$C$10,2,0)</f>
        <v>Hà  Nội</v>
      </c>
      <c r="E31" s="6" t="s">
        <v>19</v>
      </c>
      <c r="F31" s="7">
        <v>34756</v>
      </c>
      <c r="G31" s="25">
        <f t="shared" ca="1" si="0"/>
        <v>28</v>
      </c>
      <c r="H31" s="8" t="s">
        <v>17</v>
      </c>
      <c r="I31" s="8">
        <v>26</v>
      </c>
      <c r="J31" s="8">
        <v>21</v>
      </c>
      <c r="K31" s="8">
        <v>28</v>
      </c>
      <c r="L31" s="8">
        <v>31</v>
      </c>
      <c r="M31" s="8">
        <f t="shared" si="1"/>
        <v>26.5</v>
      </c>
    </row>
    <row r="32" spans="1:13" s="18" customFormat="1" ht="23.25" customHeight="1" x14ac:dyDescent="0.25">
      <c r="A32" s="4">
        <v>26</v>
      </c>
      <c r="B32" s="5" t="s">
        <v>171</v>
      </c>
      <c r="C32" s="5" t="s">
        <v>79</v>
      </c>
      <c r="D32" s="5" t="str">
        <f>VLOOKUP(MID(B32,2,2),'PB3'!$B$5:$C$10,2,0)</f>
        <v>Đắk Lắk</v>
      </c>
      <c r="E32" s="6" t="s">
        <v>19</v>
      </c>
      <c r="F32" s="7">
        <v>34872</v>
      </c>
      <c r="G32" s="25">
        <f t="shared" ca="1" si="0"/>
        <v>28</v>
      </c>
      <c r="H32" s="8" t="s">
        <v>7</v>
      </c>
      <c r="I32" s="8">
        <v>30</v>
      </c>
      <c r="J32" s="8">
        <v>31</v>
      </c>
      <c r="K32" s="8">
        <v>22</v>
      </c>
      <c r="L32" s="8">
        <v>24</v>
      </c>
      <c r="M32" s="8">
        <f t="shared" si="1"/>
        <v>26.75</v>
      </c>
    </row>
    <row r="33" spans="1:13" s="18" customFormat="1" ht="23.25" customHeight="1" x14ac:dyDescent="0.25">
      <c r="A33" s="4">
        <v>27</v>
      </c>
      <c r="B33" s="5" t="s">
        <v>172</v>
      </c>
      <c r="C33" s="5" t="s">
        <v>80</v>
      </c>
      <c r="D33" s="5" t="str">
        <f>VLOOKUP(MID(B33,2,2),'PB3'!$B$5:$C$10,2,0)</f>
        <v>Hà  Nội</v>
      </c>
      <c r="E33" s="6" t="s">
        <v>6</v>
      </c>
      <c r="F33" s="7">
        <v>32983</v>
      </c>
      <c r="G33" s="25">
        <f t="shared" ca="1" si="0"/>
        <v>33</v>
      </c>
      <c r="H33" s="8" t="s">
        <v>15</v>
      </c>
      <c r="I33" s="8">
        <v>24</v>
      </c>
      <c r="J33" s="8">
        <v>23</v>
      </c>
      <c r="K33" s="8">
        <v>23</v>
      </c>
      <c r="L33" s="8">
        <v>26</v>
      </c>
      <c r="M33" s="8">
        <f t="shared" si="1"/>
        <v>24</v>
      </c>
    </row>
    <row r="34" spans="1:13" s="18" customFormat="1" ht="23.25" customHeight="1" x14ac:dyDescent="0.25">
      <c r="A34" s="4">
        <v>28</v>
      </c>
      <c r="B34" s="5" t="s">
        <v>173</v>
      </c>
      <c r="C34" s="5" t="s">
        <v>81</v>
      </c>
      <c r="D34" s="5" t="str">
        <f>VLOOKUP(MID(B34,2,2),'PB3'!$B$5:$C$10,2,0)</f>
        <v>Thánh Hoá</v>
      </c>
      <c r="E34" s="6" t="s">
        <v>6</v>
      </c>
      <c r="F34" s="7">
        <v>34987</v>
      </c>
      <c r="G34" s="25">
        <f t="shared" ca="1" si="0"/>
        <v>28</v>
      </c>
      <c r="H34" s="8" t="s">
        <v>21</v>
      </c>
      <c r="I34" s="8">
        <v>25</v>
      </c>
      <c r="J34" s="8">
        <v>22</v>
      </c>
      <c r="K34" s="8">
        <v>25</v>
      </c>
      <c r="L34" s="8">
        <v>21</v>
      </c>
      <c r="M34" s="8">
        <f t="shared" si="1"/>
        <v>23.25</v>
      </c>
    </row>
    <row r="35" spans="1:13" s="18" customFormat="1" ht="23.25" customHeight="1" x14ac:dyDescent="0.25">
      <c r="A35" s="4">
        <v>29</v>
      </c>
      <c r="B35" s="5" t="s">
        <v>174</v>
      </c>
      <c r="C35" s="5" t="s">
        <v>82</v>
      </c>
      <c r="D35" s="5" t="str">
        <f>VLOOKUP(MID(B35,2,2),'PB3'!$B$5:$C$10,2,0)</f>
        <v>Hà  Nội</v>
      </c>
      <c r="E35" s="6" t="s">
        <v>6</v>
      </c>
      <c r="F35" s="7">
        <v>34370</v>
      </c>
      <c r="G35" s="25">
        <f t="shared" ca="1" si="0"/>
        <v>29</v>
      </c>
      <c r="H35" s="8" t="s">
        <v>23</v>
      </c>
      <c r="I35" s="8">
        <v>21</v>
      </c>
      <c r="J35" s="8">
        <v>22</v>
      </c>
      <c r="K35" s="8">
        <v>27</v>
      </c>
      <c r="L35" s="8">
        <v>28</v>
      </c>
      <c r="M35" s="8">
        <f t="shared" si="1"/>
        <v>24.5</v>
      </c>
    </row>
    <row r="36" spans="1:13" s="18" customFormat="1" ht="23.25" customHeight="1" x14ac:dyDescent="0.25">
      <c r="A36" s="4">
        <v>30</v>
      </c>
      <c r="B36" s="5" t="s">
        <v>175</v>
      </c>
      <c r="C36" s="5" t="s">
        <v>83</v>
      </c>
      <c r="D36" s="5" t="str">
        <f>VLOOKUP(MID(B36,2,2),'PB3'!$B$5:$C$10,2,0)</f>
        <v>Đà Nẵng</v>
      </c>
      <c r="E36" s="6" t="s">
        <v>6</v>
      </c>
      <c r="F36" s="7">
        <v>35061</v>
      </c>
      <c r="G36" s="25">
        <f t="shared" ca="1" si="0"/>
        <v>28</v>
      </c>
      <c r="H36" s="8" t="s">
        <v>25</v>
      </c>
      <c r="I36" s="8">
        <v>21</v>
      </c>
      <c r="J36" s="8">
        <v>28</v>
      </c>
      <c r="K36" s="8">
        <v>20</v>
      </c>
      <c r="L36" s="8">
        <v>20</v>
      </c>
      <c r="M36" s="8">
        <f t="shared" si="1"/>
        <v>22.25</v>
      </c>
    </row>
    <row r="38" spans="1:13" ht="15" x14ac:dyDescent="0.25">
      <c r="C38" s="27" t="s">
        <v>187</v>
      </c>
      <c r="D38" s="28"/>
      <c r="E38" s="15">
        <f>COUNTIF(E7:E36,"Nữ")</f>
        <v>2</v>
      </c>
    </row>
    <row r="39" spans="1:13" ht="15" x14ac:dyDescent="0.25">
      <c r="C39" s="28" t="s">
        <v>186</v>
      </c>
      <c r="D39" s="28"/>
      <c r="E39" s="15">
        <f ca="1">SUMIF(E7:J36,"Nam",J7:J36)</f>
        <v>697</v>
      </c>
    </row>
  </sheetData>
  <protectedRanges>
    <protectedRange sqref="C7:D7 C8 D8:D36" name="Enquiry_4_3_6_61_1"/>
    <protectedRange sqref="C9" name="Enquiry_4_3_6_62_1"/>
    <protectedRange sqref="C10" name="Enquiry_4_3_6_63_1"/>
    <protectedRange sqref="C11:C12" name="Enquiry_4_3_6_64_1"/>
    <protectedRange sqref="C13:C20" name="Enquiry_4_3_6_65_1"/>
    <protectedRange sqref="C21:C24" name="Enquiry_4_3_6_66_1"/>
    <protectedRange sqref="C25:C28" name="Enquiry_4_3_6_67_1"/>
    <protectedRange sqref="C29:C30" name="Enquiry_4_3_6_68_1"/>
    <protectedRange sqref="C31:C32" name="Enquiry_4_3_6_69_1"/>
    <protectedRange sqref="C33" name="Enquiry_4_3_6_70_1"/>
    <protectedRange sqref="C35" name="Enquiry_4_3_6_71_1"/>
    <protectedRange sqref="C36" name="Enquiry_4_3_6_72_1"/>
  </protectedRanges>
  <mergeCells count="2">
    <mergeCell ref="C38:D38"/>
    <mergeCell ref="C39:D39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H24"/>
  <sheetViews>
    <sheetView topLeftCell="A7" workbookViewId="0">
      <selection activeCell="C24" sqref="C24:H24"/>
    </sheetView>
  </sheetViews>
  <sheetFormatPr defaultRowHeight="15" x14ac:dyDescent="0.25"/>
  <cols>
    <col min="3" max="3" width="14.140625" customWidth="1"/>
    <col min="4" max="4" width="12" customWidth="1"/>
    <col min="5" max="6" width="11.42578125" customWidth="1"/>
    <col min="7" max="7" width="10.5703125" customWidth="1"/>
    <col min="8" max="8" width="9.140625" customWidth="1"/>
  </cols>
  <sheetData>
    <row r="2" spans="2:8" x14ac:dyDescent="0.25">
      <c r="B2" t="s">
        <v>120</v>
      </c>
      <c r="F2" t="s">
        <v>121</v>
      </c>
    </row>
    <row r="4" spans="2:8" x14ac:dyDescent="0.25">
      <c r="B4" s="19" t="s">
        <v>100</v>
      </c>
      <c r="C4" s="19" t="s">
        <v>101</v>
      </c>
      <c r="F4" s="22" t="s">
        <v>100</v>
      </c>
      <c r="G4" s="20">
        <v>1</v>
      </c>
      <c r="H4" s="20">
        <v>2</v>
      </c>
    </row>
    <row r="5" spans="2:8" x14ac:dyDescent="0.25">
      <c r="B5" s="20" t="s">
        <v>102</v>
      </c>
      <c r="C5" s="20" t="s">
        <v>103</v>
      </c>
      <c r="F5" s="20" t="s">
        <v>102</v>
      </c>
      <c r="G5" s="20">
        <v>0.5</v>
      </c>
      <c r="H5" s="20">
        <v>1</v>
      </c>
    </row>
    <row r="6" spans="2:8" x14ac:dyDescent="0.25">
      <c r="B6" s="20" t="s">
        <v>104</v>
      </c>
      <c r="C6" s="20" t="s">
        <v>105</v>
      </c>
      <c r="F6" s="20" t="s">
        <v>104</v>
      </c>
      <c r="G6" s="20">
        <v>1</v>
      </c>
      <c r="H6" s="20">
        <v>0.5</v>
      </c>
    </row>
    <row r="7" spans="2:8" x14ac:dyDescent="0.25">
      <c r="B7" s="20" t="s">
        <v>106</v>
      </c>
      <c r="C7" s="20" t="s">
        <v>107</v>
      </c>
      <c r="F7" s="20" t="s">
        <v>106</v>
      </c>
      <c r="G7" s="20">
        <v>0.5</v>
      </c>
      <c r="H7" s="20">
        <v>1</v>
      </c>
    </row>
    <row r="8" spans="2:8" x14ac:dyDescent="0.25">
      <c r="B8" s="20" t="s">
        <v>108</v>
      </c>
      <c r="C8" s="20" t="s">
        <v>109</v>
      </c>
      <c r="F8" s="20" t="s">
        <v>108</v>
      </c>
      <c r="G8" s="20">
        <v>1</v>
      </c>
      <c r="H8" s="20">
        <v>0.5</v>
      </c>
    </row>
    <row r="9" spans="2:8" x14ac:dyDescent="0.25">
      <c r="B9" s="20" t="s">
        <v>110</v>
      </c>
      <c r="C9" s="20" t="s">
        <v>111</v>
      </c>
      <c r="F9" s="20" t="s">
        <v>110</v>
      </c>
      <c r="G9" s="20">
        <v>0.5</v>
      </c>
      <c r="H9" s="20">
        <v>1</v>
      </c>
    </row>
    <row r="10" spans="2:8" x14ac:dyDescent="0.25">
      <c r="B10" s="20" t="s">
        <v>112</v>
      </c>
      <c r="C10" s="20" t="s">
        <v>13</v>
      </c>
      <c r="F10" s="20" t="s">
        <v>112</v>
      </c>
      <c r="G10" s="20">
        <v>1</v>
      </c>
      <c r="H10" s="20">
        <v>0.5</v>
      </c>
    </row>
    <row r="14" spans="2:8" x14ac:dyDescent="0.25">
      <c r="B14" t="s">
        <v>122</v>
      </c>
    </row>
    <row r="16" spans="2:8" x14ac:dyDescent="0.25">
      <c r="B16" s="21" t="s">
        <v>100</v>
      </c>
      <c r="C16" s="20" t="s">
        <v>102</v>
      </c>
      <c r="D16" s="20" t="s">
        <v>104</v>
      </c>
      <c r="E16" s="20" t="s">
        <v>106</v>
      </c>
      <c r="F16" s="20" t="s">
        <v>108</v>
      </c>
      <c r="G16" s="20" t="s">
        <v>110</v>
      </c>
      <c r="H16" s="20" t="s">
        <v>112</v>
      </c>
    </row>
    <row r="17" spans="2:8" x14ac:dyDescent="0.25">
      <c r="B17" s="20">
        <v>1</v>
      </c>
      <c r="C17" s="20">
        <v>0.5</v>
      </c>
      <c r="D17" s="20">
        <v>1</v>
      </c>
      <c r="E17" s="20">
        <v>0.5</v>
      </c>
      <c r="F17" s="20">
        <v>1</v>
      </c>
      <c r="G17" s="20">
        <v>0.5</v>
      </c>
      <c r="H17" s="20">
        <v>1</v>
      </c>
    </row>
    <row r="18" spans="2:8" x14ac:dyDescent="0.25">
      <c r="B18" s="20">
        <v>2</v>
      </c>
      <c r="C18" s="20">
        <v>1</v>
      </c>
      <c r="D18" s="20">
        <v>0.5</v>
      </c>
      <c r="E18" s="20">
        <v>1</v>
      </c>
      <c r="F18" s="20">
        <v>0.5</v>
      </c>
      <c r="G18" s="20">
        <v>1</v>
      </c>
      <c r="H18" s="20">
        <v>0.5</v>
      </c>
    </row>
    <row r="21" spans="2:8" x14ac:dyDescent="0.25">
      <c r="B21" t="s">
        <v>123</v>
      </c>
    </row>
    <row r="23" spans="2:8" x14ac:dyDescent="0.25">
      <c r="B23" s="19" t="s">
        <v>100</v>
      </c>
      <c r="C23" s="20" t="s">
        <v>102</v>
      </c>
      <c r="D23" s="20" t="s">
        <v>104</v>
      </c>
      <c r="E23" s="20" t="s">
        <v>106</v>
      </c>
      <c r="F23" s="20" t="s">
        <v>108</v>
      </c>
      <c r="G23" s="20" t="s">
        <v>110</v>
      </c>
      <c r="H23" s="20" t="s">
        <v>112</v>
      </c>
    </row>
    <row r="24" spans="2:8" x14ac:dyDescent="0.25">
      <c r="B24" s="19" t="s">
        <v>101</v>
      </c>
      <c r="C24" s="20" t="s">
        <v>103</v>
      </c>
      <c r="D24" s="20" t="s">
        <v>105</v>
      </c>
      <c r="E24" s="20" t="s">
        <v>107</v>
      </c>
      <c r="F24" s="20" t="s">
        <v>109</v>
      </c>
      <c r="G24" s="20" t="s">
        <v>111</v>
      </c>
      <c r="H24" s="20" t="s">
        <v>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M22"/>
  <sheetViews>
    <sheetView topLeftCell="A4" workbookViewId="0">
      <selection activeCell="L10" sqref="A1:XFD1048576"/>
    </sheetView>
  </sheetViews>
  <sheetFormatPr defaultRowHeight="15" x14ac:dyDescent="0.25"/>
  <cols>
    <col min="3" max="3" width="14.85546875" bestFit="1" customWidth="1"/>
    <col min="7" max="7" width="12.42578125" customWidth="1"/>
    <col min="8" max="8" width="11.5703125" customWidth="1"/>
    <col min="9" max="9" width="10.7109375" customWidth="1"/>
    <col min="11" max="11" width="11.42578125" customWidth="1"/>
  </cols>
  <sheetData>
    <row r="2" spans="2:13" x14ac:dyDescent="0.25">
      <c r="B2" t="s">
        <v>177</v>
      </c>
      <c r="G2" t="s">
        <v>176</v>
      </c>
    </row>
    <row r="4" spans="2:13" x14ac:dyDescent="0.25">
      <c r="B4" s="19" t="s">
        <v>100</v>
      </c>
      <c r="C4" s="19" t="s">
        <v>113</v>
      </c>
      <c r="G4" s="19" t="s">
        <v>100</v>
      </c>
      <c r="H4" s="20" t="s">
        <v>102</v>
      </c>
      <c r="I4" s="20" t="s">
        <v>104</v>
      </c>
      <c r="J4" s="20" t="s">
        <v>106</v>
      </c>
      <c r="K4" s="20" t="s">
        <v>108</v>
      </c>
      <c r="L4" s="20" t="s">
        <v>110</v>
      </c>
      <c r="M4" s="20" t="s">
        <v>112</v>
      </c>
    </row>
    <row r="5" spans="2:13" x14ac:dyDescent="0.25">
      <c r="B5" s="20" t="s">
        <v>102</v>
      </c>
      <c r="C5" s="20" t="s">
        <v>114</v>
      </c>
      <c r="G5" s="19" t="s">
        <v>113</v>
      </c>
      <c r="H5" s="20" t="s">
        <v>114</v>
      </c>
      <c r="I5" s="20" t="s">
        <v>115</v>
      </c>
      <c r="J5" s="20" t="s">
        <v>116</v>
      </c>
      <c r="K5" s="20" t="s">
        <v>117</v>
      </c>
      <c r="L5" s="20" t="s">
        <v>118</v>
      </c>
      <c r="M5" s="20" t="s">
        <v>119</v>
      </c>
    </row>
    <row r="6" spans="2:13" x14ac:dyDescent="0.25">
      <c r="B6" s="20" t="s">
        <v>104</v>
      </c>
      <c r="C6" s="20" t="s">
        <v>115</v>
      </c>
    </row>
    <row r="7" spans="2:13" x14ac:dyDescent="0.25">
      <c r="B7" s="20" t="s">
        <v>106</v>
      </c>
      <c r="C7" s="20" t="s">
        <v>116</v>
      </c>
    </row>
    <row r="8" spans="2:13" x14ac:dyDescent="0.25">
      <c r="B8" s="20" t="s">
        <v>108</v>
      </c>
      <c r="C8" s="20" t="s">
        <v>117</v>
      </c>
    </row>
    <row r="9" spans="2:13" x14ac:dyDescent="0.25">
      <c r="B9" s="20" t="s">
        <v>110</v>
      </c>
      <c r="C9" s="20" t="s">
        <v>118</v>
      </c>
    </row>
    <row r="10" spans="2:13" x14ac:dyDescent="0.25">
      <c r="B10" s="20" t="s">
        <v>112</v>
      </c>
      <c r="C10" s="20" t="s">
        <v>119</v>
      </c>
    </row>
    <row r="14" spans="2:13" x14ac:dyDescent="0.25">
      <c r="B14" t="s">
        <v>178</v>
      </c>
      <c r="G14" t="s">
        <v>179</v>
      </c>
    </row>
    <row r="16" spans="2:13" x14ac:dyDescent="0.25">
      <c r="B16" s="22" t="s">
        <v>100</v>
      </c>
      <c r="C16" s="20">
        <v>1</v>
      </c>
      <c r="D16" s="20">
        <v>2</v>
      </c>
      <c r="G16" s="22" t="s">
        <v>100</v>
      </c>
      <c r="H16" s="20" t="s">
        <v>102</v>
      </c>
      <c r="I16" s="20" t="s">
        <v>104</v>
      </c>
      <c r="J16" s="20" t="s">
        <v>106</v>
      </c>
      <c r="K16" s="20" t="s">
        <v>108</v>
      </c>
      <c r="L16" s="20" t="s">
        <v>110</v>
      </c>
      <c r="M16" s="20" t="s">
        <v>112</v>
      </c>
    </row>
    <row r="17" spans="2:13" x14ac:dyDescent="0.25">
      <c r="B17" s="20" t="s">
        <v>102</v>
      </c>
      <c r="C17" s="20">
        <v>10</v>
      </c>
      <c r="D17" s="20">
        <v>15</v>
      </c>
      <c r="G17" s="20">
        <v>1</v>
      </c>
      <c r="H17" s="20">
        <v>10</v>
      </c>
      <c r="I17" s="20">
        <v>15</v>
      </c>
      <c r="J17" s="20">
        <v>20</v>
      </c>
      <c r="K17" s="20">
        <v>10</v>
      </c>
      <c r="L17" s="20">
        <v>15</v>
      </c>
      <c r="M17" s="20">
        <v>20</v>
      </c>
    </row>
    <row r="18" spans="2:13" x14ac:dyDescent="0.25">
      <c r="B18" s="20" t="s">
        <v>104</v>
      </c>
      <c r="C18" s="20">
        <v>15</v>
      </c>
      <c r="D18" s="20">
        <v>20</v>
      </c>
      <c r="G18" s="20">
        <v>2</v>
      </c>
      <c r="H18" s="20">
        <v>15</v>
      </c>
      <c r="I18" s="20">
        <v>20</v>
      </c>
      <c r="J18" s="20">
        <v>25</v>
      </c>
      <c r="K18" s="20">
        <v>5</v>
      </c>
      <c r="L18" s="20">
        <v>10</v>
      </c>
      <c r="M18" s="20">
        <v>15</v>
      </c>
    </row>
    <row r="19" spans="2:13" x14ac:dyDescent="0.25">
      <c r="B19" s="20" t="s">
        <v>106</v>
      </c>
      <c r="C19" s="20">
        <v>20</v>
      </c>
      <c r="D19" s="20">
        <v>25</v>
      </c>
    </row>
    <row r="20" spans="2:13" x14ac:dyDescent="0.25">
      <c r="B20" s="20" t="s">
        <v>108</v>
      </c>
      <c r="C20" s="20">
        <v>10</v>
      </c>
      <c r="D20" s="20">
        <v>5</v>
      </c>
    </row>
    <row r="21" spans="2:13" x14ac:dyDescent="0.25">
      <c r="B21" s="20" t="s">
        <v>110</v>
      </c>
      <c r="C21" s="20">
        <v>15</v>
      </c>
      <c r="D21" s="20">
        <v>10</v>
      </c>
    </row>
    <row r="22" spans="2:13" x14ac:dyDescent="0.25">
      <c r="B22" s="20" t="s">
        <v>112</v>
      </c>
      <c r="C22" s="20">
        <v>20</v>
      </c>
      <c r="D22" s="20">
        <v>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M22"/>
  <sheetViews>
    <sheetView workbookViewId="0">
      <selection activeCell="H12" sqref="H12"/>
    </sheetView>
  </sheetViews>
  <sheetFormatPr defaultRowHeight="15" x14ac:dyDescent="0.25"/>
  <cols>
    <col min="3" max="3" width="14.85546875" bestFit="1" customWidth="1"/>
    <col min="7" max="7" width="12.42578125" customWidth="1"/>
    <col min="8" max="8" width="11.5703125" customWidth="1"/>
    <col min="9" max="9" width="10.7109375" customWidth="1"/>
    <col min="11" max="11" width="11.42578125" customWidth="1"/>
  </cols>
  <sheetData>
    <row r="2" spans="2:13" x14ac:dyDescent="0.25">
      <c r="B2" t="s">
        <v>180</v>
      </c>
      <c r="G2" t="s">
        <v>181</v>
      </c>
    </row>
    <row r="4" spans="2:13" x14ac:dyDescent="0.25">
      <c r="B4" s="19" t="s">
        <v>100</v>
      </c>
      <c r="C4" s="19" t="s">
        <v>113</v>
      </c>
      <c r="G4" s="19" t="s">
        <v>100</v>
      </c>
      <c r="H4" s="20" t="s">
        <v>102</v>
      </c>
      <c r="I4" s="20" t="s">
        <v>104</v>
      </c>
      <c r="J4" s="20" t="s">
        <v>106</v>
      </c>
      <c r="K4" s="20" t="s">
        <v>108</v>
      </c>
      <c r="L4" s="20" t="s">
        <v>110</v>
      </c>
      <c r="M4" s="20" t="s">
        <v>112</v>
      </c>
    </row>
    <row r="5" spans="2:13" x14ac:dyDescent="0.25">
      <c r="B5" s="20" t="s">
        <v>102</v>
      </c>
      <c r="C5" s="20" t="s">
        <v>103</v>
      </c>
      <c r="G5" s="19" t="s">
        <v>113</v>
      </c>
      <c r="H5" s="20" t="s">
        <v>103</v>
      </c>
      <c r="I5" s="20" t="s">
        <v>105</v>
      </c>
      <c r="J5" s="20" t="s">
        <v>107</v>
      </c>
      <c r="K5" s="20" t="s">
        <v>109</v>
      </c>
      <c r="L5" s="20" t="s">
        <v>111</v>
      </c>
      <c r="M5" s="20" t="s">
        <v>13</v>
      </c>
    </row>
    <row r="6" spans="2:13" x14ac:dyDescent="0.25">
      <c r="B6" s="20" t="s">
        <v>104</v>
      </c>
      <c r="C6" s="20" t="s">
        <v>105</v>
      </c>
    </row>
    <row r="7" spans="2:13" x14ac:dyDescent="0.25">
      <c r="B7" s="20" t="s">
        <v>106</v>
      </c>
      <c r="C7" s="20" t="s">
        <v>107</v>
      </c>
    </row>
    <row r="8" spans="2:13" x14ac:dyDescent="0.25">
      <c r="B8" s="20" t="s">
        <v>108</v>
      </c>
      <c r="C8" s="20" t="s">
        <v>109</v>
      </c>
    </row>
    <row r="9" spans="2:13" x14ac:dyDescent="0.25">
      <c r="B9" s="20" t="s">
        <v>110</v>
      </c>
      <c r="C9" s="20" t="s">
        <v>111</v>
      </c>
    </row>
    <row r="10" spans="2:13" x14ac:dyDescent="0.25">
      <c r="B10" s="20" t="s">
        <v>112</v>
      </c>
      <c r="C10" s="20" t="s">
        <v>13</v>
      </c>
    </row>
    <row r="14" spans="2:13" x14ac:dyDescent="0.25">
      <c r="B14" t="s">
        <v>182</v>
      </c>
      <c r="G14" t="s">
        <v>183</v>
      </c>
    </row>
    <row r="16" spans="2:13" x14ac:dyDescent="0.25">
      <c r="B16" s="22" t="s">
        <v>100</v>
      </c>
      <c r="C16" s="20">
        <v>1</v>
      </c>
      <c r="D16" s="20">
        <v>2</v>
      </c>
      <c r="G16" s="22" t="s">
        <v>100</v>
      </c>
      <c r="H16" s="20" t="s">
        <v>102</v>
      </c>
      <c r="I16" s="20" t="s">
        <v>104</v>
      </c>
      <c r="J16" s="20" t="s">
        <v>106</v>
      </c>
      <c r="K16" s="20" t="s">
        <v>108</v>
      </c>
      <c r="L16" s="20" t="s">
        <v>110</v>
      </c>
      <c r="M16" s="20" t="s">
        <v>112</v>
      </c>
    </row>
    <row r="17" spans="2:13" x14ac:dyDescent="0.25">
      <c r="B17" s="20" t="s">
        <v>102</v>
      </c>
      <c r="C17" s="20">
        <v>10</v>
      </c>
      <c r="D17" s="20">
        <v>15</v>
      </c>
      <c r="G17" s="20">
        <v>1</v>
      </c>
      <c r="H17" s="20">
        <v>10</v>
      </c>
      <c r="I17" s="20">
        <v>15</v>
      </c>
      <c r="J17" s="20">
        <v>20</v>
      </c>
      <c r="K17" s="20">
        <v>10</v>
      </c>
      <c r="L17" s="20">
        <v>15</v>
      </c>
      <c r="M17" s="20">
        <v>20</v>
      </c>
    </row>
    <row r="18" spans="2:13" x14ac:dyDescent="0.25">
      <c r="B18" s="20" t="s">
        <v>104</v>
      </c>
      <c r="C18" s="20">
        <v>15</v>
      </c>
      <c r="D18" s="20">
        <v>20</v>
      </c>
      <c r="G18" s="20">
        <v>2</v>
      </c>
      <c r="H18" s="20">
        <v>15</v>
      </c>
      <c r="I18" s="20">
        <v>20</v>
      </c>
      <c r="J18" s="20">
        <v>25</v>
      </c>
      <c r="K18" s="20">
        <v>5</v>
      </c>
      <c r="L18" s="20">
        <v>10</v>
      </c>
      <c r="M18" s="20">
        <v>15</v>
      </c>
    </row>
    <row r="19" spans="2:13" x14ac:dyDescent="0.25">
      <c r="B19" s="20" t="s">
        <v>106</v>
      </c>
      <c r="C19" s="20">
        <v>20</v>
      </c>
      <c r="D19" s="20">
        <v>25</v>
      </c>
    </row>
    <row r="20" spans="2:13" x14ac:dyDescent="0.25">
      <c r="B20" s="20" t="s">
        <v>108</v>
      </c>
      <c r="C20" s="20">
        <v>10</v>
      </c>
      <c r="D20" s="20">
        <v>5</v>
      </c>
    </row>
    <row r="21" spans="2:13" x14ac:dyDescent="0.25">
      <c r="B21" s="20" t="s">
        <v>110</v>
      </c>
      <c r="C21" s="20">
        <v>15</v>
      </c>
      <c r="D21" s="20">
        <v>10</v>
      </c>
    </row>
    <row r="22" spans="2:13" x14ac:dyDescent="0.25">
      <c r="B22" s="20" t="s">
        <v>112</v>
      </c>
      <c r="C22" s="20">
        <v>20</v>
      </c>
      <c r="D22" s="20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DS1</vt:lpstr>
      <vt:lpstr>DS2</vt:lpstr>
      <vt:lpstr>DS3</vt:lpstr>
      <vt:lpstr>PB1</vt:lpstr>
      <vt:lpstr>PB2</vt:lpstr>
      <vt:lpstr>PB3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Longgggg .</cp:lastModifiedBy>
  <dcterms:created xsi:type="dcterms:W3CDTF">2018-10-25T08:04:15Z</dcterms:created>
  <dcterms:modified xsi:type="dcterms:W3CDTF">2023-10-18T01:28:55Z</dcterms:modified>
</cp:coreProperties>
</file>