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d.docs.live.net/25af516ce5c49173/文件/Monash/UNIT Monash 2023 trading competition/"/>
    </mc:Choice>
  </mc:AlternateContent>
  <xr:revisionPtr revIDLastSave="2" documentId="13_ncr:1_{F75FDA4F-BA20-4143-A4C9-242FE66926A0}" xr6:coauthVersionLast="47" xr6:coauthVersionMax="47" xr10:uidLastSave="{64167924-6EF1-4786-B521-98E2803B6E11}"/>
  <bookViews>
    <workbookView xWindow="28680" yWindow="-120" windowWidth="29040" windowHeight="15720" activeTab="3" xr2:uid="{00000000-000D-0000-FFFF-FFFF00000000}"/>
  </bookViews>
  <sheets>
    <sheet name="Overview" sheetId="12" r:id="rId1"/>
    <sheet name="Cases" sheetId="19" r:id="rId2"/>
    <sheet name="Asset Classes" sheetId="17" r:id="rId3"/>
    <sheet name="Model" sheetId="20" r:id="rId4"/>
    <sheet name="Analysis" sheetId="21" r:id="rId5"/>
    <sheet name="Q&amp;A" sheetId="2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20" l="1"/>
  <c r="C11" i="20"/>
  <c r="C10" i="20"/>
  <c r="C9" i="20"/>
  <c r="C13" i="22"/>
  <c r="C12" i="22"/>
  <c r="C11" i="22"/>
  <c r="C10" i="22"/>
  <c r="C9" i="22"/>
  <c r="G3" i="12"/>
  <c r="G4" i="12"/>
  <c r="G5" i="12"/>
  <c r="G6" i="12"/>
  <c r="G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tc={C425FC45-7502-284D-8049-5B9B3ACAA530}</author>
    <author>tc={9736BBC4-0295-3040-8381-E976CB383D57}</author>
    <author>tc={113E0A23-C472-0E4D-817C-55097014D7DD}</author>
  </authors>
  <commentList>
    <comment ref="C3" authorId="0" shapeId="0" xr:uid="{C425FC45-7502-284D-8049-5B9B3ACAA530}">
      <text>
        <t>[Threaded comment]
Your version of Excel allows you to read this threaded comment; however, any edits to it will get removed if the file is opened in a newer version of Excel. Learn more: https://go.microsoft.com/fwlink/?linkid=870924
Comment:
    https://www.msci.com/documents/10199/178e6643-6ae6-47b9-82be-e1fc565ededb</t>
      </text>
    </comment>
    <comment ref="C4" authorId="1" shapeId="0" xr:uid="{9736BBC4-0295-3040-8381-E976CB383D57}">
      <text>
        <t>[Threaded comment]
Your version of Excel allows you to read this threaded comment; however, any edits to it will get removed if the file is opened in a newer version of Excel. Learn more: https://go.microsoft.com/fwlink/?linkid=870924
Comment:
    http://www.worldgovernmentbonds.com/country/united-states/#:~:text=The%20United%20States%2010Y%20Government,last%20modification%20in%20July%202023).</t>
      </text>
    </comment>
    <comment ref="C5" authorId="2" shapeId="0" xr:uid="{113E0A23-C472-0E4D-817C-55097014D7DD}">
      <text>
        <t>[Threaded comment]
Your version of Excel allows you to read this threaded comment; however, any edits to it will get removed if the file is opened in a newer version of Excel. Learn more: https://go.microsoft.com/fwlink/?linkid=870924
Comment:
    https://www.tradingview.com/symbols/USDJPY/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tc={138FE795-B93A-E645-83C1-617F9FBEB182}</author>
    <author>tc={F05912EC-C35C-0349-8421-6ADD209A97EA}</author>
    <author>tc={83E58C0A-904B-4B47-A3BB-6F4B48AA6869}</author>
    <author>tc={05C402A5-7647-FD49-BC8D-A5FCEF15C7FF}</author>
  </authors>
  <commentList>
    <comment ref="C4" authorId="0" shapeId="0" xr:uid="{138FE795-B93A-E645-83C1-617F9FBEB182}">
      <text>
        <t>[Threaded comment]
Your version of Excel allows you to read this threaded comment; however, any edits to it will get removed if the file is opened in a newer version of Excel. Learn more: https://go.microsoft.com/fwlink/?linkid=870924
Comment:
    https://www.bankrate.com/banking/federal-reserve/how-much-will-fed-raise-rates-in-2023/</t>
      </text>
    </comment>
    <comment ref="C5" authorId="1" shapeId="0" xr:uid="{F05912EC-C35C-0349-8421-6ADD209A97EA}">
      <text>
        <t>[Threaded comment]
Your version of Excel allows you to read this threaded comment; however, any edits to it will get removed if the file is opened in a newer version of Excel. Learn more: https://go.microsoft.com/fwlink/?linkid=870924
Comment:
    https://www.cnbc.com/2023/06/14/the-fed-forecasts-two-more-hikes-this-year-taking-rates-as-high-as-5point6percent.html</t>
      </text>
    </comment>
    <comment ref="C6" authorId="2" shapeId="0" xr:uid="{83E58C0A-904B-4B47-A3BB-6F4B48AA6869}">
      <text>
        <t>[Threaded comment]
Your version of Excel allows you to read this threaded comment; however, any edits to it will get removed if the file is opened in a newer version of Excel. Learn more: https://go.microsoft.com/fwlink/?linkid=870924
Comment:
    https://www.afr.com/world/north-america/economists-predict-at-least-two-more-us-rate-rises-to-quell-inflation-20230611-p5dfn2</t>
      </text>
    </comment>
    <comment ref="C7" authorId="3" shapeId="0" xr:uid="{05C402A5-7647-FD49-BC8D-A5FCEF15C7FF}">
      <text>
        <t>[Threaded comment]
Your version of Excel allows you to read this threaded comment; however, any edits to it will get removed if the file is opened in a newer version of Excel. Learn more: https://go.microsoft.com/fwlink/?linkid=870924
Comment:
    https://fortune.com/2023/03/30/jerome-powell-fed-rate-hike-once-more-nationwide-ey-parthenon/</t>
      </text>
    </comment>
  </commentList>
</comments>
</file>

<file path=xl/sharedStrings.xml><?xml version="1.0" encoding="utf-8"?>
<sst xmlns="http://schemas.openxmlformats.org/spreadsheetml/2006/main" count="136" uniqueCount="112">
  <si>
    <t>Index</t>
  </si>
  <si>
    <t>#</t>
  </si>
  <si>
    <t>Foreign Exchange</t>
  </si>
  <si>
    <t>Macroeconomics</t>
  </si>
  <si>
    <t>Microeconomics</t>
  </si>
  <si>
    <t>Comments</t>
  </si>
  <si>
    <t>Description</t>
  </si>
  <si>
    <t>Overview</t>
  </si>
  <si>
    <t>Confidentiality</t>
  </si>
  <si>
    <t>Public</t>
  </si>
  <si>
    <t>Limited</t>
  </si>
  <si>
    <t>Restricted</t>
  </si>
  <si>
    <t>Highly Retricted</t>
  </si>
  <si>
    <t>External Send Standard</t>
  </si>
  <si>
    <t>Information that can be shared with anyone including the public.</t>
  </si>
  <si>
    <t>Ordinary course-of-business information exchanged between employees, clients, and authorised service providers.</t>
  </si>
  <si>
    <t>Information that may only be shared w/ designated internal/external parties - may cause material harm to BLK/clients.</t>
  </si>
  <si>
    <t>BLK's highest-risk information - may cause severe financial, legal, regulatory or reputational damage.</t>
  </si>
  <si>
    <t>Sent externally should use Send Secure if recipient(s) can receive web based link email.</t>
  </si>
  <si>
    <t>Colour Schemes (note: do not have individual tabs)</t>
  </si>
  <si>
    <t>Case Competetion - High Level Overview (note: do not have individual tabs)</t>
  </si>
  <si>
    <t>Green</t>
  </si>
  <si>
    <t>Gold</t>
  </si>
  <si>
    <t>Dark Gold</t>
  </si>
  <si>
    <t>Brown</t>
  </si>
  <si>
    <t>Dark Brown</t>
  </si>
  <si>
    <t>Cases</t>
  </si>
  <si>
    <t>Q&amp;A</t>
  </si>
  <si>
    <t>Anticipating questions that may be asked by the judges/guests of the event</t>
  </si>
  <si>
    <t>Asset Classes</t>
  </si>
  <si>
    <t>Perspective of each asset classes and/or financial instrument and how they will move 1 year out</t>
  </si>
  <si>
    <t>Model</t>
  </si>
  <si>
    <t>Our financial model that we used to predict interest rates peak to find an entry price for Fixed Income</t>
  </si>
  <si>
    <t>Supporting Colour</t>
  </si>
  <si>
    <t>Top 3 primary colour, Used for Headings</t>
  </si>
  <si>
    <t>Top 3 primary colour, Used for Shapes</t>
  </si>
  <si>
    <t>Top 3 primary colour, Used for Lines and Shapes</t>
  </si>
  <si>
    <t>A high level overview of each of the cases available to choose from (5 in total)</t>
  </si>
  <si>
    <t>Addressing one the case brifef, Due Date: 10/9/2023 (11:59pm)</t>
  </si>
  <si>
    <t>Submission</t>
  </si>
  <si>
    <t>Format of submission is TeamName_Heats_Submission(or '_Model')</t>
  </si>
  <si>
    <t>Team Leader</t>
  </si>
  <si>
    <t>One member to submit via Google Dock - https://www.google.com/url?q=https://forms.gle/ximTvS8xjAUFtc7W6&amp;source=gmail&amp;ust=1694381179665000&amp;usg=AOvVaw3kbkJgH4FQks7Bzwkc6TI8</t>
  </si>
  <si>
    <t>Dates</t>
  </si>
  <si>
    <t>State Heats: 14th September, National Finals: 21st of September</t>
  </si>
  <si>
    <t>Questions</t>
  </si>
  <si>
    <t>Further questions to be directed to unsw@unit.org.au</t>
  </si>
  <si>
    <t>Answers</t>
  </si>
  <si>
    <t>Variables</t>
  </si>
  <si>
    <t>Case #</t>
  </si>
  <si>
    <t>Case</t>
  </si>
  <si>
    <t>Case 1 enquires about investing in the Global Equity portfolio over the next 1-3 years. Just wondering if we have the scope to explore options outside of the Global Equity portfolio in Emerging Markets as branch recommendations. E.g., if the main recommendation is underweight, we may also recommend looking into XYZ in Emerging Markets as an alternative option as part of the broader recommendation.</t>
  </si>
  <si>
    <t>Students are absolutely encouraged to expand on their answers, it’s not a yes/no answer. The whole point of the case study is to understand why an investor would be overweight or underweight. In answering, they should consider macroeconomic, geopolitics as well as valuations and ESG. I’m not sure what they mean by “we may also recommend looking into XYZ in Emerging Markets”. If they are referring to a particular country within emerging markets that is also encouraged and they would just need to outline why.</t>
  </si>
  <si>
    <t>Regarding the QIC case, are we able to get further clarification on what the data specifically is?. For example, commodities could be several indexes which can have significantly different compositions and weighting methods. Not knowing this is making it hard to phrase our recommendation because we don’t know what the returns are actually reflecting.</t>
  </si>
  <si>
    <t>The data for all the indices is meant to represent a broad basket of the asset class – if the students are after more detail, please refer to the below:
Commodities – broad basket of commodities (energy, industrial metals, agricultural products, livestock products and precious metals).
Real estate – broad US listed REIT index
Resource equities – basic resource equity index
Timberland – broad US Timberland index
We’ve purposefully kept these broad, so students don’t need to worry about understanding the composition (the data represents the asset class as a whole).</t>
  </si>
  <si>
    <t>I had a question regarding the wording of case 3's question. "Your return objective is 8% p.a. with volatility of 10% p.a. and a maximum drawdown of 4% p.a."
The way I understand volatility is that there should be a ~68% probability that the stock price remains within the first standard deviation of 10% within a year. Also, the way I understand maximum drawdown is that there shouldn't be any one year period where the portfolio had a draw down greater than 4%.
My point is that this seems to me like a contradiction in terms. Have I simply misunderstood what these statistics measure? Or does this only apply to a handful of high growth stocks (but then shouldn't the returns be higher?)?</t>
  </si>
  <si>
    <t>Please note we are not talking about individual stocks, we are talking about 3 macro trades in 3 asset classes. I think this may be confusing them.
We are asking for a trade example in the following asset classes:
Interest rates
Currencies
Equity index (not induvial stocks)
The parameters (for these 3 macro trades) set out for this portfolio is an 8% return with volatility of 10% and a maximum drawdown of 4%. Contestants are to give trade examples within these parameters.</t>
  </si>
  <si>
    <t>For case 3, do we have to include specific methods and pricing for trades that would ordinarily be carried out using futures or other derivatives?</t>
  </si>
  <si>
    <t>No need for methods or pricing using futures or derivatives for a trade idea. It is much more important for us to see the direction, the rationale (using their views on rates and market analytics) and the risk/reward (target level and stop loss) of each trade.
A cash position is easiest in these markets. They could use an option but from my experience, buying longer dated options (6-12 months) are expensive and not really required for this question.</t>
  </si>
  <si>
    <t>What is the market doing (image)</t>
  </si>
  <si>
    <t>Asset Class</t>
  </si>
  <si>
    <t>Fixed Income (Bond, Interest Rates)</t>
  </si>
  <si>
    <t>Model, General Conseus on Interest Rate Peak Consensus</t>
  </si>
  <si>
    <t>Entry Price</t>
  </si>
  <si>
    <t>Exit Price</t>
  </si>
  <si>
    <t>Foreign Exchange (FX)</t>
  </si>
  <si>
    <t>Equity Index (EI)</t>
  </si>
  <si>
    <t>Interest Rate (Fixed Income (FI), Bonds)</t>
  </si>
  <si>
    <t>Cases #</t>
  </si>
  <si>
    <t>Key Points</t>
  </si>
  <si>
    <t>*Tasks: Should investors overweight or underwright their emerging markets allocation in a Global Equity portfolio over the next 1-3 years?
*Must include macroeconomic and geopolitical landscape 
*Risk/Return of emerging markets relative to Global Equities and ESG</t>
  </si>
  <si>
    <t>*Asset allocation: Emerging market offers higher return due to higher risk
*Is China considered as emerging markets? SEA would be considered as emerging markets 
*Global markets is led by the US market, which is highly inflated, driven by AI</t>
  </si>
  <si>
    <t>*Tasks: As members of the investment management team would you recommend that Torp invests in this space? 
*Include: different types of carbon credit, SWOT Analysis
*Refer to case for more info</t>
  </si>
  <si>
    <t>*Like a stock pitch but for carbon 
*What are the different types of carbon credit?
*How can we structure the pitch?</t>
  </si>
  <si>
    <t>*Tasks: Are developed market central banks toward the end of their tightening cycle? If so, what are the potential impacts on developed market interest rartes, currency and equity markets?
*Trade ideas portfolio of $100m, return of 8%, volatility 10% p.a. 
*Market research, project IR, suggest trade position (long or short), choose following securities (refer to case)</t>
  </si>
  <si>
    <t>*Tasks: Investment into Duolingo
*Can be bottom up or top down
*Also consider Hamilton Helmer's 7 Powers Framework to Assess this</t>
  </si>
  <si>
    <t>*Duolingo is extremely sticky 
*Gamification model and subscription
*Stock pitch, not global markets</t>
  </si>
  <si>
    <t>*Tasks: Multi-asset portfolio management (QIC)
*Challenge: Portfolio research project, tasks requested by CIO
*Read email for further details</t>
  </si>
  <si>
    <t>*Similar to CFA research challenge</t>
  </si>
  <si>
    <t>Equities</t>
  </si>
  <si>
    <t>*The average consumer is hurting from inflation (alongside the central bank - a 1% interest rate cost the central bank approximately 1 trillian USD)
*Whats driving inflation? The CPI chart breaks it down
*Whats driving up the stock price? Key sectors include articial intelligence and technology and companies that are striving for net zero</t>
  </si>
  <si>
    <t>*Equities across all groups are highly inflated
*Global equities price is at the highest, followed by ACWI, then lastly emerging markets
*Highly inflated means economy is hot (though does not have a direct correlation) -&gt; CPI/PPI is high, therefore inflation -&gt; hurting mum and dads and central bank</t>
  </si>
  <si>
    <t>*Inverse yield curve means the US is going into recession
*Investors are content with less return with longer maturity relative to short term bonds
*Conversations around 'soft landing or hard landing', the central bank 'fed' wants to increast interest rates as slowly as possible</t>
  </si>
  <si>
    <t>*Mum and dad and central bank are hurting 
*Investors settling to less return for longer maturity
*Who is buying up the fixed income instruments? Institutional like BlackRock who are dollar cost averaging until interest rates peak</t>
  </si>
  <si>
    <t>*The central bank and government of Japan is actively buying fixed income securities to maintain negative interest rates 
*Famous investors like Warren Buffet buying heavily into the Japan stock market - encourages retail and instituional investors to do the same (a form of bias)
*Japan always appears on the headline of new papars such as the AFR, Financial Times, and Bloomberg due to its stability and how active its government is in its bond market buy backs</t>
  </si>
  <si>
    <t>*More hedge fund/trading type work - PM and trader roleplay
*Look into FI, FX, EI
*Leverage conversations from BlackRock to form opinion</t>
  </si>
  <si>
    <r>
      <t xml:space="preserve">*JPY is still in negative interest rates (might be the only couuntry left)
*US economy is likely to go into a recession, so on relative terms, JPY should rise (since Japan Yield Curve isn't inverse)
*Inflation is Japan relative to US is significantly lower, therefore the economy is more stable thus driving up the value of JPY
</t>
    </r>
    <r>
      <rPr>
        <sz val="10"/>
        <color rgb="FFFF0000"/>
        <rFont val="Arial (Body)"/>
      </rPr>
      <t>*your comment</t>
    </r>
  </si>
  <si>
    <t>What weighting for each of the financial instruments? Equity, Cash, Foreign Exchange Interest Rate (Fixed Income) at 60%,20%,15%,5% respectively.</t>
  </si>
  <si>
    <t>hold as long as we can so that we can gain more interest</t>
  </si>
  <si>
    <t>147JPY/USD</t>
  </si>
  <si>
    <t>122.5JPY/USD</t>
  </si>
  <si>
    <t>we aim at earn 20%</t>
  </si>
  <si>
    <t>Analysis</t>
  </si>
  <si>
    <t>Our analysis and entry price/exit price with a 12 months time horizon</t>
  </si>
  <si>
    <t>Name</t>
  </si>
  <si>
    <t>Price</t>
  </si>
  <si>
    <t>Results, Name</t>
  </si>
  <si>
    <t>Results, #</t>
  </si>
  <si>
    <t xml:space="preserve">High </t>
  </si>
  <si>
    <t>Low</t>
  </si>
  <si>
    <t>Mean</t>
  </si>
  <si>
    <t>Median</t>
  </si>
  <si>
    <t>Interest rate peak, as forecasted by economist in the big 4 commercial banks of Australia</t>
  </si>
  <si>
    <t>Until Maturity</t>
  </si>
  <si>
    <t>*13-year high, interest rates 
* US gov has more debt right now than ever before
*US starts recession as indicated by the yield curve - short term treasuries yield a higher return compare to long term treasuries</t>
  </si>
  <si>
    <t>*JPY is near to 30-year low 
*JPY is considered relatively cheaper to the USD
*In other currency market, we can not yet see a positive rise in  trend yet</t>
  </si>
  <si>
    <t>*It is rising quite significant relative to the globe
*US is suffering from the recession so S&amp;P is dropping 
*ASX is alreay in the stage one of the price maturation cycle</t>
  </si>
  <si>
    <t>Federal Open Market Committee</t>
  </si>
  <si>
    <t>Federal Bank</t>
  </si>
  <si>
    <t>Financial Times, Poll to 42 Economists</t>
  </si>
  <si>
    <t>Jeromme Powel</t>
  </si>
  <si>
    <t>Current rate until 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</si>
</sst>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theme="1"/>
      <name val="Arial"/>
      <scheme val="minor"/>
    </font>
    <font>
      <b/>
      <sz val="10"/>
      <color theme="1"/>
      <name val="Arial"/>
      <family val="2"/>
      <scheme val="minor"/>
    </font>
    <font>
      <sz val="10"/>
      <color theme="1"/>
      <name val="Arial"/>
      <family val="2"/>
      <scheme val="minor"/>
    </font>
    <font>
      <sz val="10"/>
      <color theme="0"/>
      <name val="Arial"/>
      <family val="2"/>
      <scheme val="minor"/>
    </font>
    <font>
      <sz val="10"/>
      <color rgb="FF935819"/>
      <name val="Arial"/>
      <family val="2"/>
      <scheme val="minor"/>
    </font>
    <font>
      <sz val="10"/>
      <color rgb="FFFF0000"/>
      <name val="Arial (Body)"/>
    </font>
  </fonts>
  <fills count="9">
    <fill>
      <patternFill patternType="none"/>
    </fill>
    <fill>
      <patternFill patternType="gray125"/>
    </fill>
    <fill>
      <patternFill patternType="solid">
        <fgColor theme="0" tint="-4.9989318521683403E-2"/>
        <bgColor indexed="64"/>
      </patternFill>
    </fill>
    <fill>
      <patternFill patternType="solid">
        <fgColor rgb="FF5B6B34"/>
        <bgColor indexed="64"/>
      </patternFill>
    </fill>
    <fill>
      <patternFill patternType="solid">
        <fgColor rgb="FFF1D54C"/>
        <bgColor indexed="64"/>
      </patternFill>
    </fill>
    <fill>
      <patternFill patternType="solid">
        <fgColor rgb="FFD5B73F"/>
        <bgColor indexed="64"/>
      </patternFill>
    </fill>
    <fill>
      <patternFill patternType="solid">
        <fgColor rgb="FFA98021"/>
        <bgColor indexed="64"/>
      </patternFill>
    </fill>
    <fill>
      <patternFill patternType="solid">
        <fgColor rgb="FF935819"/>
        <bgColor indexed="64"/>
      </patternFill>
    </fill>
    <fill>
      <patternFill patternType="solid">
        <fgColor theme="0"/>
        <bgColor indexed="64"/>
      </patternFill>
    </fill>
  </fills>
  <borders count="2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00">
    <xf numFmtId="0" fontId="0" fillId="0" borderId="0" xfId="0"/>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2" fillId="0" borderId="0" xfId="0" applyFont="1" applyAlignment="1">
      <alignment horizontal="center" vertical="top"/>
    </xf>
    <xf numFmtId="0" fontId="4" fillId="0" borderId="0" xfId="0" applyFont="1" applyAlignment="1">
      <alignment horizontal="left" vertical="top"/>
    </xf>
    <xf numFmtId="0" fontId="3" fillId="3" borderId="1" xfId="0" applyFont="1" applyFill="1" applyBorder="1" applyAlignment="1">
      <alignment horizontal="left" vertical="top"/>
    </xf>
    <xf numFmtId="0" fontId="3" fillId="0" borderId="0" xfId="0" applyFont="1" applyAlignment="1">
      <alignment horizontal="center" vertical="top"/>
    </xf>
    <xf numFmtId="0" fontId="3" fillId="0" borderId="0" xfId="0" applyFont="1" applyAlignment="1">
      <alignment horizontal="left" vertical="top"/>
    </xf>
    <xf numFmtId="0" fontId="3" fillId="3" borderId="1" xfId="0" applyFont="1" applyFill="1" applyBorder="1" applyAlignment="1">
      <alignment horizontal="center" vertical="top"/>
    </xf>
    <xf numFmtId="0" fontId="3" fillId="4" borderId="1" xfId="0" applyFont="1" applyFill="1" applyBorder="1" applyAlignment="1">
      <alignment horizontal="left" vertical="top"/>
    </xf>
    <xf numFmtId="0" fontId="3" fillId="4" borderId="1" xfId="0" applyFont="1" applyFill="1" applyBorder="1" applyAlignment="1">
      <alignment horizontal="center" vertical="top"/>
    </xf>
    <xf numFmtId="0" fontId="3" fillId="5" borderId="1" xfId="0" applyFont="1" applyFill="1" applyBorder="1" applyAlignment="1">
      <alignment horizontal="left" vertical="top"/>
    </xf>
    <xf numFmtId="0" fontId="3" fillId="5" borderId="1" xfId="0" applyFont="1" applyFill="1" applyBorder="1" applyAlignment="1">
      <alignment horizontal="center" vertical="top"/>
    </xf>
    <xf numFmtId="0" fontId="3" fillId="6" borderId="1" xfId="0" applyFont="1" applyFill="1" applyBorder="1" applyAlignment="1">
      <alignment horizontal="left" vertical="top"/>
    </xf>
    <xf numFmtId="0" fontId="3" fillId="6" borderId="1" xfId="0" applyFont="1" applyFill="1" applyBorder="1" applyAlignment="1">
      <alignment horizontal="center" vertical="top"/>
    </xf>
    <xf numFmtId="0" fontId="3" fillId="7" borderId="1" xfId="0" applyFont="1" applyFill="1" applyBorder="1" applyAlignment="1">
      <alignment horizontal="left" vertical="top"/>
    </xf>
    <xf numFmtId="0" fontId="1" fillId="0" borderId="6" xfId="0" applyFont="1" applyBorder="1" applyAlignment="1">
      <alignment horizontal="center"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3" fillId="3" borderId="9" xfId="0" applyFont="1" applyFill="1" applyBorder="1" applyAlignment="1">
      <alignment horizontal="left" vertical="top"/>
    </xf>
    <xf numFmtId="0" fontId="3" fillId="3" borderId="10" xfId="0" applyFont="1" applyFill="1" applyBorder="1" applyAlignment="1">
      <alignment horizontal="left" vertical="top"/>
    </xf>
    <xf numFmtId="0" fontId="3" fillId="4" borderId="9" xfId="0" applyFont="1" applyFill="1" applyBorder="1" applyAlignment="1">
      <alignment horizontal="left" vertical="top"/>
    </xf>
    <xf numFmtId="0" fontId="3" fillId="4" borderId="10" xfId="0" applyFont="1" applyFill="1" applyBorder="1" applyAlignment="1">
      <alignment horizontal="left" vertical="top"/>
    </xf>
    <xf numFmtId="0" fontId="3" fillId="5" borderId="9" xfId="0" applyFont="1" applyFill="1" applyBorder="1" applyAlignment="1">
      <alignment horizontal="left" vertical="top"/>
    </xf>
    <xf numFmtId="0" fontId="3" fillId="5" borderId="10" xfId="0" applyFont="1" applyFill="1" applyBorder="1" applyAlignment="1">
      <alignment horizontal="left" vertical="top"/>
    </xf>
    <xf numFmtId="0" fontId="3" fillId="6" borderId="9" xfId="0" applyFont="1" applyFill="1" applyBorder="1" applyAlignment="1">
      <alignment horizontal="left" vertical="top"/>
    </xf>
    <xf numFmtId="0" fontId="3" fillId="6" borderId="10" xfId="0" applyFont="1" applyFill="1" applyBorder="1" applyAlignment="1">
      <alignment horizontal="left" vertical="top"/>
    </xf>
    <xf numFmtId="0" fontId="3" fillId="7" borderId="9" xfId="0" applyFont="1" applyFill="1" applyBorder="1" applyAlignment="1">
      <alignment horizontal="left" vertical="top"/>
    </xf>
    <xf numFmtId="0" fontId="3" fillId="7" borderId="10" xfId="0" applyFont="1" applyFill="1" applyBorder="1" applyAlignment="1">
      <alignment horizontal="left" vertical="top"/>
    </xf>
    <xf numFmtId="0" fontId="3" fillId="7" borderId="11" xfId="0" applyFont="1" applyFill="1" applyBorder="1" applyAlignment="1">
      <alignment horizontal="left" vertical="top"/>
    </xf>
    <xf numFmtId="0" fontId="3" fillId="7" borderId="12" xfId="0" applyFont="1" applyFill="1" applyBorder="1" applyAlignment="1">
      <alignment horizontal="left" vertical="top"/>
    </xf>
    <xf numFmtId="0" fontId="3" fillId="7" borderId="13" xfId="0" applyFont="1" applyFill="1" applyBorder="1" applyAlignment="1">
      <alignment horizontal="left" vertical="top"/>
    </xf>
    <xf numFmtId="0" fontId="1" fillId="0" borderId="3" xfId="0" applyFont="1" applyBorder="1" applyAlignment="1">
      <alignment horizontal="left" vertical="top"/>
    </xf>
    <xf numFmtId="0" fontId="1" fillId="0" borderId="14" xfId="0" applyFont="1" applyBorder="1" applyAlignment="1">
      <alignment horizontal="center" vertical="top"/>
    </xf>
    <xf numFmtId="0" fontId="1" fillId="0" borderId="15" xfId="0" applyFont="1" applyBorder="1" applyAlignment="1">
      <alignment horizontal="left" vertical="top"/>
    </xf>
    <xf numFmtId="0" fontId="1" fillId="2" borderId="3" xfId="0" applyFont="1" applyFill="1" applyBorder="1" applyAlignment="1">
      <alignment horizontal="centerContinuous" vertical="top"/>
    </xf>
    <xf numFmtId="0" fontId="1" fillId="2" borderId="4" xfId="0" applyFont="1" applyFill="1" applyBorder="1" applyAlignment="1">
      <alignment horizontal="centerContinuous" vertical="top"/>
    </xf>
    <xf numFmtId="0" fontId="1" fillId="2" borderId="5" xfId="0" applyFont="1" applyFill="1" applyBorder="1" applyAlignment="1">
      <alignment horizontal="centerContinuous" vertical="top"/>
    </xf>
    <xf numFmtId="0" fontId="1" fillId="0" borderId="0" xfId="0" applyFont="1" applyAlignment="1">
      <alignment horizontal="left" vertical="top"/>
    </xf>
    <xf numFmtId="0" fontId="0" fillId="5" borderId="0" xfId="0" applyFill="1" applyAlignment="1">
      <alignment horizontal="center" vertical="top"/>
    </xf>
    <xf numFmtId="0" fontId="1" fillId="5" borderId="0" xfId="0" applyFont="1" applyFill="1" applyAlignment="1">
      <alignment horizontal="center" vertical="top"/>
    </xf>
    <xf numFmtId="0" fontId="0" fillId="5" borderId="0" xfId="0" applyFill="1" applyAlignment="1">
      <alignment horizontal="left" vertical="top"/>
    </xf>
    <xf numFmtId="0" fontId="1" fillId="5" borderId="0" xfId="0" applyFont="1" applyFill="1" applyAlignment="1">
      <alignment horizontal="left" vertical="top"/>
    </xf>
    <xf numFmtId="0" fontId="0" fillId="3" borderId="0" xfId="0" applyFill="1" applyAlignment="1">
      <alignment horizontal="center" vertical="top" wrapText="1"/>
    </xf>
    <xf numFmtId="0" fontId="1" fillId="3" borderId="0" xfId="0" applyFont="1" applyFill="1" applyAlignment="1">
      <alignment horizontal="center" vertical="top" wrapText="1"/>
    </xf>
    <xf numFmtId="0" fontId="0" fillId="3" borderId="0" xfId="0" applyFill="1" applyAlignment="1">
      <alignment horizontal="left" vertical="top" wrapText="1"/>
    </xf>
    <xf numFmtId="0" fontId="1" fillId="3" borderId="0" xfId="0" applyFont="1" applyFill="1" applyAlignment="1">
      <alignment horizontal="left" vertical="top" wrapText="1"/>
    </xf>
    <xf numFmtId="0" fontId="3" fillId="4" borderId="10" xfId="0" applyFont="1" applyFill="1" applyBorder="1" applyAlignment="1">
      <alignment horizontal="center" vertical="top"/>
    </xf>
    <xf numFmtId="0" fontId="3" fillId="5" borderId="10" xfId="0" applyFont="1" applyFill="1" applyBorder="1" applyAlignment="1">
      <alignment horizontal="center" vertical="top"/>
    </xf>
    <xf numFmtId="0" fontId="3" fillId="6" borderId="10" xfId="0" applyFont="1" applyFill="1" applyBorder="1" applyAlignment="1">
      <alignment horizontal="center" vertical="top"/>
    </xf>
    <xf numFmtId="0" fontId="3" fillId="7" borderId="13" xfId="0" applyFont="1" applyFill="1" applyBorder="1" applyAlignment="1">
      <alignment horizontal="center" vertical="top"/>
    </xf>
    <xf numFmtId="0" fontId="1" fillId="8" borderId="17" xfId="0" applyFont="1" applyFill="1" applyBorder="1" applyAlignment="1">
      <alignment horizontal="center" vertical="top" wrapText="1"/>
    </xf>
    <xf numFmtId="0" fontId="1" fillId="8" borderId="18" xfId="0" applyFont="1" applyFill="1" applyBorder="1" applyAlignment="1">
      <alignment horizontal="center" vertical="top" wrapText="1"/>
    </xf>
    <xf numFmtId="0" fontId="1" fillId="8" borderId="19" xfId="0" applyFont="1" applyFill="1" applyBorder="1" applyAlignment="1">
      <alignment horizontal="center" vertical="center" wrapText="1"/>
    </xf>
    <xf numFmtId="0" fontId="2" fillId="8" borderId="2" xfId="0" applyFont="1" applyFill="1" applyBorder="1" applyAlignment="1">
      <alignment horizontal="left" vertical="top" wrapText="1"/>
    </xf>
    <xf numFmtId="0" fontId="0" fillId="8" borderId="2" xfId="0" applyFill="1" applyBorder="1" applyAlignment="1">
      <alignment horizontal="left" vertical="top" wrapText="1"/>
    </xf>
    <xf numFmtId="0" fontId="0" fillId="8" borderId="2" xfId="0" applyFill="1" applyBorder="1" applyAlignment="1">
      <alignment horizontal="center" vertical="center" wrapText="1"/>
    </xf>
    <xf numFmtId="0" fontId="1" fillId="8" borderId="2" xfId="0" applyFont="1" applyFill="1" applyBorder="1" applyAlignment="1">
      <alignment horizontal="left" vertical="top" wrapText="1"/>
    </xf>
    <xf numFmtId="0" fontId="1" fillId="8" borderId="19" xfId="0" applyFont="1" applyFill="1" applyBorder="1" applyAlignment="1">
      <alignment horizontal="center" vertical="top" wrapText="1"/>
    </xf>
    <xf numFmtId="0" fontId="1" fillId="4" borderId="0" xfId="0" applyFont="1" applyFill="1" applyAlignment="1">
      <alignment horizontal="center" vertical="top" wrapText="1"/>
    </xf>
    <xf numFmtId="0" fontId="0" fillId="4" borderId="0" xfId="0"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1" fillId="8" borderId="17" xfId="0" applyFont="1" applyFill="1" applyBorder="1" applyAlignment="1">
      <alignment horizontal="centerContinuous" vertical="top"/>
    </xf>
    <xf numFmtId="0" fontId="2" fillId="8" borderId="20" xfId="0" applyFont="1" applyFill="1" applyBorder="1" applyAlignment="1">
      <alignment horizontal="left" vertical="top"/>
    </xf>
    <xf numFmtId="0" fontId="0" fillId="8" borderId="2" xfId="0" applyFill="1" applyBorder="1" applyAlignment="1">
      <alignment horizontal="center" vertical="top" wrapText="1"/>
    </xf>
    <xf numFmtId="0" fontId="1" fillId="8" borderId="2" xfId="0" applyFont="1" applyFill="1" applyBorder="1" applyAlignment="1">
      <alignment horizontal="center" vertical="top" wrapText="1"/>
    </xf>
    <xf numFmtId="0" fontId="3" fillId="7" borderId="12" xfId="0" applyFont="1" applyFill="1" applyBorder="1" applyAlignment="1">
      <alignment horizontal="center" vertical="top"/>
    </xf>
    <xf numFmtId="0" fontId="0" fillId="7" borderId="0" xfId="0" applyFill="1" applyAlignment="1">
      <alignment horizontal="center" vertical="top" wrapText="1"/>
    </xf>
    <xf numFmtId="0" fontId="0" fillId="7" borderId="0" xfId="0" applyFill="1" applyAlignment="1">
      <alignment horizontal="center" vertical="center" wrapText="1"/>
    </xf>
    <xf numFmtId="0" fontId="1" fillId="7" borderId="0" xfId="0" applyFont="1" applyFill="1" applyAlignment="1">
      <alignment horizontal="center" vertical="top" wrapText="1"/>
    </xf>
    <xf numFmtId="0" fontId="0" fillId="7" borderId="0" xfId="0" applyFill="1" applyAlignment="1">
      <alignment horizontal="left" vertical="top" wrapText="1"/>
    </xf>
    <xf numFmtId="0" fontId="1" fillId="8" borderId="3" xfId="0" applyFont="1" applyFill="1" applyBorder="1" applyAlignment="1">
      <alignment horizontal="left" vertical="top"/>
    </xf>
    <xf numFmtId="0" fontId="1" fillId="8" borderId="15" xfId="0" applyFont="1" applyFill="1" applyBorder="1" applyAlignment="1">
      <alignment horizontal="center" vertical="top"/>
    </xf>
    <xf numFmtId="0" fontId="3" fillId="3" borderId="16" xfId="0" applyFont="1" applyFill="1" applyBorder="1" applyAlignment="1">
      <alignment horizontal="center" vertical="top"/>
    </xf>
    <xf numFmtId="0" fontId="2" fillId="8" borderId="20" xfId="0" applyFont="1" applyFill="1" applyBorder="1" applyAlignment="1">
      <alignment vertical="top" wrapText="1"/>
    </xf>
    <xf numFmtId="0" fontId="2" fillId="8" borderId="2" xfId="0" applyFont="1" applyFill="1" applyBorder="1" applyAlignment="1">
      <alignment vertical="top" wrapText="1"/>
    </xf>
    <xf numFmtId="0" fontId="2" fillId="5" borderId="0" xfId="0" applyFont="1" applyFill="1" applyAlignment="1">
      <alignment horizontal="center" vertical="top"/>
    </xf>
    <xf numFmtId="0" fontId="2" fillId="5" borderId="0" xfId="0" applyFont="1" applyFill="1" applyAlignment="1">
      <alignment horizontal="left" vertical="top"/>
    </xf>
    <xf numFmtId="0" fontId="1" fillId="5" borderId="0" xfId="0" applyFont="1" applyFill="1" applyAlignment="1">
      <alignment horizontal="center" vertical="top" wrapText="1"/>
    </xf>
    <xf numFmtId="0" fontId="0" fillId="5" borderId="0" xfId="0" applyFill="1" applyAlignment="1">
      <alignment horizontal="center" vertical="top" wrapText="1"/>
    </xf>
    <xf numFmtId="0" fontId="0" fillId="5" borderId="0" xfId="0" applyFill="1" applyAlignment="1">
      <alignment horizontal="left" vertical="top" wrapText="1"/>
    </xf>
    <xf numFmtId="0" fontId="2" fillId="8" borderId="20" xfId="0" applyFont="1" applyFill="1" applyBorder="1" applyAlignment="1">
      <alignment horizontal="left" vertical="top" wrapText="1"/>
    </xf>
    <xf numFmtId="0" fontId="0" fillId="8" borderId="21" xfId="0" applyFill="1" applyBorder="1" applyAlignment="1">
      <alignment horizontal="left" vertical="top" wrapText="1"/>
    </xf>
    <xf numFmtId="0" fontId="2" fillId="8" borderId="22" xfId="0" applyFont="1" applyFill="1" applyBorder="1" applyAlignment="1">
      <alignment horizontal="left" vertical="top" wrapText="1"/>
    </xf>
    <xf numFmtId="0" fontId="0" fillId="8" borderId="23" xfId="0" applyFill="1" applyBorder="1" applyAlignment="1">
      <alignment horizontal="left" vertical="top" wrapText="1"/>
    </xf>
    <xf numFmtId="0" fontId="0" fillId="8" borderId="24" xfId="0" applyFill="1" applyBorder="1" applyAlignment="1">
      <alignment horizontal="left" vertical="top" wrapText="1"/>
    </xf>
    <xf numFmtId="0" fontId="2" fillId="8" borderId="23" xfId="0" applyFont="1" applyFill="1" applyBorder="1" applyAlignment="1">
      <alignment horizontal="left" vertical="top" wrapText="1"/>
    </xf>
    <xf numFmtId="0" fontId="1" fillId="8" borderId="19" xfId="0" applyFont="1" applyFill="1" applyBorder="1" applyAlignment="1">
      <alignment horizontal="centerContinuous" vertical="top"/>
    </xf>
    <xf numFmtId="0" fontId="3" fillId="3" borderId="20" xfId="0" applyFont="1" applyFill="1" applyBorder="1" applyAlignment="1">
      <alignment horizontal="left" vertical="top"/>
    </xf>
    <xf numFmtId="0" fontId="3" fillId="3" borderId="21" xfId="0" applyFont="1" applyFill="1" applyBorder="1" applyAlignment="1">
      <alignment horizontal="left" vertical="top"/>
    </xf>
    <xf numFmtId="9" fontId="2" fillId="8" borderId="9" xfId="0" applyNumberFormat="1" applyFont="1" applyFill="1" applyBorder="1" applyAlignment="1">
      <alignment horizontal="left" vertical="top"/>
    </xf>
    <xf numFmtId="0" fontId="2" fillId="8" borderId="9" xfId="0" applyFont="1" applyFill="1" applyBorder="1" applyAlignment="1">
      <alignment horizontal="left" vertical="top"/>
    </xf>
    <xf numFmtId="0" fontId="2" fillId="8" borderId="11" xfId="0" applyFont="1" applyFill="1" applyBorder="1" applyAlignment="1">
      <alignment horizontal="left" vertical="top"/>
    </xf>
    <xf numFmtId="10" fontId="0" fillId="8" borderId="21" xfId="0" applyNumberFormat="1" applyFill="1" applyBorder="1" applyAlignment="1">
      <alignment horizontal="left" vertical="top"/>
    </xf>
    <xf numFmtId="10" fontId="2" fillId="8" borderId="10" xfId="0" applyNumberFormat="1" applyFont="1" applyFill="1" applyBorder="1" applyAlignment="1">
      <alignment horizontal="left" vertical="top"/>
    </xf>
    <xf numFmtId="10" fontId="0" fillId="8" borderId="10" xfId="0" applyNumberFormat="1" applyFill="1" applyBorder="1" applyAlignment="1">
      <alignment horizontal="left" vertical="top"/>
    </xf>
    <xf numFmtId="10" fontId="0" fillId="8" borderId="13" xfId="0" applyNumberFormat="1" applyFill="1" applyBorder="1" applyAlignment="1">
      <alignment horizontal="left" vertical="top"/>
    </xf>
    <xf numFmtId="10" fontId="2" fillId="8" borderId="2" xfId="0" applyNumberFormat="1" applyFont="1" applyFill="1" applyBorder="1" applyAlignment="1">
      <alignment horizontal="left" vertical="top" wrapText="1"/>
    </xf>
  </cellXfs>
  <cellStyles count="1">
    <cellStyle name="Normal" xfId="0" builtinId="0" customBuiltin="1"/>
  </cellStyles>
  <dxfs count="0"/>
  <tableStyles count="0" defaultTableStyle="TableStyleMedium2" defaultPivotStyle="PivotStyleLight16"/>
  <colors>
    <mruColors>
      <color rgb="FF5B6B34"/>
      <color rgb="FF935819"/>
      <color rgb="FFA98021"/>
      <color rgb="FFD5B73F"/>
      <color rgb="FFF1D5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419100</xdr:colOff>
      <xdr:row>1</xdr:row>
      <xdr:rowOff>0</xdr:rowOff>
    </xdr:from>
    <xdr:to>
      <xdr:col>15</xdr:col>
      <xdr:colOff>508000</xdr:colOff>
      <xdr:row>29</xdr:row>
      <xdr:rowOff>83447</xdr:rowOff>
    </xdr:to>
    <xdr:pic>
      <xdr:nvPicPr>
        <xdr:cNvPr id="2" name="Picture 1">
          <a:extLst>
            <a:ext uri="{FF2B5EF4-FFF2-40B4-BE49-F238E27FC236}">
              <a16:creationId xmlns:a16="http://schemas.microsoft.com/office/drawing/2014/main" id="{69E57E5D-6ED7-F407-A1BC-77FDADAE05E5}"/>
            </a:ext>
          </a:extLst>
        </xdr:cNvPr>
        <xdr:cNvPicPr>
          <a:picLocks noChangeAspect="1"/>
        </xdr:cNvPicPr>
      </xdr:nvPicPr>
      <xdr:blipFill>
        <a:blip xmlns:r="http://schemas.openxmlformats.org/officeDocument/2006/relationships" r:embed="rId1"/>
        <a:stretch>
          <a:fillRect/>
        </a:stretch>
      </xdr:blipFill>
      <xdr:spPr>
        <a:xfrm>
          <a:off x="10871200" y="177800"/>
          <a:ext cx="7772400" cy="74494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44823</xdr:colOff>
      <xdr:row>2</xdr:row>
      <xdr:rowOff>29883</xdr:rowOff>
    </xdr:from>
    <xdr:to>
      <xdr:col>2</xdr:col>
      <xdr:colOff>5483411</xdr:colOff>
      <xdr:row>2</xdr:row>
      <xdr:rowOff>2837288</xdr:rowOff>
    </xdr:to>
    <xdr:pic>
      <xdr:nvPicPr>
        <xdr:cNvPr id="2" name="Picture 1">
          <a:extLst>
            <a:ext uri="{FF2B5EF4-FFF2-40B4-BE49-F238E27FC236}">
              <a16:creationId xmlns:a16="http://schemas.microsoft.com/office/drawing/2014/main" id="{465F0427-B57E-03E3-83DC-F6D00C26BDF4}"/>
            </a:ext>
          </a:extLst>
        </xdr:cNvPr>
        <xdr:cNvPicPr>
          <a:picLocks noChangeAspect="1"/>
        </xdr:cNvPicPr>
      </xdr:nvPicPr>
      <xdr:blipFill>
        <a:blip xmlns:r="http://schemas.openxmlformats.org/officeDocument/2006/relationships" r:embed="rId1"/>
        <a:stretch>
          <a:fillRect/>
        </a:stretch>
      </xdr:blipFill>
      <xdr:spPr>
        <a:xfrm>
          <a:off x="2943411" y="388471"/>
          <a:ext cx="5438588" cy="2807405"/>
        </a:xfrm>
        <a:prstGeom prst="rect">
          <a:avLst/>
        </a:prstGeom>
      </xdr:spPr>
    </xdr:pic>
    <xdr:clientData/>
  </xdr:twoCellAnchor>
  <xdr:twoCellAnchor editAs="oneCell">
    <xdr:from>
      <xdr:col>2</xdr:col>
      <xdr:colOff>179294</xdr:colOff>
      <xdr:row>3</xdr:row>
      <xdr:rowOff>164353</xdr:rowOff>
    </xdr:from>
    <xdr:to>
      <xdr:col>2</xdr:col>
      <xdr:colOff>5274236</xdr:colOff>
      <xdr:row>3</xdr:row>
      <xdr:rowOff>2764118</xdr:rowOff>
    </xdr:to>
    <xdr:pic>
      <xdr:nvPicPr>
        <xdr:cNvPr id="4" name="Picture 3">
          <a:extLst>
            <a:ext uri="{FF2B5EF4-FFF2-40B4-BE49-F238E27FC236}">
              <a16:creationId xmlns:a16="http://schemas.microsoft.com/office/drawing/2014/main" id="{A1928215-A805-FF0C-10FE-7B965948BD48}"/>
            </a:ext>
          </a:extLst>
        </xdr:cNvPr>
        <xdr:cNvPicPr>
          <a:picLocks noChangeAspect="1"/>
        </xdr:cNvPicPr>
      </xdr:nvPicPr>
      <xdr:blipFill>
        <a:blip xmlns:r="http://schemas.openxmlformats.org/officeDocument/2006/relationships" r:embed="rId2"/>
        <a:stretch>
          <a:fillRect/>
        </a:stretch>
      </xdr:blipFill>
      <xdr:spPr>
        <a:xfrm>
          <a:off x="3077882" y="3421529"/>
          <a:ext cx="5094942" cy="2599765"/>
        </a:xfrm>
        <a:prstGeom prst="rect">
          <a:avLst/>
        </a:prstGeom>
      </xdr:spPr>
    </xdr:pic>
    <xdr:clientData/>
  </xdr:twoCellAnchor>
  <xdr:twoCellAnchor editAs="oneCell">
    <xdr:from>
      <xdr:col>2</xdr:col>
      <xdr:colOff>74706</xdr:colOff>
      <xdr:row>4</xdr:row>
      <xdr:rowOff>254001</xdr:rowOff>
    </xdr:from>
    <xdr:to>
      <xdr:col>2</xdr:col>
      <xdr:colOff>5606996</xdr:colOff>
      <xdr:row>4</xdr:row>
      <xdr:rowOff>2510119</xdr:rowOff>
    </xdr:to>
    <xdr:pic>
      <xdr:nvPicPr>
        <xdr:cNvPr id="5" name="Picture 4">
          <a:extLst>
            <a:ext uri="{FF2B5EF4-FFF2-40B4-BE49-F238E27FC236}">
              <a16:creationId xmlns:a16="http://schemas.microsoft.com/office/drawing/2014/main" id="{94BB6649-52C0-C27E-95F9-8F564789900A}"/>
            </a:ext>
          </a:extLst>
        </xdr:cNvPr>
        <xdr:cNvPicPr>
          <a:picLocks noChangeAspect="1"/>
        </xdr:cNvPicPr>
      </xdr:nvPicPr>
      <xdr:blipFill>
        <a:blip xmlns:r="http://schemas.openxmlformats.org/officeDocument/2006/relationships" r:embed="rId3"/>
        <a:stretch>
          <a:fillRect/>
        </a:stretch>
      </xdr:blipFill>
      <xdr:spPr>
        <a:xfrm>
          <a:off x="2973294" y="15105530"/>
          <a:ext cx="5532290" cy="22561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166158</xdr:colOff>
      <xdr:row>6</xdr:row>
      <xdr:rowOff>134056</xdr:rowOff>
    </xdr:from>
    <xdr:to>
      <xdr:col>3</xdr:col>
      <xdr:colOff>797983</xdr:colOff>
      <xdr:row>36</xdr:row>
      <xdr:rowOff>40303</xdr:rowOff>
    </xdr:to>
    <xdr:pic>
      <xdr:nvPicPr>
        <xdr:cNvPr id="2" name="Picture 1">
          <a:extLst>
            <a:ext uri="{FF2B5EF4-FFF2-40B4-BE49-F238E27FC236}">
              <a16:creationId xmlns:a16="http://schemas.microsoft.com/office/drawing/2014/main" id="{CECD85B6-3EDE-6DF3-D659-17422A08825F}"/>
            </a:ext>
          </a:extLst>
        </xdr:cNvPr>
        <xdr:cNvPicPr>
          <a:picLocks noChangeAspect="1"/>
        </xdr:cNvPicPr>
      </xdr:nvPicPr>
      <xdr:blipFill>
        <a:blip xmlns:r="http://schemas.openxmlformats.org/officeDocument/2006/relationships" r:embed="rId1"/>
        <a:stretch>
          <a:fillRect/>
        </a:stretch>
      </xdr:blipFill>
      <xdr:spPr>
        <a:xfrm>
          <a:off x="166158" y="2568223"/>
          <a:ext cx="6875992" cy="4668747"/>
        </a:xfrm>
        <a:prstGeom prst="rect">
          <a:avLst/>
        </a:prstGeom>
      </xdr:spPr>
    </xdr:pic>
    <xdr:clientData/>
  </xdr:twoCellAnchor>
  <xdr:twoCellAnchor editAs="oneCell">
    <xdr:from>
      <xdr:col>3</xdr:col>
      <xdr:colOff>1061156</xdr:colOff>
      <xdr:row>5</xdr:row>
      <xdr:rowOff>152753</xdr:rowOff>
    </xdr:from>
    <xdr:to>
      <xdr:col>6</xdr:col>
      <xdr:colOff>65264</xdr:colOff>
      <xdr:row>56</xdr:row>
      <xdr:rowOff>95603</xdr:rowOff>
    </xdr:to>
    <xdr:pic>
      <xdr:nvPicPr>
        <xdr:cNvPr id="3" name="Picture 2">
          <a:extLst>
            <a:ext uri="{FF2B5EF4-FFF2-40B4-BE49-F238E27FC236}">
              <a16:creationId xmlns:a16="http://schemas.microsoft.com/office/drawing/2014/main" id="{A7458C5A-7823-523C-137E-8FA3894E091F}"/>
            </a:ext>
          </a:extLst>
        </xdr:cNvPr>
        <xdr:cNvPicPr>
          <a:picLocks noChangeAspect="1"/>
        </xdr:cNvPicPr>
      </xdr:nvPicPr>
      <xdr:blipFill>
        <a:blip xmlns:r="http://schemas.openxmlformats.org/officeDocument/2006/relationships" r:embed="rId2"/>
        <a:stretch>
          <a:fillRect/>
        </a:stretch>
      </xdr:blipFill>
      <xdr:spPr>
        <a:xfrm>
          <a:off x="7305323" y="2428170"/>
          <a:ext cx="6641747" cy="80391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azim Shahrum" id="{AE862F75-F3B1-0D49-8ED0-645207DB788C}" userId="b1c2e1c8fd0bf9b3" providerId="Windows Live"/>
</personList>
</file>

<file path=xl/theme/theme1.xml><?xml version="1.0" encoding="utf-8"?>
<a:theme xmlns:a="http://schemas.openxmlformats.org/drawingml/2006/main" name="BLK 4x3 2019">
  <a:themeElements>
    <a:clrScheme name="BLK 2019">
      <a:dk1>
        <a:srgbClr val="000000"/>
      </a:dk1>
      <a:lt1>
        <a:srgbClr val="FFFFFF"/>
      </a:lt1>
      <a:dk2>
        <a:srgbClr val="000000"/>
      </a:dk2>
      <a:lt2>
        <a:srgbClr val="D6D5DD"/>
      </a:lt2>
      <a:accent1>
        <a:srgbClr val="FF4713"/>
      </a:accent1>
      <a:accent2>
        <a:srgbClr val="FFCE00"/>
      </a:accent2>
      <a:accent3>
        <a:srgbClr val="008B5C"/>
      </a:accent3>
      <a:accent4>
        <a:srgbClr val="FC9BB3"/>
      </a:accent4>
      <a:accent5>
        <a:srgbClr val="9062BC"/>
      </a:accent5>
      <a:accent6>
        <a:srgbClr val="C00B28"/>
      </a:accent6>
      <a:hlink>
        <a:srgbClr val="FF4713"/>
      </a:hlink>
      <a:folHlink>
        <a:srgbClr val="D5003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w="9525" cap="flat" cmpd="sng" algn="ctr">
          <a:noFill/>
          <a:prstDash val="solid"/>
        </a:ln>
        <a:effectLst/>
      </a:spPr>
      <a:bodyPr rot="0" spcFirstLastPara="0" vertOverflow="overflow" horzOverflow="overflow" vert="horz" wrap="square" lIns="72000" tIns="36000" rIns="72000" bIns="36000" numCol="1" spcCol="0" rtlCol="0" fromWordArt="0" anchor="ctr" anchorCtr="1" forceAA="0" compatLnSpc="1">
        <a:prstTxWarp prst="textNoShape">
          <a:avLst/>
        </a:prstTxWarp>
        <a:noAutofit/>
      </a:bodyPr>
      <a:lstStyle>
        <a:defPPr algn="ctr">
          <a:buClr>
            <a:schemeClr val="tx2"/>
          </a:buClr>
          <a:buSzPct val="110000"/>
          <a:defRPr sz="1000" b="1" kern="0">
            <a:solidFill>
              <a:schemeClr val="tx2"/>
            </a:solidFill>
          </a:defRPr>
        </a:defPPr>
      </a:lstStyle>
    </a:spDef>
    <a:lnDef>
      <a:spPr>
        <a:ln>
          <a:solidFill>
            <a:srgbClr val="D9D9D9"/>
          </a:solidFill>
        </a:ln>
      </a:spPr>
      <a:bodyPr/>
      <a:lstStyle/>
      <a:style>
        <a:lnRef idx="1">
          <a:schemeClr val="accent1"/>
        </a:lnRef>
        <a:fillRef idx="0">
          <a:schemeClr val="accent1"/>
        </a:fillRef>
        <a:effectRef idx="0">
          <a:schemeClr val="accent1"/>
        </a:effectRef>
        <a:fontRef idx="minor">
          <a:schemeClr val="tx1"/>
        </a:fontRef>
      </a:style>
    </a:lnDef>
    <a:txDef>
      <a:spPr>
        <a:noFill/>
      </a:spPr>
      <a:bodyPr vertOverflow="clip" horzOverflow="clip" wrap="square" rtlCol="0" anchor="t">
        <a:spAutoFit/>
      </a:bodyPr>
      <a:lstStyle>
        <a:defPPr marL="0" indent="0" algn="l">
          <a:buClr>
            <a:schemeClr val="tx2"/>
          </a:buClr>
          <a:buSzPct val="110000"/>
          <a:buFontTx/>
          <a:buNone/>
          <a:defRPr sz="1200">
            <a:solidFill>
              <a:schemeClr val="tx2"/>
            </a:solidFill>
          </a:defRPr>
        </a:defPPr>
      </a:lstStyle>
    </a:txDef>
  </a:objectDefaults>
  <a:extraClrSchemeLst/>
  <a:custClrLst>
    <a:custClr name="blank">
      <a:srgbClr val="FFFFFF"/>
    </a:custClr>
    <a:custClr name="blank">
      <a:srgbClr val="FFFFFF"/>
    </a:custClr>
    <a:custClr name="blank">
      <a:srgbClr val="FFFFFF"/>
    </a:custClr>
    <a:custClr name="Dark Gray">
      <a:srgbClr val="7C7B7F"/>
    </a:custClr>
    <a:custClr name="172 Shade">
      <a:srgbClr val="CD4119"/>
    </a:custClr>
    <a:custClr name="116 Shade">
      <a:srgbClr val="FCA900"/>
    </a:custClr>
    <a:custClr name="7724 Shade">
      <a:srgbClr val="00573C"/>
    </a:custClr>
    <a:custClr name="183 Shade">
      <a:srgbClr val="C80058"/>
    </a:custClr>
    <a:custClr name="2074 Shade">
      <a:srgbClr val="6E3FA3"/>
    </a:custClr>
    <a:custClr name="199 Shade">
      <a:srgbClr val="990013"/>
    </a:custClr>
    <a:custClr name="blank">
      <a:srgbClr val="FFFFFF"/>
    </a:custClr>
    <a:custClr name="blank">
      <a:srgbClr val="FFFFFF"/>
    </a:custClr>
    <a:custClr name="blank">
      <a:srgbClr val="FFFFFF"/>
    </a:custClr>
    <a:custClr name="Light Gray">
      <a:srgbClr val="D6D5DD"/>
    </a:custClr>
    <a:custClr name="172 Tint">
      <a:srgbClr val="FFB194"/>
    </a:custClr>
    <a:custClr name="116 Tint">
      <a:srgbClr val="FFE67F"/>
    </a:custClr>
    <a:custClr name="7724 Tint">
      <a:srgbClr val="9BD7BE"/>
    </a:custClr>
    <a:custClr name="183 Tint">
      <a:srgbClr val="F8D2D6"/>
    </a:custClr>
    <a:custClr name="2074 Tint">
      <a:srgbClr val="C7B2DE"/>
    </a:custClr>
    <a:custClr name="199 Tint">
      <a:srgbClr val="F3B8C9"/>
    </a:custClr>
  </a:custClrLst>
  <a:extLst>
    <a:ext uri="{05A4C25C-085E-4340-85A3-A5531E510DB2}">
      <thm15:themeFamily xmlns:thm15="http://schemas.microsoft.com/office/thememl/2012/main" name="blank.potx" id="{B8CFBD9C-492B-4EF3-A467-6910BF0961AE}" vid="{8A4930A9-A9C9-48BF-8823-48E8E51ABE85}"/>
    </a:ext>
  </a:extLst>
</a:theme>
</file>

<file path=xl/threadedComments/threadedComment1.xml><?xml version="1.0" encoding="utf-8"?>
<ThreadedComments xmlns="http://schemas.microsoft.com/office/spreadsheetml/2018/threadedcomments" xmlns:x="http://schemas.openxmlformats.org/spreadsheetml/2006/main">
  <threadedComment ref="C3" dT="2023-09-10T11:00:45.20" personId="{AE862F75-F3B1-0D49-8ED0-645207DB788C}" id="{C425FC45-7502-284D-8049-5B9B3ACAA530}">
    <text>https://www.msci.com/documents/10199/178e6643-6ae6-47b9-82be-e1fc565ededb</text>
  </threadedComment>
  <threadedComment ref="C4" dT="2023-09-10T11:00:11.29" personId="{AE862F75-F3B1-0D49-8ED0-645207DB788C}" id="{9736BBC4-0295-3040-8381-E976CB383D57}">
    <text>http://www.worldgovernmentbonds.com/country/united-states/#:~:text=The%20United%20States%2010Y%20Government,last%20modification%20in%20July%202023).</text>
  </threadedComment>
  <threadedComment ref="C5" dT="2023-09-10T11:05:40.06" personId="{AE862F75-F3B1-0D49-8ED0-645207DB788C}" id="{113E0A23-C472-0E4D-817C-55097014D7DD}">
    <text>https://www.tradingview.com/symbols/USDJPY/</text>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3-09-10T13:21:13.93" personId="{AE862F75-F3B1-0D49-8ED0-645207DB788C}" id="{138FE795-B93A-E645-83C1-617F9FBEB182}">
    <text>https://www.bankrate.com/banking/federal-reserve/how-much-will-fed-raise-rates-in-2023/</text>
  </threadedComment>
  <threadedComment ref="C5" dT="2023-09-10T13:21:56.43" personId="{AE862F75-F3B1-0D49-8ED0-645207DB788C}" id="{F05912EC-C35C-0349-8421-6ADD209A97EA}">
    <text>https://www.cnbc.com/2023/06/14/the-fed-forecasts-two-more-hikes-this-year-taking-rates-as-high-as-5point6percent.html</text>
  </threadedComment>
  <threadedComment ref="C6" dT="2023-09-10T13:23:09.27" personId="{AE862F75-F3B1-0D49-8ED0-645207DB788C}" id="{83E58C0A-904B-4B47-A3BB-6F4B48AA6869}">
    <text>https://www.afr.com/world/north-america/economists-predict-at-least-two-more-us-rate-rises-to-quell-inflation-20230611-p5dfn2</text>
  </threadedComment>
  <threadedComment ref="C7" dT="2023-09-10T13:25:57.42" personId="{AE862F75-F3B1-0D49-8ED0-645207DB788C}" id="{05C402A5-7647-FD49-BC8D-A5FCEF15C7FF}">
    <text>https://fortune.com/2023/03/30/jerome-powell-fed-rate-hike-once-more-nationwide-ey-parthenon/</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lackrock.com/corporate/about-us/mission-and-principl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blackrock.com/corporate/about-us/mission-and-princip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94536-AA97-480D-A6F9-A23E3B937A4C}">
  <dimension ref="B1:H25"/>
  <sheetViews>
    <sheetView showGridLines="0" zoomScale="117" zoomScaleNormal="130" workbookViewId="0">
      <selection activeCell="B26" sqref="B26"/>
    </sheetView>
  </sheetViews>
  <sheetFormatPr defaultColWidth="9.140625" defaultRowHeight="12.75" x14ac:dyDescent="0.2"/>
  <cols>
    <col min="1" max="1" width="3.28515625" style="3" customWidth="1"/>
    <col min="2" max="2" width="15.42578125" style="2" customWidth="1"/>
    <col min="3" max="3" width="80.85546875" style="3" bestFit="1" customWidth="1"/>
    <col min="4" max="4" width="21" style="3" bestFit="1" customWidth="1"/>
    <col min="5" max="5" width="3.28515625" style="3" customWidth="1"/>
    <col min="6" max="6" width="21" style="3" bestFit="1" customWidth="1"/>
    <col min="7" max="7" width="9.140625" style="2"/>
    <col min="8" max="8" width="100.42578125" style="3" bestFit="1" customWidth="1"/>
    <col min="9" max="16384" width="9.140625" style="3"/>
  </cols>
  <sheetData>
    <row r="1" spans="2:8" s="2" customFormat="1" ht="13.5" thickBot="1" x14ac:dyDescent="0.25">
      <c r="C1" s="3"/>
    </row>
    <row r="2" spans="2:8" s="1" customFormat="1" ht="13.5" thickBot="1" x14ac:dyDescent="0.25">
      <c r="B2" s="17" t="s">
        <v>7</v>
      </c>
      <c r="C2" s="18" t="s">
        <v>6</v>
      </c>
      <c r="D2" s="19" t="s">
        <v>8</v>
      </c>
      <c r="F2" s="33" t="s">
        <v>0</v>
      </c>
      <c r="G2" s="34" t="s">
        <v>1</v>
      </c>
      <c r="H2" s="35" t="s">
        <v>6</v>
      </c>
    </row>
    <row r="3" spans="2:8" x14ac:dyDescent="0.2">
      <c r="B3" s="20" t="s">
        <v>26</v>
      </c>
      <c r="C3" s="6" t="s">
        <v>37</v>
      </c>
      <c r="D3" s="21" t="s">
        <v>9</v>
      </c>
      <c r="F3" s="20" t="s">
        <v>9</v>
      </c>
      <c r="G3" s="9">
        <f>COUNTIF($D$3:$D$1048576,F3)</f>
        <v>11</v>
      </c>
      <c r="H3" s="21" t="s">
        <v>14</v>
      </c>
    </row>
    <row r="4" spans="2:8" x14ac:dyDescent="0.2">
      <c r="B4" s="22" t="s">
        <v>29</v>
      </c>
      <c r="C4" s="10" t="s">
        <v>30</v>
      </c>
      <c r="D4" s="23" t="s">
        <v>11</v>
      </c>
      <c r="F4" s="22" t="s">
        <v>10</v>
      </c>
      <c r="G4" s="11">
        <f>COUNTIF($D$3:$D$1048576,F4)</f>
        <v>1</v>
      </c>
      <c r="H4" s="23" t="s">
        <v>15</v>
      </c>
    </row>
    <row r="5" spans="2:8" x14ac:dyDescent="0.2">
      <c r="B5" s="24" t="s">
        <v>31</v>
      </c>
      <c r="C5" s="12" t="s">
        <v>32</v>
      </c>
      <c r="D5" s="25" t="s">
        <v>12</v>
      </c>
      <c r="F5" s="24" t="s">
        <v>11</v>
      </c>
      <c r="G5" s="13">
        <f>COUNTIF($D$3:$D$1048576,F5)</f>
        <v>1</v>
      </c>
      <c r="H5" s="25" t="s">
        <v>16</v>
      </c>
    </row>
    <row r="6" spans="2:8" x14ac:dyDescent="0.2">
      <c r="B6" s="26" t="s">
        <v>92</v>
      </c>
      <c r="C6" s="14" t="s">
        <v>93</v>
      </c>
      <c r="D6" s="27" t="s">
        <v>12</v>
      </c>
      <c r="F6" s="26" t="s">
        <v>12</v>
      </c>
      <c r="G6" s="15">
        <f>COUNTIF($D$3:$D$1048576,F6)</f>
        <v>2</v>
      </c>
      <c r="H6" s="27" t="s">
        <v>17</v>
      </c>
    </row>
    <row r="7" spans="2:8" ht="13.5" thickBot="1" x14ac:dyDescent="0.25">
      <c r="B7" s="28" t="s">
        <v>27</v>
      </c>
      <c r="C7" s="16" t="s">
        <v>28</v>
      </c>
      <c r="D7" s="29" t="s">
        <v>10</v>
      </c>
      <c r="F7" s="30" t="s">
        <v>13</v>
      </c>
      <c r="G7" s="68">
        <f>COUNTIF($D$3:$D$1048576,F7)</f>
        <v>0</v>
      </c>
      <c r="H7" s="32" t="s">
        <v>18</v>
      </c>
    </row>
    <row r="8" spans="2:8" ht="13.5" thickBot="1" x14ac:dyDescent="0.25"/>
    <row r="9" spans="2:8" s="39" customFormat="1" ht="13.5" thickBot="1" x14ac:dyDescent="0.25">
      <c r="B9" s="36" t="s">
        <v>20</v>
      </c>
      <c r="C9" s="37"/>
      <c r="D9" s="38"/>
      <c r="G9" s="1"/>
    </row>
    <row r="10" spans="2:8" x14ac:dyDescent="0.2">
      <c r="B10" s="20" t="s">
        <v>26</v>
      </c>
      <c r="C10" s="6" t="s">
        <v>38</v>
      </c>
      <c r="D10" s="21" t="s">
        <v>9</v>
      </c>
    </row>
    <row r="11" spans="2:8" x14ac:dyDescent="0.2">
      <c r="B11" s="22" t="s">
        <v>39</v>
      </c>
      <c r="C11" s="10" t="s">
        <v>40</v>
      </c>
      <c r="D11" s="23" t="s">
        <v>9</v>
      </c>
    </row>
    <row r="12" spans="2:8" x14ac:dyDescent="0.2">
      <c r="B12" s="24" t="s">
        <v>41</v>
      </c>
      <c r="C12" s="12" t="s">
        <v>42</v>
      </c>
      <c r="D12" s="25" t="s">
        <v>9</v>
      </c>
    </row>
    <row r="13" spans="2:8" x14ac:dyDescent="0.2">
      <c r="B13" s="26" t="s">
        <v>43</v>
      </c>
      <c r="C13" s="14" t="s">
        <v>44</v>
      </c>
      <c r="D13" s="27" t="s">
        <v>9</v>
      </c>
    </row>
    <row r="14" spans="2:8" ht="13.5" thickBot="1" x14ac:dyDescent="0.25">
      <c r="B14" s="28" t="s">
        <v>45</v>
      </c>
      <c r="C14" s="16" t="s">
        <v>46</v>
      </c>
      <c r="D14" s="29" t="s">
        <v>9</v>
      </c>
    </row>
    <row r="15" spans="2:8" s="39" customFormat="1" ht="13.5" thickBot="1" x14ac:dyDescent="0.25">
      <c r="B15" s="36" t="s">
        <v>19</v>
      </c>
      <c r="C15" s="37"/>
      <c r="D15" s="38"/>
      <c r="G15" s="1"/>
    </row>
    <row r="16" spans="2:8" x14ac:dyDescent="0.2">
      <c r="B16" s="20" t="s">
        <v>21</v>
      </c>
      <c r="C16" s="6" t="s">
        <v>34</v>
      </c>
      <c r="D16" s="21" t="s">
        <v>9</v>
      </c>
    </row>
    <row r="17" spans="2:7" x14ac:dyDescent="0.2">
      <c r="B17" s="22" t="s">
        <v>22</v>
      </c>
      <c r="C17" s="10" t="s">
        <v>33</v>
      </c>
      <c r="D17" s="23" t="s">
        <v>9</v>
      </c>
    </row>
    <row r="18" spans="2:7" x14ac:dyDescent="0.2">
      <c r="B18" s="24" t="s">
        <v>23</v>
      </c>
      <c r="C18" s="12" t="s">
        <v>36</v>
      </c>
      <c r="D18" s="25" t="s">
        <v>9</v>
      </c>
    </row>
    <row r="19" spans="2:7" x14ac:dyDescent="0.2">
      <c r="B19" s="26" t="s">
        <v>24</v>
      </c>
      <c r="C19" s="14" t="s">
        <v>33</v>
      </c>
      <c r="D19" s="27" t="s">
        <v>9</v>
      </c>
    </row>
    <row r="20" spans="2:7" ht="13.5" thickBot="1" x14ac:dyDescent="0.25">
      <c r="B20" s="30" t="s">
        <v>25</v>
      </c>
      <c r="C20" s="31" t="s">
        <v>35</v>
      </c>
      <c r="D20" s="32" t="s">
        <v>9</v>
      </c>
      <c r="G20" s="4"/>
    </row>
    <row r="21" spans="2:7" x14ac:dyDescent="0.2">
      <c r="B21" s="7"/>
      <c r="C21" s="8"/>
      <c r="D21" s="8"/>
    </row>
    <row r="25" spans="2:7" x14ac:dyDescent="0.2">
      <c r="C25" s="5"/>
    </row>
  </sheetData>
  <dataValidations count="1">
    <dataValidation type="list" allowBlank="1" showInputMessage="1" showErrorMessage="1" sqref="D9:D1048576 D3:D7" xr:uid="{E9F6DA8F-5C8D-44F9-8857-663692A7E42F}">
      <formula1>$F$3:$F$7</formula1>
    </dataValidation>
  </dataValidations>
  <hyperlinks>
    <hyperlink ref="F2" r:id="rId1" xr:uid="{CA616CE7-0756-49A3-BDCA-5ED68A6A0A2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57647-33ED-3B4F-995A-9FD3ABEDF700}">
  <dimension ref="B1:H30"/>
  <sheetViews>
    <sheetView showGridLines="0" topLeftCell="C1" zoomScaleNormal="130" workbookViewId="0">
      <selection activeCell="D6" sqref="D6"/>
    </sheetView>
  </sheetViews>
  <sheetFormatPr defaultColWidth="9.140625" defaultRowHeight="12.75" x14ac:dyDescent="0.2"/>
  <cols>
    <col min="1" max="1" width="3.28515625" style="46" customWidth="1"/>
    <col min="2" max="2" width="9.140625" style="46" customWidth="1"/>
    <col min="3" max="4" width="62.28515625" style="46" customWidth="1"/>
    <col min="5" max="16384" width="9.140625" style="46"/>
  </cols>
  <sheetData>
    <row r="1" spans="2:8" s="44" customFormat="1" ht="13.5" thickBot="1" x14ac:dyDescent="0.25"/>
    <row r="2" spans="2:8" s="45" customFormat="1" x14ac:dyDescent="0.2">
      <c r="B2" s="52" t="s">
        <v>68</v>
      </c>
      <c r="C2" s="53" t="s">
        <v>69</v>
      </c>
      <c r="D2" s="59" t="s">
        <v>5</v>
      </c>
      <c r="E2" s="44"/>
      <c r="F2" s="44"/>
      <c r="G2" s="44"/>
      <c r="H2" s="44"/>
    </row>
    <row r="3" spans="2:8" ht="76.5" x14ac:dyDescent="0.2">
      <c r="B3" s="66">
        <v>1</v>
      </c>
      <c r="C3" s="55" t="s">
        <v>70</v>
      </c>
      <c r="D3" s="55" t="s">
        <v>71</v>
      </c>
      <c r="E3" s="44"/>
      <c r="F3" s="44"/>
      <c r="G3" s="44"/>
      <c r="H3" s="44"/>
    </row>
    <row r="4" spans="2:8" ht="51" x14ac:dyDescent="0.2">
      <c r="B4" s="66">
        <v>2</v>
      </c>
      <c r="C4" s="55" t="s">
        <v>72</v>
      </c>
      <c r="D4" s="55" t="s">
        <v>73</v>
      </c>
      <c r="E4" s="44"/>
      <c r="F4" s="44"/>
      <c r="G4" s="44"/>
      <c r="H4" s="44"/>
    </row>
    <row r="5" spans="2:8" s="47" customFormat="1" ht="76.5" x14ac:dyDescent="0.2">
      <c r="B5" s="67">
        <v>3</v>
      </c>
      <c r="C5" s="58" t="s">
        <v>74</v>
      </c>
      <c r="D5" s="58" t="s">
        <v>85</v>
      </c>
      <c r="E5" s="45"/>
      <c r="F5" s="45"/>
      <c r="G5" s="45"/>
      <c r="H5" s="45"/>
    </row>
    <row r="6" spans="2:8" ht="38.25" x14ac:dyDescent="0.2">
      <c r="B6" s="66">
        <v>4</v>
      </c>
      <c r="C6" s="55" t="s">
        <v>75</v>
      </c>
      <c r="D6" s="55" t="s">
        <v>76</v>
      </c>
      <c r="E6" s="44"/>
      <c r="F6" s="44"/>
      <c r="G6" s="44"/>
      <c r="H6" s="44"/>
    </row>
    <row r="7" spans="2:8" ht="38.25" x14ac:dyDescent="0.2">
      <c r="B7" s="66">
        <v>5</v>
      </c>
      <c r="C7" s="55" t="s">
        <v>77</v>
      </c>
      <c r="D7" s="55" t="s">
        <v>78</v>
      </c>
      <c r="E7" s="44"/>
      <c r="F7" s="44"/>
      <c r="G7" s="44"/>
      <c r="H7" s="44"/>
    </row>
    <row r="8" spans="2:8" x14ac:dyDescent="0.2">
      <c r="E8" s="44"/>
      <c r="F8" s="44"/>
      <c r="G8" s="44"/>
      <c r="H8" s="44"/>
    </row>
    <row r="9" spans="2:8" s="47" customFormat="1" x14ac:dyDescent="0.2">
      <c r="E9" s="44"/>
      <c r="F9" s="44"/>
      <c r="G9" s="44"/>
      <c r="H9" s="44"/>
    </row>
    <row r="10" spans="2:8" x14ac:dyDescent="0.2">
      <c r="E10" s="44"/>
      <c r="F10" s="44"/>
      <c r="G10" s="44"/>
      <c r="H10" s="44"/>
    </row>
    <row r="11" spans="2:8" x14ac:dyDescent="0.2">
      <c r="E11" s="44"/>
      <c r="F11" s="44"/>
      <c r="G11" s="44"/>
      <c r="H11" s="44"/>
    </row>
    <row r="12" spans="2:8" x14ac:dyDescent="0.2">
      <c r="E12" s="44"/>
      <c r="F12" s="44"/>
      <c r="G12" s="44"/>
      <c r="H12" s="44"/>
    </row>
    <row r="13" spans="2:8" x14ac:dyDescent="0.2">
      <c r="E13" s="44"/>
      <c r="F13" s="44"/>
      <c r="G13" s="44"/>
      <c r="H13" s="44"/>
    </row>
    <row r="14" spans="2:8" x14ac:dyDescent="0.2">
      <c r="E14" s="44"/>
      <c r="F14" s="44"/>
      <c r="G14" s="44"/>
      <c r="H14" s="44"/>
    </row>
    <row r="15" spans="2:8" s="47" customFormat="1" x14ac:dyDescent="0.2">
      <c r="E15" s="44"/>
      <c r="F15" s="44"/>
      <c r="G15" s="44"/>
      <c r="H15" s="44"/>
    </row>
    <row r="16" spans="2:8" x14ac:dyDescent="0.2">
      <c r="E16" s="44"/>
      <c r="F16" s="44"/>
      <c r="G16" s="44"/>
      <c r="H16" s="44"/>
    </row>
    <row r="17" spans="5:8" x14ac:dyDescent="0.2">
      <c r="E17" s="44"/>
      <c r="F17" s="44"/>
      <c r="G17" s="44"/>
      <c r="H17" s="44"/>
    </row>
    <row r="18" spans="5:8" x14ac:dyDescent="0.2">
      <c r="E18" s="44"/>
      <c r="F18" s="44"/>
      <c r="G18" s="44"/>
      <c r="H18" s="44"/>
    </row>
    <row r="19" spans="5:8" x14ac:dyDescent="0.2">
      <c r="E19" s="44"/>
      <c r="F19" s="44"/>
      <c r="G19" s="44"/>
      <c r="H19" s="44"/>
    </row>
    <row r="20" spans="5:8" x14ac:dyDescent="0.2">
      <c r="E20" s="44"/>
      <c r="F20" s="44"/>
      <c r="G20" s="44"/>
      <c r="H20" s="44"/>
    </row>
    <row r="21" spans="5:8" x14ac:dyDescent="0.2">
      <c r="E21" s="44"/>
      <c r="F21" s="44"/>
      <c r="G21" s="44"/>
      <c r="H21" s="44"/>
    </row>
    <row r="22" spans="5:8" x14ac:dyDescent="0.2">
      <c r="E22" s="44"/>
      <c r="F22" s="44"/>
      <c r="G22" s="44"/>
      <c r="H22" s="44"/>
    </row>
    <row r="23" spans="5:8" x14ac:dyDescent="0.2">
      <c r="E23" s="44"/>
      <c r="F23" s="44"/>
      <c r="G23" s="44"/>
      <c r="H23" s="44"/>
    </row>
    <row r="24" spans="5:8" x14ac:dyDescent="0.2">
      <c r="E24" s="44"/>
      <c r="F24" s="44"/>
      <c r="G24" s="44"/>
      <c r="H24" s="44"/>
    </row>
    <row r="25" spans="5:8" x14ac:dyDescent="0.2">
      <c r="E25" s="44"/>
      <c r="F25" s="44"/>
      <c r="G25" s="44"/>
      <c r="H25" s="44"/>
    </row>
    <row r="26" spans="5:8" x14ac:dyDescent="0.2">
      <c r="E26" s="44"/>
      <c r="F26" s="44"/>
      <c r="G26" s="44"/>
      <c r="H26" s="44"/>
    </row>
    <row r="27" spans="5:8" x14ac:dyDescent="0.2">
      <c r="E27" s="44"/>
      <c r="F27" s="44"/>
      <c r="G27" s="44"/>
      <c r="H27" s="44"/>
    </row>
    <row r="28" spans="5:8" x14ac:dyDescent="0.2">
      <c r="E28" s="44"/>
      <c r="F28" s="44"/>
      <c r="G28" s="44"/>
      <c r="H28" s="44"/>
    </row>
    <row r="29" spans="5:8" x14ac:dyDescent="0.2">
      <c r="E29" s="44"/>
      <c r="F29" s="44"/>
      <c r="G29" s="44"/>
      <c r="H29" s="44"/>
    </row>
    <row r="30" spans="5:8" x14ac:dyDescent="0.2">
      <c r="E30" s="44"/>
      <c r="F30" s="44"/>
      <c r="G30" s="44"/>
      <c r="H30" s="4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EE7BA-088B-CB47-A20B-A24524F20B3D}">
  <dimension ref="B1:H10"/>
  <sheetViews>
    <sheetView showGridLines="0" zoomScale="67" zoomScaleNormal="130" workbookViewId="0">
      <selection activeCell="D4" sqref="D4"/>
    </sheetView>
  </sheetViews>
  <sheetFormatPr defaultColWidth="9.140625" defaultRowHeight="12.75" x14ac:dyDescent="0.2"/>
  <cols>
    <col min="1" max="1" width="3.28515625" style="61" customWidth="1"/>
    <col min="2" max="2" width="34.7109375" style="61" bestFit="1" customWidth="1"/>
    <col min="3" max="3" width="74.140625" style="61" customWidth="1"/>
    <col min="4" max="5" width="51.85546875" style="61" customWidth="1"/>
    <col min="6" max="16384" width="9.140625" style="61"/>
  </cols>
  <sheetData>
    <row r="1" spans="2:8" ht="13.5" thickBot="1" x14ac:dyDescent="0.25"/>
    <row r="2" spans="2:8" s="60" customFormat="1" x14ac:dyDescent="0.2">
      <c r="B2" s="52" t="s">
        <v>60</v>
      </c>
      <c r="C2" s="53" t="s">
        <v>59</v>
      </c>
      <c r="D2" s="53" t="s">
        <v>3</v>
      </c>
      <c r="E2" s="53" t="s">
        <v>4</v>
      </c>
      <c r="F2" s="61"/>
      <c r="G2" s="61"/>
      <c r="H2" s="61"/>
    </row>
    <row r="3" spans="2:8" s="62" customFormat="1" ht="228" customHeight="1" x14ac:dyDescent="0.2">
      <c r="B3" s="76" t="s">
        <v>79</v>
      </c>
      <c r="C3" s="77"/>
      <c r="D3" s="77" t="s">
        <v>81</v>
      </c>
      <c r="E3" s="77" t="s">
        <v>80</v>
      </c>
    </row>
    <row r="4" spans="2:8" s="62" customFormat="1" ht="228" customHeight="1" x14ac:dyDescent="0.2">
      <c r="B4" s="76" t="s">
        <v>61</v>
      </c>
      <c r="C4" s="77"/>
      <c r="D4" s="77" t="s">
        <v>82</v>
      </c>
      <c r="E4" s="77" t="s">
        <v>83</v>
      </c>
    </row>
    <row r="5" spans="2:8" s="62" customFormat="1" ht="228" customHeight="1" x14ac:dyDescent="0.2">
      <c r="B5" s="76" t="s">
        <v>2</v>
      </c>
      <c r="C5" s="77"/>
      <c r="D5" s="77" t="s">
        <v>86</v>
      </c>
      <c r="E5" s="77" t="s">
        <v>84</v>
      </c>
    </row>
    <row r="10" spans="2:8" s="63" customFormat="1" x14ac:dyDescent="0.2"/>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18E85-8F15-AC4C-9EE4-E70EA0E50D33}">
  <dimension ref="B1:H22"/>
  <sheetViews>
    <sheetView showGridLines="0" tabSelected="1" zoomScale="125" zoomScaleNormal="130" workbookViewId="0">
      <selection activeCell="C25" sqref="C25"/>
    </sheetView>
  </sheetViews>
  <sheetFormatPr defaultColWidth="9.140625" defaultRowHeight="12.75" x14ac:dyDescent="0.2"/>
  <cols>
    <col min="1" max="1" width="3.28515625" style="42" customWidth="1"/>
    <col min="2" max="3" width="39.28515625" style="42" customWidth="1"/>
    <col min="4" max="5" width="24.140625" style="42" customWidth="1"/>
    <col min="6" max="16384" width="9.140625" style="42"/>
  </cols>
  <sheetData>
    <row r="1" spans="2:8" s="40" customFormat="1" ht="13.5" thickBot="1" x14ac:dyDescent="0.25">
      <c r="B1" s="79" t="s">
        <v>102</v>
      </c>
    </row>
    <row r="2" spans="2:8" s="41" customFormat="1" x14ac:dyDescent="0.2">
      <c r="B2" s="64" t="s">
        <v>62</v>
      </c>
      <c r="C2" s="89"/>
      <c r="D2" s="40"/>
      <c r="E2" s="40"/>
      <c r="F2" s="40"/>
      <c r="G2" s="40"/>
      <c r="H2" s="40"/>
    </row>
    <row r="3" spans="2:8" x14ac:dyDescent="0.2">
      <c r="B3" s="90" t="s">
        <v>94</v>
      </c>
      <c r="C3" s="91" t="s">
        <v>95</v>
      </c>
      <c r="D3" s="40"/>
      <c r="E3" s="40"/>
      <c r="F3" s="40"/>
      <c r="G3" s="40"/>
      <c r="H3" s="40"/>
    </row>
    <row r="4" spans="2:8" x14ac:dyDescent="0.2">
      <c r="B4" s="65" t="s">
        <v>107</v>
      </c>
      <c r="C4" s="95">
        <v>5.5E-2</v>
      </c>
      <c r="D4" s="40"/>
      <c r="E4" s="40"/>
      <c r="F4" s="40"/>
      <c r="G4" s="40"/>
      <c r="H4" s="40"/>
    </row>
    <row r="5" spans="2:8" x14ac:dyDescent="0.2">
      <c r="B5" s="65" t="s">
        <v>108</v>
      </c>
      <c r="C5" s="95">
        <v>5.6000000000000001E-2</v>
      </c>
      <c r="D5" s="40"/>
      <c r="E5" s="40"/>
      <c r="F5" s="40"/>
      <c r="G5" s="40"/>
      <c r="H5" s="40"/>
    </row>
    <row r="6" spans="2:8" x14ac:dyDescent="0.2">
      <c r="B6" s="65" t="s">
        <v>109</v>
      </c>
      <c r="C6" s="95">
        <v>5.5E-2</v>
      </c>
      <c r="D6" s="40"/>
      <c r="E6" s="40"/>
      <c r="F6" s="40"/>
      <c r="G6" s="40"/>
      <c r="H6" s="40"/>
    </row>
    <row r="7" spans="2:8" x14ac:dyDescent="0.2">
      <c r="B7" s="65" t="s">
        <v>110</v>
      </c>
      <c r="C7" s="95">
        <v>5.7500000000000002E-2</v>
      </c>
      <c r="D7" s="40"/>
      <c r="E7" s="40"/>
      <c r="F7" s="40"/>
      <c r="G7" s="40"/>
      <c r="H7" s="40"/>
    </row>
    <row r="8" spans="2:8" x14ac:dyDescent="0.2">
      <c r="B8" s="90" t="s">
        <v>96</v>
      </c>
      <c r="C8" s="91" t="s">
        <v>97</v>
      </c>
      <c r="D8" s="40"/>
      <c r="E8" s="40"/>
      <c r="F8" s="40"/>
      <c r="G8" s="40"/>
      <c r="H8" s="40"/>
    </row>
    <row r="9" spans="2:8" s="79" customFormat="1" x14ac:dyDescent="0.2">
      <c r="B9" s="92" t="s">
        <v>100</v>
      </c>
      <c r="C9" s="96">
        <f>AVERAGE(C4:C7)</f>
        <v>5.5875000000000001E-2</v>
      </c>
      <c r="D9" s="78"/>
      <c r="E9" s="78"/>
      <c r="F9" s="78"/>
      <c r="G9" s="78"/>
      <c r="H9" s="78"/>
    </row>
    <row r="10" spans="2:8" x14ac:dyDescent="0.2">
      <c r="B10" s="93" t="s">
        <v>101</v>
      </c>
      <c r="C10" s="97">
        <f>MEDIAN(C4:C7)</f>
        <v>5.5500000000000001E-2</v>
      </c>
      <c r="D10" s="40"/>
      <c r="E10" s="40"/>
      <c r="F10" s="40"/>
      <c r="G10" s="40"/>
      <c r="H10" s="40"/>
    </row>
    <row r="11" spans="2:8" x14ac:dyDescent="0.2">
      <c r="B11" s="93" t="s">
        <v>98</v>
      </c>
      <c r="C11" s="97">
        <f>C5</f>
        <v>5.6000000000000001E-2</v>
      </c>
      <c r="D11" s="40"/>
      <c r="E11" s="40"/>
      <c r="F11" s="40"/>
      <c r="G11" s="40"/>
      <c r="H11" s="40"/>
    </row>
    <row r="12" spans="2:8" ht="13.5" thickBot="1" x14ac:dyDescent="0.25">
      <c r="B12" s="94" t="s">
        <v>99</v>
      </c>
      <c r="C12" s="98">
        <f>C6</f>
        <v>5.5E-2</v>
      </c>
      <c r="D12" s="40"/>
      <c r="E12" s="40"/>
      <c r="F12" s="40"/>
      <c r="G12" s="40"/>
      <c r="H12" s="40"/>
    </row>
    <row r="13" spans="2:8" x14ac:dyDescent="0.2">
      <c r="D13" s="40"/>
      <c r="E13" s="40"/>
      <c r="F13" s="40"/>
      <c r="G13" s="40"/>
      <c r="H13" s="40"/>
    </row>
    <row r="14" spans="2:8" x14ac:dyDescent="0.2">
      <c r="D14" s="40"/>
      <c r="E14" s="40"/>
      <c r="F14" s="40"/>
      <c r="G14" s="40"/>
      <c r="H14" s="40"/>
    </row>
    <row r="15" spans="2:8" x14ac:dyDescent="0.2">
      <c r="D15" s="40"/>
      <c r="E15" s="40"/>
      <c r="F15" s="40"/>
      <c r="G15" s="40"/>
      <c r="H15" s="40"/>
    </row>
    <row r="16" spans="2:8" x14ac:dyDescent="0.2">
      <c r="D16" s="40"/>
      <c r="E16" s="40"/>
      <c r="F16" s="40"/>
      <c r="G16" s="40"/>
      <c r="H16" s="40"/>
    </row>
    <row r="17" spans="4:8" x14ac:dyDescent="0.2">
      <c r="D17" s="40"/>
      <c r="E17" s="40"/>
      <c r="F17" s="40"/>
      <c r="G17" s="40"/>
      <c r="H17" s="40"/>
    </row>
    <row r="18" spans="4:8" x14ac:dyDescent="0.2">
      <c r="D18" s="40"/>
      <c r="E18" s="40"/>
      <c r="F18" s="40"/>
      <c r="G18" s="40"/>
      <c r="H18" s="40"/>
    </row>
    <row r="19" spans="4:8" x14ac:dyDescent="0.2">
      <c r="D19" s="40"/>
      <c r="E19" s="40"/>
      <c r="F19" s="40"/>
      <c r="G19" s="40"/>
      <c r="H19" s="40"/>
    </row>
    <row r="20" spans="4:8" x14ac:dyDescent="0.2">
      <c r="D20" s="40"/>
      <c r="E20" s="40"/>
      <c r="F20" s="40"/>
      <c r="G20" s="40"/>
      <c r="H20" s="40"/>
    </row>
    <row r="21" spans="4:8" x14ac:dyDescent="0.2">
      <c r="D21" s="40"/>
      <c r="E21" s="40"/>
    </row>
    <row r="22" spans="4:8" x14ac:dyDescent="0.2">
      <c r="D22" s="40"/>
      <c r="E22" s="40"/>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59590-68F1-5B4D-95F5-8316968F556E}">
  <dimension ref="A1:I30"/>
  <sheetViews>
    <sheetView showGridLines="0" topLeftCell="A5" zoomScale="108" zoomScaleNormal="130" workbookViewId="0">
      <selection activeCell="C42" sqref="C42"/>
    </sheetView>
  </sheetViews>
  <sheetFormatPr defaultColWidth="9.140625" defaultRowHeight="12.75" x14ac:dyDescent="0.2"/>
  <cols>
    <col min="1" max="1" width="3.28515625" style="42" customWidth="1"/>
    <col min="2" max="2" width="38.140625" style="42" customWidth="1"/>
    <col min="3" max="3" width="52.28515625" style="42" customWidth="1"/>
    <col min="4" max="5" width="27.140625" style="42" customWidth="1"/>
    <col min="6" max="6" width="60.28515625" style="42" customWidth="1"/>
    <col min="7" max="16384" width="9.140625" style="42"/>
  </cols>
  <sheetData>
    <row r="1" spans="1:9" s="40" customFormat="1" ht="13.5" thickBot="1" x14ac:dyDescent="0.25">
      <c r="B1" s="79" t="s">
        <v>87</v>
      </c>
    </row>
    <row r="2" spans="1:9" s="80" customFormat="1" x14ac:dyDescent="0.2">
      <c r="B2" s="52" t="s">
        <v>60</v>
      </c>
      <c r="C2" s="53" t="s">
        <v>92</v>
      </c>
      <c r="D2" s="53" t="s">
        <v>63</v>
      </c>
      <c r="E2" s="53" t="s">
        <v>64</v>
      </c>
      <c r="F2" s="59" t="s">
        <v>5</v>
      </c>
      <c r="G2" s="81"/>
      <c r="H2" s="81"/>
      <c r="I2" s="81"/>
    </row>
    <row r="3" spans="1:9" s="82" customFormat="1" ht="63.75" x14ac:dyDescent="0.2">
      <c r="B3" s="83" t="s">
        <v>67</v>
      </c>
      <c r="C3" s="55" t="s">
        <v>104</v>
      </c>
      <c r="D3" s="99" t="s">
        <v>111</v>
      </c>
      <c r="E3" s="55" t="s">
        <v>103</v>
      </c>
      <c r="F3" s="84" t="s">
        <v>88</v>
      </c>
      <c r="G3" s="81"/>
      <c r="H3" s="81"/>
      <c r="I3" s="81"/>
    </row>
    <row r="4" spans="1:9" s="82" customFormat="1" ht="51" x14ac:dyDescent="0.2">
      <c r="B4" s="83" t="s">
        <v>65</v>
      </c>
      <c r="C4" s="55" t="s">
        <v>105</v>
      </c>
      <c r="D4" s="56" t="s">
        <v>89</v>
      </c>
      <c r="E4" s="56" t="s">
        <v>90</v>
      </c>
      <c r="F4" s="84" t="s">
        <v>91</v>
      </c>
      <c r="G4" s="81"/>
      <c r="H4" s="81"/>
      <c r="I4" s="81"/>
    </row>
    <row r="5" spans="1:9" s="82" customFormat="1" ht="39" thickBot="1" x14ac:dyDescent="0.25">
      <c r="B5" s="85" t="s">
        <v>66</v>
      </c>
      <c r="C5" s="88" t="s">
        <v>106</v>
      </c>
      <c r="D5" s="86">
        <v>7100</v>
      </c>
      <c r="E5" s="86">
        <v>8520</v>
      </c>
      <c r="F5" s="87" t="s">
        <v>91</v>
      </c>
      <c r="G5" s="81"/>
      <c r="H5" s="81"/>
      <c r="I5" s="81"/>
    </row>
    <row r="6" spans="1:9" x14ac:dyDescent="0.2">
      <c r="G6" s="40"/>
      <c r="H6" s="40"/>
      <c r="I6" s="40"/>
    </row>
    <row r="7" spans="1:9" x14ac:dyDescent="0.2">
      <c r="G7" s="40"/>
      <c r="H7" s="40"/>
      <c r="I7" s="40"/>
    </row>
    <row r="8" spans="1:9" x14ac:dyDescent="0.2">
      <c r="G8" s="40"/>
      <c r="H8" s="40"/>
      <c r="I8" s="40"/>
    </row>
    <row r="9" spans="1:9" s="43" customFormat="1" x14ac:dyDescent="0.2">
      <c r="A9" s="42"/>
      <c r="B9" s="42"/>
      <c r="C9" s="42"/>
      <c r="D9" s="42"/>
      <c r="E9" s="42"/>
      <c r="F9" s="42"/>
      <c r="G9" s="40"/>
      <c r="H9" s="40"/>
      <c r="I9" s="40"/>
    </row>
    <row r="10" spans="1:9" x14ac:dyDescent="0.2">
      <c r="G10" s="40"/>
      <c r="H10" s="40"/>
      <c r="I10" s="40"/>
    </row>
    <row r="11" spans="1:9" x14ac:dyDescent="0.2">
      <c r="G11" s="40"/>
      <c r="H11" s="40"/>
      <c r="I11" s="40"/>
    </row>
    <row r="12" spans="1:9" x14ac:dyDescent="0.2">
      <c r="G12" s="40"/>
      <c r="H12" s="40"/>
      <c r="I12" s="40"/>
    </row>
    <row r="13" spans="1:9" x14ac:dyDescent="0.2">
      <c r="G13" s="40"/>
      <c r="H13" s="40"/>
      <c r="I13" s="40"/>
    </row>
    <row r="14" spans="1:9" x14ac:dyDescent="0.2">
      <c r="G14" s="40"/>
      <c r="H14" s="40"/>
      <c r="I14" s="40"/>
    </row>
    <row r="15" spans="1:9" s="43" customFormat="1" x14ac:dyDescent="0.2">
      <c r="A15" s="42"/>
      <c r="B15" s="42"/>
      <c r="C15" s="42"/>
      <c r="D15" s="42"/>
      <c r="E15" s="42"/>
      <c r="F15" s="42"/>
      <c r="G15" s="40"/>
      <c r="H15" s="40"/>
      <c r="I15" s="40"/>
    </row>
    <row r="16" spans="1:9" x14ac:dyDescent="0.2">
      <c r="G16" s="40"/>
      <c r="H16" s="40"/>
      <c r="I16" s="40"/>
    </row>
    <row r="17" spans="7:9" x14ac:dyDescent="0.2">
      <c r="G17" s="40"/>
      <c r="H17" s="40"/>
      <c r="I17" s="40"/>
    </row>
    <row r="18" spans="7:9" x14ac:dyDescent="0.2">
      <c r="G18" s="40"/>
      <c r="H18" s="40"/>
      <c r="I18" s="40"/>
    </row>
    <row r="19" spans="7:9" x14ac:dyDescent="0.2">
      <c r="G19" s="40"/>
      <c r="H19" s="40"/>
      <c r="I19" s="40"/>
    </row>
    <row r="20" spans="7:9" x14ac:dyDescent="0.2">
      <c r="G20" s="40"/>
      <c r="H20" s="40"/>
      <c r="I20" s="40"/>
    </row>
    <row r="21" spans="7:9" x14ac:dyDescent="0.2">
      <c r="G21" s="40"/>
      <c r="H21" s="40"/>
      <c r="I21" s="40"/>
    </row>
    <row r="22" spans="7:9" x14ac:dyDescent="0.2">
      <c r="G22" s="40"/>
      <c r="H22" s="40"/>
      <c r="I22" s="40"/>
    </row>
    <row r="23" spans="7:9" x14ac:dyDescent="0.2">
      <c r="G23" s="40"/>
      <c r="H23" s="40"/>
      <c r="I23" s="40"/>
    </row>
    <row r="24" spans="7:9" x14ac:dyDescent="0.2">
      <c r="G24" s="40"/>
      <c r="H24" s="40"/>
      <c r="I24" s="40"/>
    </row>
    <row r="25" spans="7:9" x14ac:dyDescent="0.2">
      <c r="G25" s="40"/>
      <c r="H25" s="40"/>
      <c r="I25" s="40"/>
    </row>
    <row r="26" spans="7:9" x14ac:dyDescent="0.2">
      <c r="G26" s="40"/>
      <c r="H26" s="40"/>
      <c r="I26" s="40"/>
    </row>
    <row r="27" spans="7:9" x14ac:dyDescent="0.2">
      <c r="G27" s="40"/>
      <c r="H27" s="40"/>
      <c r="I27" s="40"/>
    </row>
    <row r="28" spans="7:9" x14ac:dyDescent="0.2">
      <c r="G28" s="40"/>
      <c r="H28" s="40"/>
      <c r="I28" s="40"/>
    </row>
    <row r="29" spans="7:9" x14ac:dyDescent="0.2">
      <c r="G29" s="40"/>
      <c r="H29" s="40"/>
      <c r="I29" s="40"/>
    </row>
    <row r="30" spans="7:9" x14ac:dyDescent="0.2">
      <c r="G30" s="40"/>
      <c r="H30" s="40"/>
      <c r="I30" s="40"/>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5A89-B58D-1144-8CC0-A1A3F128E116}">
  <dimension ref="B1:E13"/>
  <sheetViews>
    <sheetView showGridLines="0" topLeftCell="B1" zoomScale="107" zoomScaleNormal="130" workbookViewId="0">
      <selection activeCell="B5" sqref="B5"/>
    </sheetView>
  </sheetViews>
  <sheetFormatPr defaultColWidth="9.140625" defaultRowHeight="12.75" x14ac:dyDescent="0.2"/>
  <cols>
    <col min="1" max="1" width="3.28515625" style="72" customWidth="1"/>
    <col min="2" max="3" width="78.140625" style="72" customWidth="1"/>
    <col min="4" max="4" width="27" style="72" customWidth="1"/>
    <col min="5" max="5" width="27" style="70" customWidth="1"/>
    <col min="6" max="6" width="3.28515625" style="72" customWidth="1"/>
    <col min="7" max="16384" width="9.140625" style="72"/>
  </cols>
  <sheetData>
    <row r="1" spans="2:5" s="69" customFormat="1" ht="13.5" thickBot="1" x14ac:dyDescent="0.25">
      <c r="E1" s="70"/>
    </row>
    <row r="2" spans="2:5" s="71" customFormat="1" x14ac:dyDescent="0.2">
      <c r="B2" s="52" t="s">
        <v>45</v>
      </c>
      <c r="C2" s="53" t="s">
        <v>47</v>
      </c>
      <c r="D2" s="53" t="s">
        <v>48</v>
      </c>
      <c r="E2" s="54" t="s">
        <v>49</v>
      </c>
    </row>
    <row r="3" spans="2:5" ht="76.5" x14ac:dyDescent="0.2">
      <c r="B3" s="55" t="s">
        <v>51</v>
      </c>
      <c r="C3" s="55" t="s">
        <v>52</v>
      </c>
      <c r="D3" s="56"/>
      <c r="E3" s="57">
        <v>1</v>
      </c>
    </row>
    <row r="4" spans="2:5" ht="127.5" x14ac:dyDescent="0.2">
      <c r="B4" s="55" t="s">
        <v>53</v>
      </c>
      <c r="C4" s="55" t="s">
        <v>54</v>
      </c>
      <c r="D4" s="56"/>
      <c r="E4" s="57">
        <v>5</v>
      </c>
    </row>
    <row r="5" spans="2:5" ht="140.25" x14ac:dyDescent="0.2">
      <c r="B5" s="55" t="s">
        <v>55</v>
      </c>
      <c r="C5" s="55" t="s">
        <v>56</v>
      </c>
      <c r="D5" s="56"/>
      <c r="E5" s="57">
        <v>3</v>
      </c>
    </row>
    <row r="6" spans="2:5" ht="89.25" x14ac:dyDescent="0.2">
      <c r="B6" s="55" t="s">
        <v>57</v>
      </c>
      <c r="C6" s="55" t="s">
        <v>58</v>
      </c>
      <c r="D6" s="56"/>
      <c r="E6" s="57">
        <v>3</v>
      </c>
    </row>
    <row r="7" spans="2:5" ht="13.5" thickBot="1" x14ac:dyDescent="0.25"/>
    <row r="8" spans="2:5" ht="13.5" thickBot="1" x14ac:dyDescent="0.25">
      <c r="B8" s="73" t="s">
        <v>50</v>
      </c>
      <c r="C8" s="74" t="s">
        <v>1</v>
      </c>
    </row>
    <row r="9" spans="2:5" x14ac:dyDescent="0.2">
      <c r="B9" s="20">
        <v>1</v>
      </c>
      <c r="C9" s="75">
        <f>COUNTIF($E$3:$E$1048576,B9)</f>
        <v>1</v>
      </c>
    </row>
    <row r="10" spans="2:5" x14ac:dyDescent="0.2">
      <c r="B10" s="22">
        <v>2</v>
      </c>
      <c r="C10" s="48">
        <f>COUNTIF($E$3:$E$1048576,B10)</f>
        <v>0</v>
      </c>
    </row>
    <row r="11" spans="2:5" x14ac:dyDescent="0.2">
      <c r="B11" s="24">
        <v>3</v>
      </c>
      <c r="C11" s="49">
        <f>COUNTIF($E$3:$E$1048576,B11)</f>
        <v>2</v>
      </c>
    </row>
    <row r="12" spans="2:5" x14ac:dyDescent="0.2">
      <c r="B12" s="26">
        <v>4</v>
      </c>
      <c r="C12" s="50">
        <f>COUNTIF($E$3:$E$1048576,B12)</f>
        <v>0</v>
      </c>
    </row>
    <row r="13" spans="2:5" ht="13.5" thickBot="1" x14ac:dyDescent="0.25">
      <c r="B13" s="30">
        <v>5</v>
      </c>
      <c r="C13" s="51">
        <f>COUNTIF($E$3:$E$1048576,B13)</f>
        <v>1</v>
      </c>
    </row>
  </sheetData>
  <hyperlinks>
    <hyperlink ref="B8" r:id="rId1" display="Index" xr:uid="{E1AFB2F6-475E-304B-A183-B338EBF83F18}"/>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Cases</vt:lpstr>
      <vt:lpstr>Asset Classes</vt:lpstr>
      <vt:lpstr>Model</vt:lpstr>
      <vt:lpstr>Analysis</vt:lpstr>
      <vt:lpstr>Q&amp;A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Shahrum, Hazim</dc:creator>
  <cp:lastModifiedBy>Charis Lai</cp:lastModifiedBy>
  <dcterms:created xsi:type="dcterms:W3CDTF">2014-06-06T12:11:21Z</dcterms:created>
  <dcterms:modified xsi:type="dcterms:W3CDTF">2023-09-12T00:16:37Z</dcterms:modified>
</cp:coreProperties>
</file>