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Cursos\Santader\Dashboards\Dashboardsocial\"/>
    </mc:Choice>
  </mc:AlternateContent>
  <xr:revisionPtr revIDLastSave="0" documentId="8_{77A6ACFA-D26B-48C0-8751-FA95FD71F1F9}" xr6:coauthVersionLast="47" xr6:coauthVersionMax="47" xr10:uidLastSave="{00000000-0000-0000-0000-000000000000}"/>
  <bookViews>
    <workbookView xWindow="-120" yWindow="-120" windowWidth="20730" windowHeight="11040" activeTab="3" xr2:uid="{8DB710FA-2A49-4A0D-8055-7AB8A7D6F1A7}"/>
  </bookViews>
  <sheets>
    <sheet name="Assets" sheetId="3" r:id="rId1"/>
    <sheet name="Dados" sheetId="1" r:id="rId2"/>
    <sheet name="Cálculos" sheetId="7" r:id="rId3"/>
    <sheet name="Dashboard" sheetId="5" r:id="rId4"/>
    <sheet name="Extras" sheetId="2" r:id="rId5"/>
  </sheets>
  <definedNames>
    <definedName name="SegmentaçãodeDados_Capital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</calcChain>
</file>

<file path=xl/sharedStrings.xml><?xml version="1.0" encoding="utf-8"?>
<sst xmlns="http://schemas.openxmlformats.org/spreadsheetml/2006/main" count="230" uniqueCount="112">
  <si>
    <t>ID</t>
  </si>
  <si>
    <t>Nome</t>
  </si>
  <si>
    <t>Capital</t>
  </si>
  <si>
    <t>Idade</t>
  </si>
  <si>
    <t>Escolaridade</t>
  </si>
  <si>
    <t>Profissão</t>
  </si>
  <si>
    <t>Renda Familiar</t>
  </si>
  <si>
    <t>Nº Filhos</t>
  </si>
  <si>
    <t>Custo Educação</t>
  </si>
  <si>
    <t>Custo Plano Saúde</t>
  </si>
  <si>
    <t>Valor Cesta Básica</t>
  </si>
  <si>
    <t>João Lacerda de Oliveira</t>
  </si>
  <si>
    <t>Aracaju</t>
  </si>
  <si>
    <t>Superior</t>
  </si>
  <si>
    <t>Tacnologo</t>
  </si>
  <si>
    <t>Pedro Lacerda de Oliveira</t>
  </si>
  <si>
    <t>Fundamental</t>
  </si>
  <si>
    <t>Balconista</t>
  </si>
  <si>
    <t>José Bispo Almeida</t>
  </si>
  <si>
    <t>Recife</t>
  </si>
  <si>
    <t>Técnico TI</t>
  </si>
  <si>
    <t>Luiz Bispo Almeida</t>
  </si>
  <si>
    <t>Médio</t>
  </si>
  <si>
    <t>Auxiliar de serviços gerais</t>
  </si>
  <si>
    <t>Paulo Roberto Almeida</t>
  </si>
  <si>
    <t>Fortaleza</t>
  </si>
  <si>
    <t>Contador</t>
  </si>
  <si>
    <t>Firmino Roberto Almeida</t>
  </si>
  <si>
    <t>Serviços gerais</t>
  </si>
  <si>
    <t>Zulmira Maria Garcia</t>
  </si>
  <si>
    <t>Salvador</t>
  </si>
  <si>
    <t>Professora</t>
  </si>
  <si>
    <t>Rosa Maria Garcia</t>
  </si>
  <si>
    <t>Doméstica</t>
  </si>
  <si>
    <t>Julia Peixoto do Amaral</t>
  </si>
  <si>
    <t>Natal</t>
  </si>
  <si>
    <t>Economista</t>
  </si>
  <si>
    <t>PaulaPeixoto do Amaral</t>
  </si>
  <si>
    <t>Auxiliar de Contabilidade</t>
  </si>
  <si>
    <t>Filomena Peixoto do Amaral</t>
  </si>
  <si>
    <t>João Pessoa</t>
  </si>
  <si>
    <t>Contadora</t>
  </si>
  <si>
    <t>Jurema Peixoto do Amaral</t>
  </si>
  <si>
    <t>Zeladora</t>
  </si>
  <si>
    <t>Jurema Gonçalves de Souza</t>
  </si>
  <si>
    <t>Belém</t>
  </si>
  <si>
    <t>Psicologa</t>
  </si>
  <si>
    <t>Maria Beatriz Gonçalves</t>
  </si>
  <si>
    <t>Faxineira</t>
  </si>
  <si>
    <t>Fátima Pereira Ruiz</t>
  </si>
  <si>
    <t>Belo Horizonte</t>
  </si>
  <si>
    <t>Superiorl</t>
  </si>
  <si>
    <t>Maria Pereira Ruiz</t>
  </si>
  <si>
    <t>Perla Amaral</t>
  </si>
  <si>
    <t>Rio de janeiro</t>
  </si>
  <si>
    <t>Controller</t>
  </si>
  <si>
    <t>Fundamentall</t>
  </si>
  <si>
    <t>Porteira</t>
  </si>
  <si>
    <t>Francisca Jacinto</t>
  </si>
  <si>
    <t>São Paulo</t>
  </si>
  <si>
    <t>Veterinária</t>
  </si>
  <si>
    <t>Filomena Amaral</t>
  </si>
  <si>
    <t>Guaracy Oliveiral</t>
  </si>
  <si>
    <t>Vitória</t>
  </si>
  <si>
    <t>Daniel Oliveiral</t>
  </si>
  <si>
    <t>Vigilante</t>
  </si>
  <si>
    <t>Raimundo Nonato</t>
  </si>
  <si>
    <t>Brasilia</t>
  </si>
  <si>
    <t>Juliana Nonato</t>
  </si>
  <si>
    <t>fundamentall</t>
  </si>
  <si>
    <t>Antonio Carlos de Oliveira</t>
  </si>
  <si>
    <t>Campo Grande</t>
  </si>
  <si>
    <t>Sérgio Carlos de Oliveira</t>
  </si>
  <si>
    <t>fundamental</t>
  </si>
  <si>
    <t>jardineiro</t>
  </si>
  <si>
    <t>Selma Tavares de Oliveira</t>
  </si>
  <si>
    <t>Goiânia</t>
  </si>
  <si>
    <t>Alice Tavares Oliveira</t>
  </si>
  <si>
    <t>Priscila de Oliveira</t>
  </si>
  <si>
    <t>Curitiba</t>
  </si>
  <si>
    <t>Enfermeira</t>
  </si>
  <si>
    <t>Bárbara Oliveira</t>
  </si>
  <si>
    <t>Beatriz fonseca</t>
  </si>
  <si>
    <t>Florianópolis</t>
  </si>
  <si>
    <t>Juramentada</t>
  </si>
  <si>
    <t>Jime Fonseca</t>
  </si>
  <si>
    <t>Adilson Pacheco</t>
  </si>
  <si>
    <t>Porto Alegre</t>
  </si>
  <si>
    <t>Agente de Viagem</t>
  </si>
  <si>
    <t>Joel Pacheco</t>
  </si>
  <si>
    <t>CIDADES</t>
  </si>
  <si>
    <t>Rel.Cesta/Renda liquida</t>
  </si>
  <si>
    <t>Rel. Cesta/Renda Familiar</t>
  </si>
  <si>
    <t>PROPORÇÃO  PERCENTUAL DOS GASTOS DAS FAMÍLIA EM RELAÇÃO AO VALOR DA CESTA BÁSICA -PARÃMETROS  RENDA LÍQUIDA E RENDA FAMILIAR</t>
  </si>
  <si>
    <t>Soma de Renda Familiar</t>
  </si>
  <si>
    <t>Soma de Custo Educação</t>
  </si>
  <si>
    <t>Soma de Custo Plano Saúde</t>
  </si>
  <si>
    <t>Soma de Valor Cesta Básica</t>
  </si>
  <si>
    <t>Soma de Renda Líquida</t>
  </si>
  <si>
    <t>#B5E6A2</t>
  </si>
  <si>
    <t>#8ED973</t>
  </si>
  <si>
    <t>#47D359</t>
  </si>
  <si>
    <t>% Cesta Básica/Renda Familia liquida</t>
  </si>
  <si>
    <t>Renda Família Liquida</t>
  </si>
  <si>
    <t>% Cesta básica/renda familia</t>
  </si>
  <si>
    <t>Rótulos de Linha</t>
  </si>
  <si>
    <t>Soma de % Cesta básica/renda familia</t>
  </si>
  <si>
    <t>Soma de % Cesta Básica/Renda Familia liquida</t>
  </si>
  <si>
    <t>Joana Amaral</t>
  </si>
  <si>
    <t>Jailme Fonseca</t>
  </si>
  <si>
    <t>Demostrativo do Comprometimento da Renda Bruta e Liquidas das Famílias em Relação ao Custo da Cesta Básica nas Capitais</t>
  </si>
  <si>
    <t>Dados Sociais.xlsx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</si>
</sst>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Segoe UI"/>
      <family val="2"/>
    </font>
    <font>
      <sz val="12"/>
      <color theme="1"/>
      <name val="Segoe UI"/>
      <family val="2"/>
    </font>
    <font>
      <b/>
      <sz val="12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B050"/>
      </left>
      <right/>
      <top/>
      <bottom/>
      <diagonal/>
    </border>
    <border>
      <left/>
      <right/>
      <top/>
      <bottom style="thick">
        <color theme="9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3" applyNumberFormat="0" applyFill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0" fontId="0" fillId="8" borderId="0" xfId="0" applyFill="1"/>
    <xf numFmtId="0" fontId="6" fillId="8" borderId="0" xfId="0" applyFont="1" applyFill="1"/>
    <xf numFmtId="0" fontId="0" fillId="8" borderId="4" xfId="0" applyFill="1" applyBorder="1"/>
    <xf numFmtId="10" fontId="4" fillId="0" borderId="0" xfId="0" applyNumberFormat="1" applyFont="1"/>
    <xf numFmtId="0" fontId="8" fillId="4" borderId="0" xfId="3" applyFill="1"/>
    <xf numFmtId="0" fontId="8" fillId="8" borderId="0" xfId="3" applyFill="1"/>
    <xf numFmtId="0" fontId="5" fillId="7" borderId="0" xfId="0" applyFont="1" applyFill="1" applyAlignment="1">
      <alignment horizontal="center"/>
    </xf>
    <xf numFmtId="0" fontId="7" fillId="4" borderId="5" xfId="2" applyFont="1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0" xfId="1" applyBorder="1" applyAlignment="1">
      <alignment horizontal="center"/>
    </xf>
  </cellXfs>
  <cellStyles count="4">
    <cellStyle name="Célula de Verificação" xfId="1" builtinId="23"/>
    <cellStyle name="Hiperlink" xfId="3" builtinId="8"/>
    <cellStyle name="Normal" xfId="0" builtinId="0"/>
    <cellStyle name="Título 1" xfId="2" builtinId="16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4" formatCode="#,##0.00"/>
    </dxf>
    <dxf>
      <numFmt numFmtId="1" formatCode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2163A37-B462-4185-B0CA-45BF3A95329E}">
      <tableStyleElement type="wholeTable" dxfId="14"/>
      <tableStyleElement type="headerRow" dxfId="13"/>
    </tableStyle>
  </tableStyles>
  <colors>
    <mruColors>
      <color rgb="FF47D359"/>
      <color rgb="FFB5E6A2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[Dados_Sociais.xlx.xlsx]Cálculos!Tabela dinâmica6</c:name>
    <c:fmtId val="4"/>
  </c:pivotSource>
  <c:chart>
    <c:autoTitleDeleted val="0"/>
    <c:pivotFmts>
      <c:pivotFmt>
        <c:idx val="0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7D3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07674517982794"/>
          <c:y val="0.25396458917211617"/>
          <c:w val="0.88625178574402963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Cálculos!$C$6</c:f>
              <c:strCache>
                <c:ptCount val="1"/>
                <c:pt idx="0">
                  <c:v>Soma de % Cesta básica/renda familia</c:v>
                </c:pt>
              </c:strCache>
            </c:strRef>
          </c:tx>
          <c:spPr>
            <a:solidFill>
              <a:srgbClr val="47D359"/>
            </a:solidFill>
            <a:ln>
              <a:noFill/>
            </a:ln>
            <a:effectLst/>
          </c:spPr>
          <c:invertIfNegative val="0"/>
          <c:cat>
            <c:strRef>
              <c:f>Cálculos!$B$7:$B$10</c:f>
              <c:strCache>
                <c:ptCount val="4"/>
                <c:pt idx="0">
                  <c:v>Filomena Peixoto do Amaral</c:v>
                </c:pt>
                <c:pt idx="1">
                  <c:v>Joana Amaral</c:v>
                </c:pt>
                <c:pt idx="2">
                  <c:v>Jurema Peixoto do Amaral</c:v>
                </c:pt>
                <c:pt idx="3">
                  <c:v>Perla Amaral</c:v>
                </c:pt>
              </c:strCache>
            </c:strRef>
          </c:cat>
          <c:val>
            <c:numRef>
              <c:f>Cálculos!$C$7:$C$10</c:f>
              <c:numCache>
                <c:formatCode>0.00%</c:formatCode>
                <c:ptCount val="4"/>
                <c:pt idx="0">
                  <c:v>0.10448166666666667</c:v>
                </c:pt>
                <c:pt idx="1">
                  <c:v>0.49018445322793153</c:v>
                </c:pt>
                <c:pt idx="2">
                  <c:v>0.41297101449275364</c:v>
                </c:pt>
                <c:pt idx="3">
                  <c:v>0.12401666666666666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CFE-BD93-F5C726EF6832}"/>
            </c:ext>
          </c:extLst>
        </c:ser>
        <c:ser>
          <c:idx val="1"/>
          <c:order val="1"/>
          <c:tx>
            <c:strRef>
              <c:f>Cálculos!$D$6</c:f>
              <c:strCache>
                <c:ptCount val="1"/>
                <c:pt idx="0">
                  <c:v>Soma de % Cesta Básica/Renda Familia liquida</c:v>
                </c:pt>
              </c:strCache>
            </c:strRef>
          </c:tx>
          <c:spPr>
            <a:solidFill>
              <a:srgbClr val="B5E6A2"/>
            </a:solidFill>
            <a:ln>
              <a:noFill/>
            </a:ln>
            <a:effectLst/>
          </c:spPr>
          <c:invertIfNegative val="0"/>
          <c:cat>
            <c:strRef>
              <c:f>Cálculos!$B$7:$B$10</c:f>
              <c:strCache>
                <c:ptCount val="4"/>
                <c:pt idx="0">
                  <c:v>Filomena Peixoto do Amaral</c:v>
                </c:pt>
                <c:pt idx="1">
                  <c:v>Joana Amaral</c:v>
                </c:pt>
                <c:pt idx="2">
                  <c:v>Jurema Peixoto do Amaral</c:v>
                </c:pt>
                <c:pt idx="3">
                  <c:v>Perla Amaral</c:v>
                </c:pt>
              </c:strCache>
            </c:strRef>
          </c:cat>
          <c:val>
            <c:numRef>
              <c:f>Cálculos!$D$7:$D$10</c:f>
              <c:numCache>
                <c:formatCode>0.00%</c:formatCode>
                <c:ptCount val="4"/>
                <c:pt idx="0">
                  <c:v>0.24111153846153846</c:v>
                </c:pt>
                <c:pt idx="1">
                  <c:v>0.49018445322793153</c:v>
                </c:pt>
                <c:pt idx="2">
                  <c:v>0.41297101449275364</c:v>
                </c:pt>
                <c:pt idx="3">
                  <c:v>0.28619230769230769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7-4CFE-BD93-F5C726EF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2303"/>
        <c:axId val="669441343"/>
      </c:barChart>
      <c:catAx>
        <c:axId val="669442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441343"/>
        <c:crosses val="autoZero"/>
        <c:auto val="1"/>
        <c:lblAlgn val="ctr"/>
        <c:lblOffset val="100"/>
        <c:noMultiLvlLbl val="0"/>
      </c:catAx>
      <c:valAx>
        <c:axId val="6694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4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85404</xdr:colOff>
      <xdr:row>5</xdr:row>
      <xdr:rowOff>123504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E41F2F-5EE2-CF2C-FB0A-CD59CA7D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81000"/>
          <a:ext cx="695004" cy="695004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495301</xdr:colOff>
      <xdr:row>1</xdr:row>
      <xdr:rowOff>179756</xdr:rowOff>
    </xdr:from>
    <xdr:to>
      <xdr:col>4</xdr:col>
      <xdr:colOff>114300</xdr:colOff>
      <xdr:row>6</xdr:row>
      <xdr:rowOff>65455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003801-1E45-317F-63DC-D79292F3D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1" y="370256"/>
          <a:ext cx="838199" cy="838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0</xdr:row>
      <xdr:rowOff>171450</xdr:rowOff>
    </xdr:from>
    <xdr:to>
      <xdr:col>0</xdr:col>
      <xdr:colOff>981074</xdr:colOff>
      <xdr:row>6</xdr:row>
      <xdr:rowOff>19049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EFD360-3C81-4157-A328-BD98C489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1450"/>
          <a:ext cx="838199" cy="838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161925</xdr:rowOff>
    </xdr:from>
    <xdr:to>
      <xdr:col>0</xdr:col>
      <xdr:colOff>1304924</xdr:colOff>
      <xdr:row>16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pital">
              <a:extLst>
                <a:ext uri="{FF2B5EF4-FFF2-40B4-BE49-F238E27FC236}">
                  <a16:creationId xmlns:a16="http://schemas.microsoft.com/office/drawing/2014/main" id="{5783B008-A113-4ABD-8FC3-5550A11C7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i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3025"/>
              <a:ext cx="1304924" cy="1781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200025</xdr:colOff>
      <xdr:row>8</xdr:row>
      <xdr:rowOff>152400</xdr:rowOff>
    </xdr:from>
    <xdr:to>
      <xdr:col>6</xdr:col>
      <xdr:colOff>457200</xdr:colOff>
      <xdr:row>13</xdr:row>
      <xdr:rowOff>180974</xdr:rowOff>
    </xdr:to>
    <xdr:sp macro="" textlink="Dashboard!$F$17">
      <xdr:nvSpPr>
        <xdr:cNvPr id="5" name="Retângulo: Cantos Arredondados 4">
          <a:extLst>
            <a:ext uri="{FF2B5EF4-FFF2-40B4-BE49-F238E27FC236}">
              <a16:creationId xmlns:a16="http://schemas.microsoft.com/office/drawing/2014/main" id="{91156032-82C9-24DE-E90B-8B8B60F69D11}"/>
            </a:ext>
          </a:extLst>
        </xdr:cNvPr>
        <xdr:cNvSpPr/>
      </xdr:nvSpPr>
      <xdr:spPr>
        <a:xfrm>
          <a:off x="2143125" y="1552575"/>
          <a:ext cx="2695575" cy="10096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F710ECC-E137-421E-A6BE-334D43706370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4</xdr:col>
      <xdr:colOff>171450</xdr:colOff>
      <xdr:row>4</xdr:row>
      <xdr:rowOff>28575</xdr:rowOff>
    </xdr:from>
    <xdr:to>
      <xdr:col>10</xdr:col>
      <xdr:colOff>590188</xdr:colOff>
      <xdr:row>28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F182D7F-59D7-C6AF-738E-72D5AB15652A}"/>
            </a:ext>
          </a:extLst>
        </xdr:cNvPr>
        <xdr:cNvGrpSpPr/>
      </xdr:nvGrpSpPr>
      <xdr:grpSpPr>
        <a:xfrm>
          <a:off x="3333750" y="638175"/>
          <a:ext cx="4076338" cy="4600575"/>
          <a:chOff x="1619250" y="914400"/>
          <a:chExt cx="4076338" cy="460057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942E56A-B78B-9C07-94BB-B6B1E7842223}"/>
              </a:ext>
            </a:extLst>
          </xdr:cNvPr>
          <xdr:cNvGrpSpPr/>
        </xdr:nvGrpSpPr>
        <xdr:grpSpPr>
          <a:xfrm>
            <a:off x="1871394" y="3086100"/>
            <a:ext cx="3648742" cy="2428875"/>
            <a:chOff x="2219325" y="1200150"/>
            <a:chExt cx="3067050" cy="242887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479039C-9266-5289-ABD2-17E584987A1B}"/>
                </a:ext>
              </a:extLst>
            </xdr:cNvPr>
            <xdr:cNvSpPr/>
          </xdr:nvSpPr>
          <xdr:spPr>
            <a:xfrm>
              <a:off x="2152650" y="1162050"/>
              <a:ext cx="3409950" cy="2428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1495BA5-7D30-4E59-B7EE-C8CC409CC47C}"/>
                </a:ext>
              </a:extLst>
            </xdr:cNvPr>
            <xdr:cNvGraphicFramePr>
              <a:graphicFrameLocks/>
            </xdr:cNvGraphicFramePr>
          </xdr:nvGraphicFramePr>
          <xdr:xfrm>
            <a:off x="2241647" y="1238250"/>
            <a:ext cx="3044728" cy="224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Cálculos!F1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B4753E7-1FDE-54F2-954A-CDE7C75E1667}"/>
              </a:ext>
            </a:extLst>
          </xdr:cNvPr>
          <xdr:cNvSpPr/>
        </xdr:nvSpPr>
        <xdr:spPr>
          <a:xfrm>
            <a:off x="1619250" y="1495424"/>
            <a:ext cx="4076338" cy="15430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8AB76D-9C61-49CD-B8FA-5ED1E0BC3665}" type="TxLink">
              <a:rPr lang="en-US" sz="3200" b="0" i="0" u="none" strike="noStrike">
                <a:solidFill>
                  <a:schemeClr val="accent6"/>
                </a:solidFill>
                <a:latin typeface="Aptos Narrow"/>
              </a:rPr>
              <a:pPr algn="ctr"/>
              <a:t>65,41%</a:t>
            </a:fld>
            <a:endParaRPr lang="en-US" sz="6000" b="0" i="0" u="none" strike="noStrike">
              <a:solidFill>
                <a:schemeClr val="accent6"/>
              </a:solidFill>
              <a:latin typeface="Aptos Narrow"/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AC6C9CB-022D-BA39-DC31-B1E330B394E9}"/>
              </a:ext>
            </a:extLst>
          </xdr:cNvPr>
          <xdr:cNvSpPr/>
        </xdr:nvSpPr>
        <xdr:spPr>
          <a:xfrm>
            <a:off x="1847850" y="914400"/>
            <a:ext cx="3695700" cy="495300"/>
          </a:xfrm>
          <a:prstGeom prst="round2SameRect">
            <a:avLst/>
          </a:prstGeom>
          <a:solidFill>
            <a:srgbClr val="47D35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Relação renda cesta basica Rio de janeiro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841.462433333334" createdVersion="8" refreshedVersion="8" minRefreshableVersion="3" recordCount="34" xr:uid="{37B21B47-01C2-4BC8-9A9B-F806C6DDF7D8}">
  <cacheSource type="worksheet">
    <worksheetSource name="Tbl_custo_cesta"/>
  </cacheSource>
  <cacheFields count="14">
    <cacheField name="ID" numFmtId="0">
      <sharedItems containsSemiMixedTypes="0" containsString="0" containsNumber="1" containsInteger="1" minValue="1" maxValue="32"/>
    </cacheField>
    <cacheField name="Nome" numFmtId="0">
      <sharedItems count="33">
        <s v="João Lacerda de Oliveira"/>
        <s v="Pedro Lacerda de Oliveira"/>
        <s v="José Bispo Almeida"/>
        <s v="Luiz Bispo Almeida"/>
        <s v="Paulo Roberto Almeida"/>
        <s v="Firmino Roberto Almeida"/>
        <s v="Zulmira Maria Garcia"/>
        <s v="Rosa Maria Garcia"/>
        <s v="Julia Peixoto do Amaral"/>
        <s v="PaulaPeixoto do Amaral"/>
        <s v="Filomena Peixoto do Amaral"/>
        <s v="Jurema Peixoto do Amaral"/>
        <s v="Jurema Gonçalves de Souza"/>
        <s v="Maria Beatriz Gonçalves"/>
        <s v="Fátima Pereira Ruiz"/>
        <s v="Maria Pereira Ruiz"/>
        <s v="Perla Amaral"/>
        <s v="Francisca Jacinto"/>
        <s v="Filomena Amaral"/>
        <s v="Guaracy Oliveiral"/>
        <s v="Daniel Oliveiral"/>
        <s v="Raimundo Nonato"/>
        <s v="Juliana Nonato"/>
        <s v="Antonio Carlos de Oliveira"/>
        <s v="Sérgio Carlos de Oliveira"/>
        <s v="Selma Tavares de Oliveira"/>
        <s v="Alice Tavares Oliveira"/>
        <s v="Priscila de Oliveira"/>
        <s v="Bárbara Oliveira"/>
        <s v="Beatriz fonseca"/>
        <s v="Jime Fonseca"/>
        <s v="Adilson Pacheco"/>
        <s v="Joel Pacheco"/>
      </sharedItems>
    </cacheField>
    <cacheField name="Capital" numFmtId="0">
      <sharedItems count="17">
        <s v="Aracaju"/>
        <s v="Recife"/>
        <s v="Fortaleza"/>
        <s v="Salvador"/>
        <s v="Natal"/>
        <s v="João Pessoa"/>
        <s v="Belém"/>
        <s v="Belo Horizonte"/>
        <s v="Rio de janeiro"/>
        <s v="São Paulo"/>
        <s v="Vitória"/>
        <s v="Brasilia"/>
        <s v="Campo Grande"/>
        <s v="Goiânia"/>
        <s v="Curitiba"/>
        <s v="Florianópolis"/>
        <s v="Porto Alegre"/>
      </sharedItems>
    </cacheField>
    <cacheField name="Idade" numFmtId="1">
      <sharedItems containsSemiMixedTypes="0" containsString="0" containsNumber="1" containsInteger="1" minValue="30" maxValue="60"/>
    </cacheField>
    <cacheField name="Escolaridade" numFmtId="0">
      <sharedItems count="5">
        <s v="Superior"/>
        <s v="Fundamental"/>
        <s v="Médio"/>
        <s v="Superiorl"/>
        <s v="Fundamentall"/>
      </sharedItems>
    </cacheField>
    <cacheField name="Profissão" numFmtId="0">
      <sharedItems count="22">
        <s v="Tacnologo"/>
        <s v="Balconista"/>
        <s v="Técnico TI"/>
        <s v="Auxiliar de serviços gerais"/>
        <s v="Contador"/>
        <s v="Serviços gerais"/>
        <s v="Professora"/>
        <s v="Doméstica"/>
        <s v="Economista"/>
        <s v="Auxiliar de Contabilidade"/>
        <s v="Contadora"/>
        <s v="Zeladora"/>
        <s v="Psicologa"/>
        <s v="Faxineira"/>
        <s v="Controller"/>
        <s v="Porteira"/>
        <s v="Veterinária"/>
        <s v="Vigilante"/>
        <s v="jardineiro"/>
        <s v="Enfermeira"/>
        <s v="Juramentada"/>
        <s v="Agente de Viagem"/>
      </sharedItems>
    </cacheField>
    <cacheField name="Renda Familiar" numFmtId="4">
      <sharedItems containsSemiMixedTypes="0" containsString="0" containsNumber="1" containsInteger="1" minValue="1518" maxValue="6000" count="2">
        <n v="6000"/>
        <n v="1518"/>
      </sharedItems>
    </cacheField>
    <cacheField name="Nº Filhos" numFmtId="1">
      <sharedItems containsSemiMixedTypes="0" containsString="0" containsNumber="1" containsInteger="1" minValue="1" maxValue="2"/>
    </cacheField>
    <cacheField name="Custo Educação" numFmtId="4">
      <sharedItems containsSemiMixedTypes="0" containsString="0" containsNumber="1" containsInteger="1" minValue="0" maxValue="1300" count="2">
        <n v="1300"/>
        <n v="0"/>
      </sharedItems>
    </cacheField>
    <cacheField name="Custo Plano Saúde" numFmtId="4">
      <sharedItems containsSemiMixedTypes="0" containsString="0" containsNumber="1" containsInteger="1" minValue="0" maxValue="2100" count="2">
        <n v="2100"/>
        <n v="0"/>
      </sharedItems>
    </cacheField>
    <cacheField name="Valor Cesta Básica" numFmtId="4">
      <sharedItems containsSemiMixedTypes="0" containsString="0" containsNumber="1" minValue="569.48" maxValue="880.72" count="16">
        <n v="569.48"/>
        <n v="627.84"/>
        <n v="727.46"/>
        <n v="633.58000000000004"/>
        <n v="636.47"/>
        <n v="626.89"/>
        <n v="704.9"/>
        <n v="744.1"/>
        <n v="880.72"/>
        <n v="762.94"/>
        <n v="782.65"/>
        <n v="788.58"/>
        <n v="754.06"/>
        <n v="772.83"/>
        <n v="831.92"/>
        <n v="791.64"/>
      </sharedItems>
    </cacheField>
    <cacheField name="Renda Líquida" numFmtId="0" formula="'Renda Familiar'-('Custo Educação'+'Custo Plano Saúde')" databaseField="0"/>
    <cacheField name="Cesta/Renda liquida" numFmtId="0" formula="'Valor Cesta Básica'/'Renda Líquida'" databaseField="0"/>
    <cacheField name="Cesta/Renda Familiar" numFmtId="0" formula="'Valor Cesta Básica'/'Renda Familiar'" databaseField="0"/>
  </cacheFields>
  <extLst>
    <ext xmlns:x14="http://schemas.microsoft.com/office/spreadsheetml/2009/9/main" uri="{725AE2AE-9491-48be-B2B4-4EB974FC3084}">
      <x14:pivotCacheDefinition pivotCacheId="129049149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841.801625694447" createdVersion="8" refreshedVersion="8" minRefreshableVersion="3" recordCount="35" xr:uid="{4BC270BD-789C-4392-81A1-14C01BFD534E}">
  <cacheSource type="worksheet">
    <worksheetSource ref="A1:N1048576" sheet="Dados"/>
  </cacheSource>
  <cacheFields count="14">
    <cacheField name="ID" numFmtId="0">
      <sharedItems containsString="0" containsBlank="1" containsNumber="1" containsInteger="1" minValue="1" maxValue="32"/>
    </cacheField>
    <cacheField name="Nome" numFmtId="0">
      <sharedItems containsBlank="1" count="35">
        <s v="João Lacerda de Oliveira"/>
        <s v="Pedro Lacerda de Oliveira"/>
        <s v="José Bispo Almeida"/>
        <s v="Luiz Bispo Almeida"/>
        <s v="Paulo Roberto Almeida"/>
        <s v="Firmino Roberto Almeida"/>
        <s v="Zulmira Maria Garcia"/>
        <s v="Rosa Maria Garcia"/>
        <s v="Julia Peixoto do Amaral"/>
        <s v="PaulaPeixoto do Amaral"/>
        <s v="Filomena Peixoto do Amaral"/>
        <s v="Jurema Peixoto do Amaral"/>
        <s v="Jurema Gonçalves de Souza"/>
        <s v="Maria Beatriz Gonçalves"/>
        <s v="Fátima Pereira Ruiz"/>
        <s v="Maria Pereira Ruiz"/>
        <s v="Perla Amaral"/>
        <s v="Joana Amaral"/>
        <s v="Francisca Jacinto"/>
        <s v="Filomena Amaral"/>
        <s v="Guaracy Oliveiral"/>
        <s v="Daniel Oliveiral"/>
        <s v="Raimundo Nonato"/>
        <s v="Juliana Nonato"/>
        <s v="Antonio Carlos de Oliveira"/>
        <s v="Sérgio Carlos de Oliveira"/>
        <s v="Selma Tavares de Oliveira"/>
        <s v="Alice Tavares Oliveira"/>
        <s v="Priscila de Oliveira"/>
        <s v="Bárbara Oliveira"/>
        <s v="Beatriz fonseca"/>
        <s v="Jailme Fonseca"/>
        <s v="Adilson Pacheco"/>
        <s v="Joel Pacheco"/>
        <m/>
      </sharedItems>
    </cacheField>
    <cacheField name="Capital" numFmtId="0">
      <sharedItems containsBlank="1" count="18">
        <s v="Aracaju"/>
        <s v="Recife"/>
        <s v="Fortaleza"/>
        <s v="Salvador"/>
        <s v="Natal"/>
        <s v="João Pessoa"/>
        <s v="Belém"/>
        <s v="Belo Horizonte"/>
        <s v="Rio de janeiro"/>
        <s v="São Paulo"/>
        <s v="Vitória"/>
        <s v="Brasilia"/>
        <s v="Campo Grande"/>
        <s v="Goiânia"/>
        <s v="Curitiba"/>
        <s v="Florianópolis"/>
        <s v="Porto Alegre"/>
        <m/>
      </sharedItems>
    </cacheField>
    <cacheField name="Idade" numFmtId="0">
      <sharedItems containsString="0" containsBlank="1" containsNumber="1" containsInteger="1" minValue="30" maxValue="60"/>
    </cacheField>
    <cacheField name="Escolaridade" numFmtId="0">
      <sharedItems containsBlank="1"/>
    </cacheField>
    <cacheField name="Profissão" numFmtId="0">
      <sharedItems containsBlank="1"/>
    </cacheField>
    <cacheField name="Renda Familiar" numFmtId="0">
      <sharedItems containsString="0" containsBlank="1" containsNumber="1" containsInteger="1" minValue="1518" maxValue="6000"/>
    </cacheField>
    <cacheField name="Nº Filhos" numFmtId="0">
      <sharedItems containsString="0" containsBlank="1" containsNumber="1" containsInteger="1" minValue="1" maxValue="2"/>
    </cacheField>
    <cacheField name="Custo Educação" numFmtId="0">
      <sharedItems containsString="0" containsBlank="1" containsNumber="1" containsInteger="1" minValue="0" maxValue="1300"/>
    </cacheField>
    <cacheField name="Custo Plano Saúde" numFmtId="0">
      <sharedItems containsString="0" containsBlank="1" containsNumber="1" containsInteger="1" minValue="0" maxValue="2100"/>
    </cacheField>
    <cacheField name="Renda Família Liquida" numFmtId="0">
      <sharedItems containsString="0" containsBlank="1" containsNumber="1" containsInteger="1" minValue="1518" maxValue="2600"/>
    </cacheField>
    <cacheField name="Valor Cesta Básica" numFmtId="0">
      <sharedItems containsString="0" containsBlank="1" containsNumber="1" minValue="569.48" maxValue="880.72"/>
    </cacheField>
    <cacheField name="% Cesta básica/renda familia" numFmtId="0">
      <sharedItems containsString="0" containsBlank="1" containsNumber="1" minValue="9.4913333333333336E-2" maxValue="0.58018445322793155"/>
    </cacheField>
    <cacheField name="% Cesta Básica/Renda Familia liquida" numFmtId="0">
      <sharedItems containsString="0" containsBlank="1" containsNumber="1" minValue="0.21903076923076925" maxValue="0.58018445322793155"/>
    </cacheField>
  </cacheFields>
  <extLst>
    <ext xmlns:x14="http://schemas.microsoft.com/office/spreadsheetml/2009/9/main" uri="{725AE2AE-9491-48be-B2B4-4EB974FC3084}">
      <x14:pivotCacheDefinition pivotCacheId="17459844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  <x v="0"/>
    <n v="50"/>
    <x v="0"/>
    <x v="0"/>
    <x v="0"/>
    <n v="1"/>
    <x v="0"/>
    <x v="0"/>
    <x v="0"/>
  </r>
  <r>
    <n v="2"/>
    <x v="1"/>
    <x v="0"/>
    <n v="40"/>
    <x v="1"/>
    <x v="1"/>
    <x v="1"/>
    <n v="1"/>
    <x v="1"/>
    <x v="1"/>
    <x v="0"/>
  </r>
  <r>
    <n v="3"/>
    <x v="2"/>
    <x v="1"/>
    <n v="35"/>
    <x v="0"/>
    <x v="2"/>
    <x v="0"/>
    <n v="1"/>
    <x v="0"/>
    <x v="0"/>
    <x v="1"/>
  </r>
  <r>
    <n v="4"/>
    <x v="3"/>
    <x v="1"/>
    <n v="35"/>
    <x v="2"/>
    <x v="3"/>
    <x v="1"/>
    <n v="1"/>
    <x v="1"/>
    <x v="1"/>
    <x v="1"/>
  </r>
  <r>
    <n v="5"/>
    <x v="4"/>
    <x v="2"/>
    <n v="38"/>
    <x v="0"/>
    <x v="4"/>
    <x v="0"/>
    <n v="1"/>
    <x v="0"/>
    <x v="0"/>
    <x v="2"/>
  </r>
  <r>
    <n v="6"/>
    <x v="5"/>
    <x v="2"/>
    <n v="30"/>
    <x v="1"/>
    <x v="5"/>
    <x v="1"/>
    <n v="1"/>
    <x v="1"/>
    <x v="1"/>
    <x v="2"/>
  </r>
  <r>
    <n v="7"/>
    <x v="6"/>
    <x v="3"/>
    <n v="50"/>
    <x v="0"/>
    <x v="6"/>
    <x v="0"/>
    <n v="1"/>
    <x v="0"/>
    <x v="0"/>
    <x v="3"/>
  </r>
  <r>
    <n v="8"/>
    <x v="7"/>
    <x v="3"/>
    <n v="30"/>
    <x v="1"/>
    <x v="7"/>
    <x v="1"/>
    <n v="1"/>
    <x v="1"/>
    <x v="1"/>
    <x v="3"/>
  </r>
  <r>
    <n v="9"/>
    <x v="8"/>
    <x v="4"/>
    <n v="35"/>
    <x v="0"/>
    <x v="8"/>
    <x v="0"/>
    <n v="1"/>
    <x v="0"/>
    <x v="0"/>
    <x v="4"/>
  </r>
  <r>
    <n v="10"/>
    <x v="9"/>
    <x v="4"/>
    <n v="31"/>
    <x v="2"/>
    <x v="9"/>
    <x v="1"/>
    <n v="1"/>
    <x v="1"/>
    <x v="1"/>
    <x v="4"/>
  </r>
  <r>
    <n v="11"/>
    <x v="10"/>
    <x v="5"/>
    <n v="30"/>
    <x v="0"/>
    <x v="10"/>
    <x v="0"/>
    <n v="1"/>
    <x v="0"/>
    <x v="0"/>
    <x v="5"/>
  </r>
  <r>
    <n v="12"/>
    <x v="11"/>
    <x v="5"/>
    <n v="35"/>
    <x v="2"/>
    <x v="11"/>
    <x v="1"/>
    <n v="1"/>
    <x v="1"/>
    <x v="1"/>
    <x v="5"/>
  </r>
  <r>
    <n v="13"/>
    <x v="12"/>
    <x v="6"/>
    <n v="35"/>
    <x v="0"/>
    <x v="12"/>
    <x v="0"/>
    <n v="2"/>
    <x v="0"/>
    <x v="0"/>
    <x v="6"/>
  </r>
  <r>
    <n v="14"/>
    <x v="13"/>
    <x v="6"/>
    <n v="40"/>
    <x v="1"/>
    <x v="13"/>
    <x v="1"/>
    <n v="1"/>
    <x v="1"/>
    <x v="1"/>
    <x v="6"/>
  </r>
  <r>
    <n v="15"/>
    <x v="14"/>
    <x v="7"/>
    <n v="40"/>
    <x v="3"/>
    <x v="8"/>
    <x v="0"/>
    <n v="1"/>
    <x v="0"/>
    <x v="0"/>
    <x v="7"/>
  </r>
  <r>
    <n v="16"/>
    <x v="15"/>
    <x v="7"/>
    <n v="60"/>
    <x v="2"/>
    <x v="1"/>
    <x v="1"/>
    <n v="1"/>
    <x v="1"/>
    <x v="1"/>
    <x v="7"/>
  </r>
  <r>
    <n v="17"/>
    <x v="16"/>
    <x v="8"/>
    <n v="33"/>
    <x v="3"/>
    <x v="14"/>
    <x v="0"/>
    <n v="1"/>
    <x v="0"/>
    <x v="0"/>
    <x v="7"/>
  </r>
  <r>
    <n v="18"/>
    <x v="16"/>
    <x v="8"/>
    <n v="30"/>
    <x v="4"/>
    <x v="15"/>
    <x v="1"/>
    <n v="1"/>
    <x v="1"/>
    <x v="1"/>
    <x v="7"/>
  </r>
  <r>
    <n v="19"/>
    <x v="17"/>
    <x v="9"/>
    <n v="30"/>
    <x v="3"/>
    <x v="16"/>
    <x v="0"/>
    <n v="1"/>
    <x v="0"/>
    <x v="0"/>
    <x v="8"/>
  </r>
  <r>
    <n v="20"/>
    <x v="18"/>
    <x v="9"/>
    <n v="39"/>
    <x v="4"/>
    <x v="1"/>
    <x v="1"/>
    <n v="1"/>
    <x v="1"/>
    <x v="1"/>
    <x v="8"/>
  </r>
  <r>
    <n v="21"/>
    <x v="19"/>
    <x v="10"/>
    <n v="39"/>
    <x v="0"/>
    <x v="4"/>
    <x v="0"/>
    <n v="1"/>
    <x v="0"/>
    <x v="0"/>
    <x v="9"/>
  </r>
  <r>
    <n v="2"/>
    <x v="20"/>
    <x v="10"/>
    <n v="45"/>
    <x v="1"/>
    <x v="17"/>
    <x v="1"/>
    <n v="1"/>
    <x v="1"/>
    <x v="1"/>
    <x v="9"/>
  </r>
  <r>
    <n v="22"/>
    <x v="21"/>
    <x v="11"/>
    <n v="60"/>
    <x v="0"/>
    <x v="8"/>
    <x v="0"/>
    <n v="1"/>
    <x v="0"/>
    <x v="0"/>
    <x v="10"/>
  </r>
  <r>
    <n v="22"/>
    <x v="22"/>
    <x v="11"/>
    <n v="50"/>
    <x v="4"/>
    <x v="7"/>
    <x v="1"/>
    <n v="1"/>
    <x v="1"/>
    <x v="1"/>
    <x v="10"/>
  </r>
  <r>
    <n v="23"/>
    <x v="23"/>
    <x v="12"/>
    <n v="60"/>
    <x v="0"/>
    <x v="8"/>
    <x v="0"/>
    <n v="1"/>
    <x v="0"/>
    <x v="0"/>
    <x v="11"/>
  </r>
  <r>
    <n v="24"/>
    <x v="24"/>
    <x v="12"/>
    <n v="50"/>
    <x v="1"/>
    <x v="18"/>
    <x v="1"/>
    <n v="1"/>
    <x v="1"/>
    <x v="1"/>
    <x v="11"/>
  </r>
  <r>
    <n v="25"/>
    <x v="25"/>
    <x v="13"/>
    <n v="60"/>
    <x v="0"/>
    <x v="12"/>
    <x v="0"/>
    <n v="1"/>
    <x v="0"/>
    <x v="0"/>
    <x v="12"/>
  </r>
  <r>
    <n v="26"/>
    <x v="26"/>
    <x v="13"/>
    <n v="45"/>
    <x v="1"/>
    <x v="7"/>
    <x v="1"/>
    <n v="1"/>
    <x v="1"/>
    <x v="1"/>
    <x v="12"/>
  </r>
  <r>
    <n v="27"/>
    <x v="27"/>
    <x v="14"/>
    <n v="40"/>
    <x v="0"/>
    <x v="19"/>
    <x v="0"/>
    <n v="1"/>
    <x v="0"/>
    <x v="0"/>
    <x v="13"/>
  </r>
  <r>
    <n v="28"/>
    <x v="28"/>
    <x v="14"/>
    <n v="45"/>
    <x v="1"/>
    <x v="7"/>
    <x v="1"/>
    <n v="1"/>
    <x v="1"/>
    <x v="1"/>
    <x v="13"/>
  </r>
  <r>
    <n v="29"/>
    <x v="29"/>
    <x v="15"/>
    <n v="40"/>
    <x v="0"/>
    <x v="20"/>
    <x v="0"/>
    <n v="1"/>
    <x v="0"/>
    <x v="0"/>
    <x v="14"/>
  </r>
  <r>
    <n v="30"/>
    <x v="30"/>
    <x v="15"/>
    <n v="36"/>
    <x v="1"/>
    <x v="1"/>
    <x v="1"/>
    <n v="1"/>
    <x v="1"/>
    <x v="1"/>
    <x v="14"/>
  </r>
  <r>
    <n v="31"/>
    <x v="31"/>
    <x v="16"/>
    <n v="55"/>
    <x v="0"/>
    <x v="21"/>
    <x v="0"/>
    <n v="1"/>
    <x v="0"/>
    <x v="0"/>
    <x v="15"/>
  </r>
  <r>
    <n v="32"/>
    <x v="32"/>
    <x v="15"/>
    <n v="36"/>
    <x v="1"/>
    <x v="1"/>
    <x v="1"/>
    <n v="1"/>
    <x v="1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x v="0"/>
    <x v="0"/>
    <n v="50"/>
    <s v="Superior"/>
    <s v="Tacnologo"/>
    <n v="6000"/>
    <n v="1"/>
    <n v="1300"/>
    <n v="2100"/>
    <n v="2600"/>
    <n v="569.48"/>
    <n v="9.4913333333333336E-2"/>
    <n v="0.21903076923076925"/>
  </r>
  <r>
    <n v="2"/>
    <x v="1"/>
    <x v="0"/>
    <n v="40"/>
    <s v="Fundamental"/>
    <s v="Balconista"/>
    <n v="1518"/>
    <n v="1"/>
    <n v="0"/>
    <n v="0"/>
    <n v="1518"/>
    <n v="569.48"/>
    <n v="0.37515151515151518"/>
    <n v="0.37515151515151518"/>
  </r>
  <r>
    <n v="3"/>
    <x v="2"/>
    <x v="1"/>
    <n v="35"/>
    <s v="Superior"/>
    <s v="Técnico TI"/>
    <n v="6000"/>
    <n v="1"/>
    <n v="1300"/>
    <n v="2100"/>
    <n v="2600"/>
    <n v="627.84"/>
    <n v="0.10464000000000001"/>
    <n v="0.24147692307692309"/>
  </r>
  <r>
    <n v="4"/>
    <x v="3"/>
    <x v="1"/>
    <n v="35"/>
    <s v="Médio"/>
    <s v="Auxiliar de serviços gerais"/>
    <n v="1518"/>
    <n v="1"/>
    <n v="0"/>
    <n v="0"/>
    <n v="1518"/>
    <n v="627.84"/>
    <n v="0.41359683794466406"/>
    <n v="0.41359683794466406"/>
  </r>
  <r>
    <n v="5"/>
    <x v="4"/>
    <x v="2"/>
    <n v="38"/>
    <s v="Superior"/>
    <s v="Contador"/>
    <n v="6000"/>
    <n v="1"/>
    <n v="1300"/>
    <n v="2100"/>
    <n v="2600"/>
    <n v="727.46"/>
    <n v="0.12124333333333334"/>
    <n v="0.27979230769230773"/>
  </r>
  <r>
    <n v="6"/>
    <x v="5"/>
    <x v="2"/>
    <n v="30"/>
    <s v="Fundamental"/>
    <s v="Serviços gerais"/>
    <n v="1518"/>
    <n v="1"/>
    <n v="0"/>
    <n v="0"/>
    <n v="1518"/>
    <n v="727.46"/>
    <n v="0.47922266139657449"/>
    <n v="0.47922266139657449"/>
  </r>
  <r>
    <n v="7"/>
    <x v="6"/>
    <x v="3"/>
    <n v="50"/>
    <s v="Superior"/>
    <s v="Professora"/>
    <n v="6000"/>
    <n v="1"/>
    <n v="1300"/>
    <n v="2100"/>
    <n v="2600"/>
    <n v="633.58000000000004"/>
    <n v="0.10559666666666667"/>
    <n v="0.24368461538461539"/>
  </r>
  <r>
    <n v="8"/>
    <x v="7"/>
    <x v="3"/>
    <n v="30"/>
    <s v="Fundamental"/>
    <s v="Doméstica"/>
    <n v="1518"/>
    <n v="1"/>
    <n v="0"/>
    <n v="0"/>
    <n v="1518"/>
    <n v="633.58000000000004"/>
    <n v="0.41737812911725958"/>
    <n v="0.41737812911725958"/>
  </r>
  <r>
    <n v="9"/>
    <x v="8"/>
    <x v="4"/>
    <n v="35"/>
    <s v="Superior"/>
    <s v="Economista"/>
    <n v="6000"/>
    <n v="1"/>
    <n v="1300"/>
    <n v="2100"/>
    <n v="2600"/>
    <n v="636.47"/>
    <n v="0.10607833333333334"/>
    <n v="0.24479615384615386"/>
  </r>
  <r>
    <n v="10"/>
    <x v="9"/>
    <x v="4"/>
    <n v="31"/>
    <s v="Médio"/>
    <s v="Auxiliar de Contabilidade"/>
    <n v="1518"/>
    <n v="1"/>
    <n v="0"/>
    <n v="0"/>
    <n v="1518"/>
    <n v="636.47"/>
    <n v="0.41928194993412388"/>
    <n v="0.41928194993412388"/>
  </r>
  <r>
    <n v="11"/>
    <x v="10"/>
    <x v="5"/>
    <n v="30"/>
    <s v="Superior"/>
    <s v="Contadora"/>
    <n v="6000"/>
    <n v="1"/>
    <n v="1300"/>
    <n v="2100"/>
    <n v="2600"/>
    <n v="626.89"/>
    <n v="0.10448166666666667"/>
    <n v="0.24111153846153846"/>
  </r>
  <r>
    <n v="12"/>
    <x v="11"/>
    <x v="5"/>
    <n v="35"/>
    <s v="Médio"/>
    <s v="Zeladora"/>
    <n v="1518"/>
    <n v="1"/>
    <n v="0"/>
    <n v="0"/>
    <n v="1518"/>
    <n v="626.89"/>
    <n v="0.41297101449275364"/>
    <n v="0.41297101449275364"/>
  </r>
  <r>
    <n v="13"/>
    <x v="12"/>
    <x v="6"/>
    <n v="35"/>
    <s v="Superior"/>
    <s v="Psicologa"/>
    <n v="6000"/>
    <n v="2"/>
    <n v="1300"/>
    <n v="2100"/>
    <n v="2600"/>
    <n v="704.9"/>
    <n v="0.11748333333333333"/>
    <n v="0.27111538461538459"/>
  </r>
  <r>
    <n v="14"/>
    <x v="13"/>
    <x v="6"/>
    <n v="40"/>
    <s v="Fundamental"/>
    <s v="Faxineira"/>
    <n v="1518"/>
    <n v="1"/>
    <n v="0"/>
    <n v="0"/>
    <n v="1518"/>
    <n v="704.9"/>
    <n v="0.46436100131752306"/>
    <n v="0.46436100131752306"/>
  </r>
  <r>
    <n v="15"/>
    <x v="14"/>
    <x v="7"/>
    <n v="40"/>
    <s v="Superiorl"/>
    <s v="Economista"/>
    <n v="6000"/>
    <n v="1"/>
    <n v="1300"/>
    <n v="2100"/>
    <n v="2600"/>
    <n v="744.1"/>
    <n v="0.12401666666666666"/>
    <n v="0.28619230769230769"/>
  </r>
  <r>
    <n v="16"/>
    <x v="15"/>
    <x v="7"/>
    <n v="60"/>
    <s v="Médio"/>
    <s v="Balconista"/>
    <n v="1518"/>
    <n v="1"/>
    <n v="0"/>
    <n v="0"/>
    <n v="1518"/>
    <n v="744.1"/>
    <n v="0.49018445322793153"/>
    <n v="0.49018445322793153"/>
  </r>
  <r>
    <n v="17"/>
    <x v="16"/>
    <x v="8"/>
    <n v="33"/>
    <s v="Superiorl"/>
    <s v="Controller"/>
    <n v="6000"/>
    <n v="1"/>
    <n v="1300"/>
    <n v="2100"/>
    <n v="2600"/>
    <n v="744.1"/>
    <n v="0.12401666666666666"/>
    <n v="0.28619230769230769"/>
  </r>
  <r>
    <n v="18"/>
    <x v="17"/>
    <x v="8"/>
    <n v="30"/>
    <s v="Fundamentall"/>
    <s v="Porteira"/>
    <n v="1518"/>
    <n v="1"/>
    <n v="0"/>
    <n v="0"/>
    <n v="1518"/>
    <n v="744.1"/>
    <n v="0.49018445322793153"/>
    <n v="0.49018445322793153"/>
  </r>
  <r>
    <n v="19"/>
    <x v="18"/>
    <x v="9"/>
    <n v="30"/>
    <s v="Superiorl"/>
    <s v="Veterinária"/>
    <n v="6000"/>
    <n v="1"/>
    <n v="1300"/>
    <n v="2100"/>
    <n v="2600"/>
    <n v="880.72"/>
    <n v="0.14678666666666668"/>
    <n v="0.33873846153846154"/>
  </r>
  <r>
    <n v="20"/>
    <x v="19"/>
    <x v="9"/>
    <n v="39"/>
    <s v="Fundamentall"/>
    <s v="Balconista"/>
    <n v="1518"/>
    <n v="1"/>
    <n v="0"/>
    <n v="0"/>
    <n v="1518"/>
    <n v="880.72"/>
    <n v="0.58018445322793155"/>
    <n v="0.58018445322793155"/>
  </r>
  <r>
    <n v="21"/>
    <x v="20"/>
    <x v="10"/>
    <n v="39"/>
    <s v="Superior"/>
    <s v="Contador"/>
    <n v="6000"/>
    <n v="1"/>
    <n v="1300"/>
    <n v="2100"/>
    <n v="2600"/>
    <n v="762.94"/>
    <n v="0.12715666666666667"/>
    <n v="0.29343846153846154"/>
  </r>
  <r>
    <n v="2"/>
    <x v="21"/>
    <x v="10"/>
    <n v="45"/>
    <s v="Fundamental"/>
    <s v="Vigilante"/>
    <n v="1518"/>
    <n v="1"/>
    <n v="0"/>
    <n v="0"/>
    <n v="1518"/>
    <n v="762.94"/>
    <n v="0.50259552042160738"/>
    <n v="0.50259552042160738"/>
  </r>
  <r>
    <n v="22"/>
    <x v="22"/>
    <x v="11"/>
    <n v="60"/>
    <s v="Superior"/>
    <s v="Economista"/>
    <n v="6000"/>
    <n v="1"/>
    <n v="1300"/>
    <n v="2100"/>
    <n v="2600"/>
    <n v="782.65"/>
    <n v="0.13044166666666665"/>
    <n v="0.30101923076923076"/>
  </r>
  <r>
    <n v="22"/>
    <x v="23"/>
    <x v="11"/>
    <n v="50"/>
    <s v="Fundamentall"/>
    <s v="Doméstica"/>
    <n v="1518"/>
    <n v="1"/>
    <n v="0"/>
    <n v="0"/>
    <n v="1518"/>
    <n v="782.65"/>
    <n v="0.51557971014492754"/>
    <n v="0.51557971014492754"/>
  </r>
  <r>
    <n v="23"/>
    <x v="24"/>
    <x v="12"/>
    <n v="60"/>
    <s v="Superior"/>
    <s v="Economista"/>
    <n v="6000"/>
    <n v="1"/>
    <n v="1300"/>
    <n v="2100"/>
    <n v="2600"/>
    <n v="788.58"/>
    <n v="0.13143000000000002"/>
    <n v="0.30330000000000001"/>
  </r>
  <r>
    <n v="24"/>
    <x v="25"/>
    <x v="12"/>
    <n v="50"/>
    <s v="Fundamental"/>
    <s v="jardineiro"/>
    <n v="1518"/>
    <n v="1"/>
    <n v="0"/>
    <n v="0"/>
    <n v="1518"/>
    <n v="788.58"/>
    <n v="0.5194861660079052"/>
    <n v="0.5194861660079052"/>
  </r>
  <r>
    <n v="25"/>
    <x v="26"/>
    <x v="13"/>
    <n v="60"/>
    <s v="Superior"/>
    <s v="Psicologa"/>
    <n v="6000"/>
    <n v="1"/>
    <n v="1300"/>
    <n v="2100"/>
    <n v="2600"/>
    <n v="754.06"/>
    <n v="0.12567666666666666"/>
    <n v="0.29002307692307688"/>
  </r>
  <r>
    <n v="26"/>
    <x v="27"/>
    <x v="13"/>
    <n v="45"/>
    <s v="Fundamental"/>
    <s v="Doméstica"/>
    <n v="1518"/>
    <n v="1"/>
    <n v="0"/>
    <n v="0"/>
    <n v="1518"/>
    <n v="754.06"/>
    <n v="0.49674571805006584"/>
    <n v="0.49674571805006584"/>
  </r>
  <r>
    <n v="27"/>
    <x v="28"/>
    <x v="14"/>
    <n v="40"/>
    <s v="Superior"/>
    <s v="Enfermeira"/>
    <n v="6000"/>
    <n v="1"/>
    <n v="1300"/>
    <n v="2100"/>
    <n v="2600"/>
    <n v="772.83"/>
    <n v="0.128805"/>
    <n v="0.29724230769230769"/>
  </r>
  <r>
    <n v="28"/>
    <x v="29"/>
    <x v="14"/>
    <n v="45"/>
    <s v="Fundamental"/>
    <s v="Doméstica"/>
    <n v="1518"/>
    <n v="1"/>
    <n v="0"/>
    <n v="0"/>
    <n v="1518"/>
    <n v="772.83"/>
    <n v="0.50911067193675896"/>
    <n v="0.50911067193675896"/>
  </r>
  <r>
    <n v="29"/>
    <x v="30"/>
    <x v="15"/>
    <n v="40"/>
    <s v="Superior"/>
    <s v="Juramentada"/>
    <n v="6000"/>
    <n v="1"/>
    <n v="1300"/>
    <n v="2100"/>
    <n v="2600"/>
    <n v="831.92"/>
    <n v="0.13865333333333332"/>
    <n v="0.31996923076923073"/>
  </r>
  <r>
    <n v="30"/>
    <x v="31"/>
    <x v="15"/>
    <n v="36"/>
    <s v="Fundamental"/>
    <s v="Balconista"/>
    <n v="1518"/>
    <n v="1"/>
    <n v="0"/>
    <n v="0"/>
    <n v="1518"/>
    <n v="831.92"/>
    <n v="0.54803689064558625"/>
    <n v="0.54803689064558625"/>
  </r>
  <r>
    <n v="31"/>
    <x v="32"/>
    <x v="16"/>
    <n v="55"/>
    <s v="Superior"/>
    <s v="Agente de Viagem"/>
    <n v="6000"/>
    <n v="1"/>
    <n v="1300"/>
    <n v="2100"/>
    <n v="2600"/>
    <n v="791.64"/>
    <n v="0.13194"/>
    <n v="0.30447692307692309"/>
  </r>
  <r>
    <n v="32"/>
    <x v="33"/>
    <x v="16"/>
    <n v="36"/>
    <s v="Fundamental"/>
    <s v="Balconista"/>
    <n v="1518"/>
    <n v="1"/>
    <n v="0"/>
    <n v="0"/>
    <n v="1518"/>
    <n v="791.64"/>
    <n v="0.52150197628458494"/>
    <n v="0.52150197628458494"/>
  </r>
  <r>
    <m/>
    <x v="34"/>
    <x v="1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6EDC4-0D09-4DC1-8D35-6D3CA205F41F}" name="Tabela dinâ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B16:D20" firstHeaderRow="0" firstDataRow="1" firstDataCol="1"/>
  <pivotFields count="14">
    <pivotField showAll="0"/>
    <pivotField name="Tbl­_cesta_rio" axis="axisRow" showAll="0">
      <items count="36">
        <item sd="0" x="32"/>
        <item x="27"/>
        <item x="24"/>
        <item x="29"/>
        <item x="30"/>
        <item x="21"/>
        <item x="14"/>
        <item x="19"/>
        <item x="10"/>
        <item x="5"/>
        <item x="18"/>
        <item x="20"/>
        <item x="31"/>
        <item x="17"/>
        <item x="0"/>
        <item x="33"/>
        <item x="2"/>
        <item x="8"/>
        <item x="23"/>
        <item x="12"/>
        <item x="11"/>
        <item x="3"/>
        <item x="13"/>
        <item x="15"/>
        <item x="9"/>
        <item x="4"/>
        <item x="1"/>
        <item x="16"/>
        <item x="28"/>
        <item x="22"/>
        <item x="7"/>
        <item x="26"/>
        <item x="25"/>
        <item x="6"/>
        <item x="34"/>
        <item t="default"/>
      </items>
    </pivotField>
    <pivotField name="tbl-_cesta_rio" showAll="0">
      <items count="19">
        <item h="1" x="0"/>
        <item h="1" x="6"/>
        <item h="1" x="7"/>
        <item h="1" x="11"/>
        <item h="1" x="12"/>
        <item h="1" x="14"/>
        <item h="1" x="15"/>
        <item h="1" x="2"/>
        <item h="1" x="13"/>
        <item x="5"/>
        <item h="1" x="4"/>
        <item h="1" x="16"/>
        <item h="1" x="1"/>
        <item x="8"/>
        <item h="1" x="3"/>
        <item h="1" x="9"/>
        <item h="1" x="10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 v="8"/>
    </i>
    <i>
      <x v="13"/>
    </i>
    <i>
      <x v="20"/>
    </i>
    <i>
      <x v="27"/>
    </i>
  </rowItems>
  <colFields count="1">
    <field x="-2"/>
  </colFields>
  <colItems count="2">
    <i>
      <x/>
    </i>
    <i i="1">
      <x v="1"/>
    </i>
  </colItems>
  <dataFields count="2">
    <dataField name="Soma de % Cesta básica/renda familia" fld="12" baseField="0" baseItem="0"/>
    <dataField name="Soma de % Cesta Básica/Renda Familia liquida" fld="13" baseField="0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4034A-0340-4B9D-A0FB-525320DFA432}" name="Tabela dinâmica6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B6:D10" firstHeaderRow="0" firstDataRow="1" firstDataCol="1"/>
  <pivotFields count="14">
    <pivotField showAll="0"/>
    <pivotField name="Tbl_cesta_capital" axis="axisRow" showAll="0">
      <items count="36">
        <item sd="0" x="32"/>
        <item x="27"/>
        <item x="24"/>
        <item x="29"/>
        <item x="30"/>
        <item x="21"/>
        <item x="14"/>
        <item x="19"/>
        <item x="10"/>
        <item x="5"/>
        <item x="18"/>
        <item x="20"/>
        <item x="31"/>
        <item x="17"/>
        <item x="0"/>
        <item x="33"/>
        <item x="2"/>
        <item x="8"/>
        <item x="23"/>
        <item x="12"/>
        <item x="11"/>
        <item x="3"/>
        <item x="13"/>
        <item x="15"/>
        <item x="9"/>
        <item x="4"/>
        <item x="1"/>
        <item x="16"/>
        <item x="28"/>
        <item x="22"/>
        <item x="7"/>
        <item x="26"/>
        <item x="25"/>
        <item x="6"/>
        <item x="34"/>
        <item t="default"/>
      </items>
    </pivotField>
    <pivotField showAll="0">
      <items count="19">
        <item h="1" x="0"/>
        <item h="1" x="6"/>
        <item h="1" x="7"/>
        <item h="1" x="11"/>
        <item h="1" x="12"/>
        <item h="1" x="14"/>
        <item h="1" x="15"/>
        <item h="1" x="2"/>
        <item h="1" x="13"/>
        <item x="5"/>
        <item h="1" x="4"/>
        <item h="1" x="16"/>
        <item h="1" x="1"/>
        <item x="8"/>
        <item h="1" x="3"/>
        <item h="1" x="9"/>
        <item h="1" x="10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 v="8"/>
    </i>
    <i>
      <x v="13"/>
    </i>
    <i>
      <x v="20"/>
    </i>
    <i>
      <x v="27"/>
    </i>
  </rowItems>
  <colFields count="1">
    <field x="-2"/>
  </colFields>
  <colItems count="2">
    <i>
      <x/>
    </i>
    <i i="1">
      <x v="1"/>
    </i>
  </colItems>
  <dataFields count="2">
    <dataField name="Soma de % Cesta básica/renda familia" fld="12" baseField="0" baseItem="0"/>
    <dataField name="Soma de % Cesta Básica/Renda Familia liquida" fld="13" baseField="0" baseItem="0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D6458-5697-429B-B433-2A53C8DCD5F1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IDADES">
  <location ref="C4:J54" firstHeaderRow="0" firstDataRow="1" firstDataCol="1"/>
  <pivotFields count="14">
    <pivotField showAll="0"/>
    <pivotField axis="axisRow" showAll="0">
      <items count="34">
        <item x="31"/>
        <item x="26"/>
        <item x="23"/>
        <item x="28"/>
        <item x="29"/>
        <item x="20"/>
        <item x="14"/>
        <item x="18"/>
        <item x="10"/>
        <item x="5"/>
        <item x="17"/>
        <item x="19"/>
        <item x="30"/>
        <item x="0"/>
        <item x="32"/>
        <item x="2"/>
        <item x="8"/>
        <item x="22"/>
        <item x="12"/>
        <item x="11"/>
        <item x="3"/>
        <item x="13"/>
        <item x="15"/>
        <item x="9"/>
        <item x="4"/>
        <item x="1"/>
        <item x="16"/>
        <item x="27"/>
        <item x="21"/>
        <item x="7"/>
        <item x="25"/>
        <item x="24"/>
        <item x="6"/>
        <item t="default"/>
      </items>
    </pivotField>
    <pivotField axis="axisRow" showAll="0">
      <items count="18">
        <item x="0"/>
        <item x="6"/>
        <item x="7"/>
        <item x="11"/>
        <item x="12"/>
        <item x="14"/>
        <item x="15"/>
        <item x="2"/>
        <item x="13"/>
        <item x="5"/>
        <item x="4"/>
        <item x="16"/>
        <item x="1"/>
        <item x="8"/>
        <item x="3"/>
        <item x="9"/>
        <item x="10"/>
        <item t="default"/>
      </items>
    </pivotField>
    <pivotField numFmtId="1" showAll="0"/>
    <pivotField showAll="0"/>
    <pivotField showAll="0">
      <items count="23">
        <item x="21"/>
        <item x="9"/>
        <item x="3"/>
        <item x="1"/>
        <item x="4"/>
        <item x="10"/>
        <item x="14"/>
        <item x="7"/>
        <item x="8"/>
        <item x="19"/>
        <item x="13"/>
        <item x="18"/>
        <item x="20"/>
        <item x="15"/>
        <item x="6"/>
        <item x="12"/>
        <item x="5"/>
        <item x="0"/>
        <item x="2"/>
        <item x="16"/>
        <item x="17"/>
        <item x="11"/>
        <item t="default"/>
      </items>
    </pivotField>
    <pivotField dataField="1" numFmtId="4" showAll="0">
      <items count="3">
        <item x="1"/>
        <item x="0"/>
        <item t="default"/>
      </items>
    </pivotField>
    <pivotField numFmtId="1" showAll="0"/>
    <pivotField dataField="1" numFmtId="4" showAll="0">
      <items count="3">
        <item x="1"/>
        <item x="0"/>
        <item t="default"/>
      </items>
    </pivotField>
    <pivotField dataField="1" numFmtId="4" showAll="0">
      <items count="3">
        <item x="1"/>
        <item x="0"/>
        <item t="default"/>
      </items>
    </pivotField>
    <pivotField dataField="1" numFmtId="4" showAll="0">
      <items count="17">
        <item x="0"/>
        <item x="5"/>
        <item x="1"/>
        <item x="3"/>
        <item x="4"/>
        <item x="6"/>
        <item x="2"/>
        <item x="7"/>
        <item x="12"/>
        <item x="9"/>
        <item x="13"/>
        <item x="10"/>
        <item x="11"/>
        <item x="15"/>
        <item x="14"/>
        <item x="8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50">
    <i>
      <x/>
    </i>
    <i r="1">
      <x v="13"/>
    </i>
    <i r="1">
      <x v="25"/>
    </i>
    <i>
      <x v="1"/>
    </i>
    <i r="1">
      <x v="18"/>
    </i>
    <i r="1">
      <x v="21"/>
    </i>
    <i>
      <x v="2"/>
    </i>
    <i r="1">
      <x v="6"/>
    </i>
    <i r="1">
      <x v="22"/>
    </i>
    <i>
      <x v="3"/>
    </i>
    <i r="1">
      <x v="17"/>
    </i>
    <i r="1">
      <x v="28"/>
    </i>
    <i>
      <x v="4"/>
    </i>
    <i r="1">
      <x v="2"/>
    </i>
    <i r="1">
      <x v="31"/>
    </i>
    <i>
      <x v="5"/>
    </i>
    <i r="1">
      <x v="3"/>
    </i>
    <i r="1">
      <x v="27"/>
    </i>
    <i>
      <x v="6"/>
    </i>
    <i r="1">
      <x v="4"/>
    </i>
    <i r="1">
      <x v="12"/>
    </i>
    <i r="1">
      <x v="14"/>
    </i>
    <i>
      <x v="7"/>
    </i>
    <i r="1">
      <x v="9"/>
    </i>
    <i r="1">
      <x v="24"/>
    </i>
    <i>
      <x v="8"/>
    </i>
    <i r="1">
      <x v="1"/>
    </i>
    <i r="1">
      <x v="30"/>
    </i>
    <i>
      <x v="9"/>
    </i>
    <i r="1">
      <x v="8"/>
    </i>
    <i r="1">
      <x v="19"/>
    </i>
    <i>
      <x v="10"/>
    </i>
    <i r="1">
      <x v="16"/>
    </i>
    <i r="1">
      <x v="23"/>
    </i>
    <i>
      <x v="11"/>
    </i>
    <i r="1">
      <x/>
    </i>
    <i>
      <x v="12"/>
    </i>
    <i r="1">
      <x v="15"/>
    </i>
    <i r="1">
      <x v="20"/>
    </i>
    <i>
      <x v="13"/>
    </i>
    <i r="1">
      <x v="26"/>
    </i>
    <i>
      <x v="14"/>
    </i>
    <i r="1">
      <x v="29"/>
    </i>
    <i r="1">
      <x v="32"/>
    </i>
    <i>
      <x v="15"/>
    </i>
    <i r="1">
      <x v="7"/>
    </i>
    <i r="1">
      <x v="10"/>
    </i>
    <i>
      <x v="16"/>
    </i>
    <i r="1">
      <x v="5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el.Cesta/Renda liquida" fld="12" baseField="2" baseItem="0" numFmtId="10"/>
    <dataField name="Rel. Cesta/Renda Familiar" fld="13" baseField="2" baseItem="0" numFmtId="10"/>
    <dataField name="Soma de Renda Familiar" fld="6" baseField="0" baseItem="0" numFmtId="4"/>
    <dataField name="Soma de Custo Educação" fld="8" baseField="0" baseItem="0" numFmtId="4"/>
    <dataField name="Soma de Custo Plano Saúde" fld="9" baseField="0" baseItem="0" numFmtId="4"/>
    <dataField name="Soma de Valor Cesta Básica" fld="10" baseField="0" baseItem="0" numFmtId="4"/>
    <dataField name="Soma de Renda Líquida" fld="11" baseField="0" baseItem="0" numFmtId="4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pital" xr10:uid="{4C7F881D-88C2-4474-B8EC-5212B3111918}" sourceName="Capital">
  <pivotTables>
    <pivotTable tabId="7" name="Tabela dinâmica6"/>
    <pivotTable tabId="7" name="Tabela dinâmica1"/>
  </pivotTables>
  <data>
    <tabular pivotCacheId="1745984463">
      <items count="18">
        <i x="0"/>
        <i x="6"/>
        <i x="7"/>
        <i x="11"/>
        <i x="12"/>
        <i x="14"/>
        <i x="15"/>
        <i x="2"/>
        <i x="13"/>
        <i x="5" s="1"/>
        <i x="4"/>
        <i x="16"/>
        <i x="1"/>
        <i x="8" s="1"/>
        <i x="3"/>
        <i x="9"/>
        <i x="10"/>
        <i x="1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pital" xr10:uid="{D990DD5E-D565-4DC3-AA5B-D11037AA3FAC}" cache="SegmentaçãodeDados_Capital" caption="Capital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ED838-A6D6-47FF-9909-D509F8C391F3}" name="Tbl_custo_cesta" displayName="Tbl_custo_cesta" ref="A1:N35" totalsRowShown="0">
  <autoFilter ref="A1:N35" xr:uid="{9D4ED838-A6D6-47FF-9909-D509F8C391F3}"/>
  <tableColumns count="14">
    <tableColumn id="1" xr3:uid="{1FE3E388-053F-488A-9FBF-0BD80948E45C}" name="ID"/>
    <tableColumn id="2" xr3:uid="{6F2E54D5-1A3D-4D3F-A70A-A474B601A9AD}" name="Nome"/>
    <tableColumn id="3" xr3:uid="{6B29BAFC-19B7-4C31-97F5-B8B66666331F}" name="Capital"/>
    <tableColumn id="4" xr3:uid="{0EB7A979-01CA-4054-86E7-34900C5DC737}" name="Idade" dataDxfId="12"/>
    <tableColumn id="5" xr3:uid="{D0511F7E-D021-495E-A84F-6DDF2D808EB1}" name="Escolaridade"/>
    <tableColumn id="6" xr3:uid="{AC896A07-31B8-42CB-84CA-735CE405267E}" name="Profissão"/>
    <tableColumn id="7" xr3:uid="{F1BCA45D-3732-4291-9250-F1FCBF2577B5}" name="Renda Familiar" dataDxfId="11"/>
    <tableColumn id="8" xr3:uid="{A5716C98-1D66-40BD-BF2B-FA8D064D3F5C}" name="Nº Filhos" dataDxfId="10"/>
    <tableColumn id="9" xr3:uid="{F8D62D10-C1EA-419E-A903-96984F3D7C5E}" name="Custo Educação" dataDxfId="9"/>
    <tableColumn id="10" xr3:uid="{CEF71AD2-D3DE-408C-95D8-B728B63D5CB5}" name="Custo Plano Saúde" dataDxfId="8"/>
    <tableColumn id="12" xr3:uid="{AC5600AA-7249-4FA7-AC5B-B37D735CB59F}" name="Renda Família Liquida" dataDxfId="7">
      <calculatedColumnFormula>G2-(I2+J2)</calculatedColumnFormula>
    </tableColumn>
    <tableColumn id="11" xr3:uid="{E1577780-DE84-4C47-ACDE-39E8A9901FDC}" name="Valor Cesta Básica" dataDxfId="6"/>
    <tableColumn id="13" xr3:uid="{1DDDB88B-2F44-4FBB-AC02-10F3721D233E}" name="% Cesta básica/renda familia" dataDxfId="5">
      <calculatedColumnFormula>L2/G2</calculatedColumnFormula>
    </tableColumn>
    <tableColumn id="14" xr3:uid="{9D24536B-E2EE-4D60-A31C-D5F2A2A76F55}" name="% Cesta Básica/Renda Familia liquida" dataDxfId="4">
      <calculatedColumnFormula>L2/K2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Dados%20Sociais.xlsx" TargetMode="External"/><Relationship Id="rId1" Type="http://schemas.openxmlformats.org/officeDocument/2006/relationships/hyperlink" Target="Dados%20Sociais.xlsx" TargetMode="Externa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3865-60B5-4618-9D0A-7C0B513F98A3}">
  <dimension ref="A3:F5"/>
  <sheetViews>
    <sheetView workbookViewId="0">
      <selection activeCell="F4" sqref="F4"/>
    </sheetView>
  </sheetViews>
  <sheetFormatPr defaultRowHeight="15" x14ac:dyDescent="0.25"/>
  <sheetData>
    <row r="3" spans="1:6" x14ac:dyDescent="0.25">
      <c r="A3" s="8" t="s">
        <v>99</v>
      </c>
    </row>
    <row r="4" spans="1:6" x14ac:dyDescent="0.25">
      <c r="A4" s="9" t="s">
        <v>100</v>
      </c>
      <c r="F4" s="10"/>
    </row>
    <row r="5" spans="1:6" x14ac:dyDescent="0.25">
      <c r="A5" s="7" t="s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5CFD-1848-46F0-B09C-FA1F084FB020}">
  <dimension ref="A1:N35"/>
  <sheetViews>
    <sheetView workbookViewId="0">
      <selection sqref="A1:N1048576"/>
    </sheetView>
  </sheetViews>
  <sheetFormatPr defaultRowHeight="15" x14ac:dyDescent="0.25"/>
  <cols>
    <col min="2" max="2" width="26.28515625" bestFit="1" customWidth="1"/>
    <col min="3" max="3" width="14.28515625" bestFit="1" customWidth="1"/>
    <col min="5" max="5" width="14.7109375" customWidth="1"/>
    <col min="6" max="6" width="11.5703125" customWidth="1"/>
    <col min="7" max="7" width="16.42578125" customWidth="1"/>
    <col min="8" max="8" width="11.28515625" customWidth="1"/>
    <col min="9" max="9" width="17.5703125" customWidth="1"/>
    <col min="10" max="10" width="20" customWidth="1"/>
    <col min="11" max="11" width="24" bestFit="1" customWidth="1"/>
    <col min="12" max="12" width="19.5703125" customWidth="1"/>
    <col min="13" max="13" width="30" bestFit="1" customWidth="1"/>
    <col min="14" max="14" width="3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</v>
      </c>
      <c r="L1" t="s">
        <v>10</v>
      </c>
      <c r="M1" t="s">
        <v>104</v>
      </c>
      <c r="N1" t="s">
        <v>102</v>
      </c>
    </row>
    <row r="2" spans="1:14" x14ac:dyDescent="0.25">
      <c r="A2">
        <v>1</v>
      </c>
      <c r="B2" t="s">
        <v>11</v>
      </c>
      <c r="C2" t="s">
        <v>12</v>
      </c>
      <c r="D2" s="2">
        <v>50</v>
      </c>
      <c r="E2" t="s">
        <v>13</v>
      </c>
      <c r="F2" t="s">
        <v>14</v>
      </c>
      <c r="G2" s="1">
        <v>6000</v>
      </c>
      <c r="H2" s="2">
        <v>1</v>
      </c>
      <c r="I2" s="1">
        <v>1300</v>
      </c>
      <c r="J2" s="1">
        <v>2100</v>
      </c>
      <c r="K2" s="1">
        <f t="shared" ref="K2:K35" si="0">G2-(I2+J2)</f>
        <v>2600</v>
      </c>
      <c r="L2" s="1">
        <v>569.48</v>
      </c>
      <c r="M2" s="6">
        <f t="shared" ref="M2:M35" si="1">L2/G2</f>
        <v>9.4913333333333336E-2</v>
      </c>
      <c r="N2" s="6">
        <f t="shared" ref="N2:N35" si="2">L2/K2</f>
        <v>0.21903076923076925</v>
      </c>
    </row>
    <row r="3" spans="1:14" x14ac:dyDescent="0.25">
      <c r="A3">
        <v>2</v>
      </c>
      <c r="B3" t="s">
        <v>15</v>
      </c>
      <c r="C3" t="s">
        <v>12</v>
      </c>
      <c r="D3" s="2">
        <v>40</v>
      </c>
      <c r="E3" t="s">
        <v>16</v>
      </c>
      <c r="F3" t="s">
        <v>17</v>
      </c>
      <c r="G3" s="1">
        <v>1518</v>
      </c>
      <c r="H3" s="2">
        <v>1</v>
      </c>
      <c r="I3" s="1">
        <v>0</v>
      </c>
      <c r="J3" s="1">
        <v>0</v>
      </c>
      <c r="K3" s="1">
        <f t="shared" si="0"/>
        <v>1518</v>
      </c>
      <c r="L3" s="1">
        <v>569.48</v>
      </c>
      <c r="M3" s="6">
        <f t="shared" si="1"/>
        <v>0.37515151515151518</v>
      </c>
      <c r="N3" s="6">
        <f t="shared" si="2"/>
        <v>0.37515151515151518</v>
      </c>
    </row>
    <row r="4" spans="1:14" x14ac:dyDescent="0.25">
      <c r="A4">
        <v>3</v>
      </c>
      <c r="B4" t="s">
        <v>18</v>
      </c>
      <c r="C4" t="s">
        <v>19</v>
      </c>
      <c r="D4" s="2">
        <v>35</v>
      </c>
      <c r="E4" t="s">
        <v>13</v>
      </c>
      <c r="F4" t="s">
        <v>20</v>
      </c>
      <c r="G4" s="1">
        <v>6000</v>
      </c>
      <c r="H4" s="2">
        <v>1</v>
      </c>
      <c r="I4" s="1">
        <v>1300</v>
      </c>
      <c r="J4" s="1">
        <v>2100</v>
      </c>
      <c r="K4" s="1">
        <f t="shared" si="0"/>
        <v>2600</v>
      </c>
      <c r="L4" s="1">
        <v>627.84</v>
      </c>
      <c r="M4" s="6">
        <f t="shared" si="1"/>
        <v>0.10464000000000001</v>
      </c>
      <c r="N4" s="6">
        <f t="shared" si="2"/>
        <v>0.24147692307692309</v>
      </c>
    </row>
    <row r="5" spans="1:14" x14ac:dyDescent="0.25">
      <c r="A5">
        <v>4</v>
      </c>
      <c r="B5" t="s">
        <v>21</v>
      </c>
      <c r="C5" t="s">
        <v>19</v>
      </c>
      <c r="D5" s="2">
        <v>35</v>
      </c>
      <c r="E5" t="s">
        <v>22</v>
      </c>
      <c r="F5" t="s">
        <v>23</v>
      </c>
      <c r="G5" s="1">
        <v>1518</v>
      </c>
      <c r="H5" s="2">
        <v>1</v>
      </c>
      <c r="I5" s="1">
        <v>0</v>
      </c>
      <c r="J5" s="1">
        <v>0</v>
      </c>
      <c r="K5" s="1">
        <f t="shared" si="0"/>
        <v>1518</v>
      </c>
      <c r="L5" s="1">
        <v>627.84</v>
      </c>
      <c r="M5" s="6">
        <f t="shared" si="1"/>
        <v>0.41359683794466406</v>
      </c>
      <c r="N5" s="6">
        <f t="shared" si="2"/>
        <v>0.41359683794466406</v>
      </c>
    </row>
    <row r="6" spans="1:14" x14ac:dyDescent="0.25">
      <c r="A6">
        <v>5</v>
      </c>
      <c r="B6" t="s">
        <v>24</v>
      </c>
      <c r="C6" t="s">
        <v>25</v>
      </c>
      <c r="D6" s="2">
        <v>38</v>
      </c>
      <c r="E6" t="s">
        <v>13</v>
      </c>
      <c r="F6" t="s">
        <v>26</v>
      </c>
      <c r="G6" s="1">
        <v>6000</v>
      </c>
      <c r="H6" s="2">
        <v>1</v>
      </c>
      <c r="I6" s="1">
        <v>1300</v>
      </c>
      <c r="J6" s="1">
        <v>2100</v>
      </c>
      <c r="K6" s="1">
        <f t="shared" si="0"/>
        <v>2600</v>
      </c>
      <c r="L6" s="1">
        <v>727.46</v>
      </c>
      <c r="M6" s="6">
        <f t="shared" si="1"/>
        <v>0.12124333333333334</v>
      </c>
      <c r="N6" s="6">
        <f t="shared" si="2"/>
        <v>0.27979230769230773</v>
      </c>
    </row>
    <row r="7" spans="1:14" x14ac:dyDescent="0.25">
      <c r="A7">
        <v>6</v>
      </c>
      <c r="B7" t="s">
        <v>27</v>
      </c>
      <c r="C7" t="s">
        <v>25</v>
      </c>
      <c r="D7" s="2">
        <v>30</v>
      </c>
      <c r="E7" t="s">
        <v>16</v>
      </c>
      <c r="F7" t="s">
        <v>28</v>
      </c>
      <c r="G7" s="1">
        <v>1518</v>
      </c>
      <c r="H7" s="2">
        <v>1</v>
      </c>
      <c r="I7" s="1">
        <v>0</v>
      </c>
      <c r="J7" s="1">
        <v>0</v>
      </c>
      <c r="K7" s="1">
        <f t="shared" si="0"/>
        <v>1518</v>
      </c>
      <c r="L7" s="1">
        <v>727.46</v>
      </c>
      <c r="M7" s="6">
        <f t="shared" si="1"/>
        <v>0.47922266139657449</v>
      </c>
      <c r="N7" s="6">
        <f t="shared" si="2"/>
        <v>0.47922266139657449</v>
      </c>
    </row>
    <row r="8" spans="1:14" x14ac:dyDescent="0.25">
      <c r="A8">
        <v>7</v>
      </c>
      <c r="B8" t="s">
        <v>29</v>
      </c>
      <c r="C8" t="s">
        <v>30</v>
      </c>
      <c r="D8" s="2">
        <v>50</v>
      </c>
      <c r="E8" t="s">
        <v>13</v>
      </c>
      <c r="F8" t="s">
        <v>31</v>
      </c>
      <c r="G8" s="1">
        <v>6000</v>
      </c>
      <c r="H8" s="2">
        <v>1</v>
      </c>
      <c r="I8" s="1">
        <v>1300</v>
      </c>
      <c r="J8" s="1">
        <v>2100</v>
      </c>
      <c r="K8" s="1">
        <f t="shared" si="0"/>
        <v>2600</v>
      </c>
      <c r="L8" s="1">
        <v>633.58000000000004</v>
      </c>
      <c r="M8" s="6">
        <f t="shared" si="1"/>
        <v>0.10559666666666667</v>
      </c>
      <c r="N8" s="6">
        <f t="shared" si="2"/>
        <v>0.24368461538461539</v>
      </c>
    </row>
    <row r="9" spans="1:14" x14ac:dyDescent="0.25">
      <c r="A9">
        <v>8</v>
      </c>
      <c r="B9" t="s">
        <v>32</v>
      </c>
      <c r="C9" t="s">
        <v>30</v>
      </c>
      <c r="D9" s="2">
        <v>30</v>
      </c>
      <c r="E9" t="s">
        <v>16</v>
      </c>
      <c r="F9" t="s">
        <v>33</v>
      </c>
      <c r="G9" s="1">
        <v>1518</v>
      </c>
      <c r="H9" s="2">
        <v>1</v>
      </c>
      <c r="I9" s="1">
        <v>0</v>
      </c>
      <c r="J9" s="1">
        <v>0</v>
      </c>
      <c r="K9" s="1">
        <f t="shared" si="0"/>
        <v>1518</v>
      </c>
      <c r="L9" s="1">
        <v>633.58000000000004</v>
      </c>
      <c r="M9" s="6">
        <f t="shared" si="1"/>
        <v>0.41737812911725958</v>
      </c>
      <c r="N9" s="6">
        <f t="shared" si="2"/>
        <v>0.41737812911725958</v>
      </c>
    </row>
    <row r="10" spans="1:14" x14ac:dyDescent="0.25">
      <c r="A10">
        <v>9</v>
      </c>
      <c r="B10" t="s">
        <v>34</v>
      </c>
      <c r="C10" t="s">
        <v>35</v>
      </c>
      <c r="D10" s="2">
        <v>35</v>
      </c>
      <c r="E10" t="s">
        <v>13</v>
      </c>
      <c r="F10" t="s">
        <v>36</v>
      </c>
      <c r="G10" s="1">
        <v>6000</v>
      </c>
      <c r="H10" s="2">
        <v>1</v>
      </c>
      <c r="I10" s="1">
        <v>1300</v>
      </c>
      <c r="J10" s="1">
        <v>2100</v>
      </c>
      <c r="K10" s="1">
        <f t="shared" si="0"/>
        <v>2600</v>
      </c>
      <c r="L10" s="1">
        <v>636.47</v>
      </c>
      <c r="M10" s="6">
        <f t="shared" si="1"/>
        <v>0.10607833333333334</v>
      </c>
      <c r="N10" s="6">
        <f t="shared" si="2"/>
        <v>0.24479615384615386</v>
      </c>
    </row>
    <row r="11" spans="1:14" x14ac:dyDescent="0.25">
      <c r="A11">
        <v>10</v>
      </c>
      <c r="B11" t="s">
        <v>37</v>
      </c>
      <c r="C11" t="s">
        <v>35</v>
      </c>
      <c r="D11" s="2">
        <v>31</v>
      </c>
      <c r="E11" t="s">
        <v>22</v>
      </c>
      <c r="F11" t="s">
        <v>38</v>
      </c>
      <c r="G11" s="1">
        <v>1518</v>
      </c>
      <c r="H11" s="2">
        <v>1</v>
      </c>
      <c r="I11" s="1">
        <v>0</v>
      </c>
      <c r="J11" s="1">
        <v>0</v>
      </c>
      <c r="K11" s="1">
        <f t="shared" si="0"/>
        <v>1518</v>
      </c>
      <c r="L11" s="1">
        <v>636.47</v>
      </c>
      <c r="M11" s="6">
        <f t="shared" si="1"/>
        <v>0.41928194993412388</v>
      </c>
      <c r="N11" s="6">
        <f t="shared" si="2"/>
        <v>0.41928194993412388</v>
      </c>
    </row>
    <row r="12" spans="1:14" x14ac:dyDescent="0.25">
      <c r="A12">
        <v>11</v>
      </c>
      <c r="B12" t="s">
        <v>39</v>
      </c>
      <c r="C12" t="s">
        <v>40</v>
      </c>
      <c r="D12" s="2">
        <v>30</v>
      </c>
      <c r="E12" t="s">
        <v>13</v>
      </c>
      <c r="F12" t="s">
        <v>41</v>
      </c>
      <c r="G12" s="1">
        <v>6000</v>
      </c>
      <c r="H12" s="2">
        <v>1</v>
      </c>
      <c r="I12" s="1">
        <v>1300</v>
      </c>
      <c r="J12" s="1">
        <v>2100</v>
      </c>
      <c r="K12" s="1">
        <f t="shared" si="0"/>
        <v>2600</v>
      </c>
      <c r="L12" s="1">
        <v>626.89</v>
      </c>
      <c r="M12" s="6">
        <f t="shared" si="1"/>
        <v>0.10448166666666667</v>
      </c>
      <c r="N12" s="6">
        <f t="shared" si="2"/>
        <v>0.24111153846153846</v>
      </c>
    </row>
    <row r="13" spans="1:14" x14ac:dyDescent="0.25">
      <c r="A13">
        <v>12</v>
      </c>
      <c r="B13" t="s">
        <v>42</v>
      </c>
      <c r="C13" t="s">
        <v>40</v>
      </c>
      <c r="D13" s="2">
        <v>35</v>
      </c>
      <c r="E13" t="s">
        <v>22</v>
      </c>
      <c r="F13" t="s">
        <v>43</v>
      </c>
      <c r="G13" s="1">
        <v>1518</v>
      </c>
      <c r="H13" s="2">
        <v>1</v>
      </c>
      <c r="I13" s="1">
        <v>0</v>
      </c>
      <c r="J13" s="1">
        <v>0</v>
      </c>
      <c r="K13" s="1">
        <f t="shared" si="0"/>
        <v>1518</v>
      </c>
      <c r="L13" s="1">
        <v>626.89</v>
      </c>
      <c r="M13" s="6">
        <f t="shared" si="1"/>
        <v>0.41297101449275364</v>
      </c>
      <c r="N13" s="6">
        <f t="shared" si="2"/>
        <v>0.41297101449275364</v>
      </c>
    </row>
    <row r="14" spans="1:14" x14ac:dyDescent="0.25">
      <c r="A14">
        <v>13</v>
      </c>
      <c r="B14" t="s">
        <v>44</v>
      </c>
      <c r="C14" t="s">
        <v>45</v>
      </c>
      <c r="D14" s="2">
        <v>35</v>
      </c>
      <c r="E14" t="s">
        <v>13</v>
      </c>
      <c r="F14" t="s">
        <v>46</v>
      </c>
      <c r="G14" s="1">
        <v>6000</v>
      </c>
      <c r="H14" s="2">
        <v>2</v>
      </c>
      <c r="I14" s="1">
        <v>1300</v>
      </c>
      <c r="J14" s="1">
        <v>2100</v>
      </c>
      <c r="K14" s="1">
        <f t="shared" si="0"/>
        <v>2600</v>
      </c>
      <c r="L14" s="1">
        <v>704.9</v>
      </c>
      <c r="M14" s="6">
        <f t="shared" si="1"/>
        <v>0.11748333333333333</v>
      </c>
      <c r="N14" s="6">
        <f t="shared" si="2"/>
        <v>0.27111538461538459</v>
      </c>
    </row>
    <row r="15" spans="1:14" x14ac:dyDescent="0.25">
      <c r="A15">
        <v>14</v>
      </c>
      <c r="B15" t="s">
        <v>47</v>
      </c>
      <c r="C15" t="s">
        <v>45</v>
      </c>
      <c r="D15" s="2">
        <v>40</v>
      </c>
      <c r="E15" t="s">
        <v>16</v>
      </c>
      <c r="F15" t="s">
        <v>48</v>
      </c>
      <c r="G15" s="1">
        <v>1518</v>
      </c>
      <c r="H15" s="2">
        <v>1</v>
      </c>
      <c r="I15" s="1">
        <v>0</v>
      </c>
      <c r="J15" s="1">
        <v>0</v>
      </c>
      <c r="K15" s="1">
        <f t="shared" si="0"/>
        <v>1518</v>
      </c>
      <c r="L15" s="1">
        <v>704.9</v>
      </c>
      <c r="M15" s="6">
        <f t="shared" si="1"/>
        <v>0.46436100131752306</v>
      </c>
      <c r="N15" s="6">
        <f t="shared" si="2"/>
        <v>0.46436100131752306</v>
      </c>
    </row>
    <row r="16" spans="1:14" x14ac:dyDescent="0.25">
      <c r="A16">
        <v>15</v>
      </c>
      <c r="B16" t="s">
        <v>49</v>
      </c>
      <c r="C16" t="s">
        <v>50</v>
      </c>
      <c r="D16" s="2">
        <v>40</v>
      </c>
      <c r="E16" t="s">
        <v>51</v>
      </c>
      <c r="F16" t="s">
        <v>36</v>
      </c>
      <c r="G16" s="1">
        <v>6000</v>
      </c>
      <c r="H16" s="2">
        <v>1</v>
      </c>
      <c r="I16" s="1">
        <v>1300</v>
      </c>
      <c r="J16" s="1">
        <v>2100</v>
      </c>
      <c r="K16" s="1">
        <f t="shared" si="0"/>
        <v>2600</v>
      </c>
      <c r="L16" s="1">
        <v>744.1</v>
      </c>
      <c r="M16" s="6">
        <f t="shared" si="1"/>
        <v>0.12401666666666666</v>
      </c>
      <c r="N16" s="6">
        <f t="shared" si="2"/>
        <v>0.28619230769230769</v>
      </c>
    </row>
    <row r="17" spans="1:14" x14ac:dyDescent="0.25">
      <c r="A17">
        <v>16</v>
      </c>
      <c r="B17" t="s">
        <v>52</v>
      </c>
      <c r="C17" t="s">
        <v>50</v>
      </c>
      <c r="D17" s="2">
        <v>60</v>
      </c>
      <c r="E17" t="s">
        <v>22</v>
      </c>
      <c r="F17" t="s">
        <v>17</v>
      </c>
      <c r="G17" s="1">
        <v>1518</v>
      </c>
      <c r="H17" s="2">
        <v>1</v>
      </c>
      <c r="I17" s="1">
        <v>0</v>
      </c>
      <c r="J17" s="1">
        <v>0</v>
      </c>
      <c r="K17" s="1">
        <f t="shared" si="0"/>
        <v>1518</v>
      </c>
      <c r="L17" s="1">
        <v>744.1</v>
      </c>
      <c r="M17" s="6">
        <f t="shared" si="1"/>
        <v>0.49018445322793153</v>
      </c>
      <c r="N17" s="6">
        <f t="shared" si="2"/>
        <v>0.49018445322793153</v>
      </c>
    </row>
    <row r="18" spans="1:14" x14ac:dyDescent="0.25">
      <c r="A18">
        <v>17</v>
      </c>
      <c r="B18" t="s">
        <v>53</v>
      </c>
      <c r="C18" t="s">
        <v>54</v>
      </c>
      <c r="D18" s="2">
        <v>33</v>
      </c>
      <c r="E18" t="s">
        <v>51</v>
      </c>
      <c r="F18" t="s">
        <v>55</v>
      </c>
      <c r="G18" s="1">
        <v>6000</v>
      </c>
      <c r="H18" s="2">
        <v>1</v>
      </c>
      <c r="I18" s="1">
        <v>1300</v>
      </c>
      <c r="J18" s="1">
        <v>2100</v>
      </c>
      <c r="K18" s="1">
        <f t="shared" si="0"/>
        <v>2600</v>
      </c>
      <c r="L18" s="1">
        <v>744.1</v>
      </c>
      <c r="M18" s="6">
        <f t="shared" si="1"/>
        <v>0.12401666666666666</v>
      </c>
      <c r="N18" s="6">
        <f t="shared" si="2"/>
        <v>0.28619230769230769</v>
      </c>
    </row>
    <row r="19" spans="1:14" x14ac:dyDescent="0.25">
      <c r="A19">
        <v>18</v>
      </c>
      <c r="B19" t="s">
        <v>108</v>
      </c>
      <c r="C19" t="s">
        <v>54</v>
      </c>
      <c r="D19" s="2">
        <v>30</v>
      </c>
      <c r="E19" t="s">
        <v>56</v>
      </c>
      <c r="F19" t="s">
        <v>57</v>
      </c>
      <c r="G19" s="1">
        <v>1518</v>
      </c>
      <c r="H19" s="2">
        <v>1</v>
      </c>
      <c r="I19" s="1">
        <v>0</v>
      </c>
      <c r="J19" s="1">
        <v>0</v>
      </c>
      <c r="K19" s="1">
        <f t="shared" si="0"/>
        <v>1518</v>
      </c>
      <c r="L19" s="1">
        <v>744.1</v>
      </c>
      <c r="M19" s="6">
        <f t="shared" si="1"/>
        <v>0.49018445322793153</v>
      </c>
      <c r="N19" s="6">
        <f t="shared" si="2"/>
        <v>0.49018445322793153</v>
      </c>
    </row>
    <row r="20" spans="1:14" x14ac:dyDescent="0.25">
      <c r="A20">
        <v>19</v>
      </c>
      <c r="B20" t="s">
        <v>58</v>
      </c>
      <c r="C20" t="s">
        <v>59</v>
      </c>
      <c r="D20" s="2">
        <v>30</v>
      </c>
      <c r="E20" t="s">
        <v>51</v>
      </c>
      <c r="F20" t="s">
        <v>60</v>
      </c>
      <c r="G20" s="1">
        <v>6000</v>
      </c>
      <c r="H20" s="2">
        <v>1</v>
      </c>
      <c r="I20" s="1">
        <v>1300</v>
      </c>
      <c r="J20" s="1">
        <v>2100</v>
      </c>
      <c r="K20" s="1">
        <f t="shared" si="0"/>
        <v>2600</v>
      </c>
      <c r="L20" s="1">
        <v>880.72</v>
      </c>
      <c r="M20" s="6">
        <f t="shared" si="1"/>
        <v>0.14678666666666668</v>
      </c>
      <c r="N20" s="6">
        <f t="shared" si="2"/>
        <v>0.33873846153846154</v>
      </c>
    </row>
    <row r="21" spans="1:14" x14ac:dyDescent="0.25">
      <c r="A21">
        <v>20</v>
      </c>
      <c r="B21" t="s">
        <v>61</v>
      </c>
      <c r="C21" t="s">
        <v>59</v>
      </c>
      <c r="D21" s="2">
        <v>39</v>
      </c>
      <c r="E21" t="s">
        <v>56</v>
      </c>
      <c r="F21" t="s">
        <v>17</v>
      </c>
      <c r="G21" s="1">
        <v>1518</v>
      </c>
      <c r="H21" s="2">
        <v>1</v>
      </c>
      <c r="I21" s="1">
        <v>0</v>
      </c>
      <c r="J21" s="1">
        <v>0</v>
      </c>
      <c r="K21" s="1">
        <f t="shared" si="0"/>
        <v>1518</v>
      </c>
      <c r="L21" s="1">
        <v>880.72</v>
      </c>
      <c r="M21" s="6">
        <f t="shared" si="1"/>
        <v>0.58018445322793155</v>
      </c>
      <c r="N21" s="6">
        <f t="shared" si="2"/>
        <v>0.58018445322793155</v>
      </c>
    </row>
    <row r="22" spans="1:14" x14ac:dyDescent="0.25">
      <c r="A22">
        <v>21</v>
      </c>
      <c r="B22" t="s">
        <v>62</v>
      </c>
      <c r="C22" t="s">
        <v>63</v>
      </c>
      <c r="D22" s="2">
        <v>39</v>
      </c>
      <c r="E22" t="s">
        <v>13</v>
      </c>
      <c r="F22" t="s">
        <v>26</v>
      </c>
      <c r="G22" s="1">
        <v>6000</v>
      </c>
      <c r="H22" s="2">
        <v>1</v>
      </c>
      <c r="I22" s="1">
        <v>1300</v>
      </c>
      <c r="J22" s="1">
        <v>2100</v>
      </c>
      <c r="K22" s="1">
        <f t="shared" si="0"/>
        <v>2600</v>
      </c>
      <c r="L22" s="1">
        <v>762.94</v>
      </c>
      <c r="M22" s="6">
        <f t="shared" si="1"/>
        <v>0.12715666666666667</v>
      </c>
      <c r="N22" s="6">
        <f t="shared" si="2"/>
        <v>0.29343846153846154</v>
      </c>
    </row>
    <row r="23" spans="1:14" x14ac:dyDescent="0.25">
      <c r="A23">
        <v>2</v>
      </c>
      <c r="B23" t="s">
        <v>64</v>
      </c>
      <c r="C23" t="s">
        <v>63</v>
      </c>
      <c r="D23" s="2">
        <v>45</v>
      </c>
      <c r="E23" t="s">
        <v>16</v>
      </c>
      <c r="F23" t="s">
        <v>65</v>
      </c>
      <c r="G23" s="1">
        <v>1518</v>
      </c>
      <c r="H23" s="2">
        <v>1</v>
      </c>
      <c r="I23" s="1">
        <v>0</v>
      </c>
      <c r="J23" s="1">
        <v>0</v>
      </c>
      <c r="K23" s="1">
        <f t="shared" si="0"/>
        <v>1518</v>
      </c>
      <c r="L23" s="1">
        <v>762.94</v>
      </c>
      <c r="M23" s="6">
        <f t="shared" si="1"/>
        <v>0.50259552042160738</v>
      </c>
      <c r="N23" s="6">
        <f t="shared" si="2"/>
        <v>0.50259552042160738</v>
      </c>
    </row>
    <row r="24" spans="1:14" x14ac:dyDescent="0.25">
      <c r="A24">
        <v>22</v>
      </c>
      <c r="B24" t="s">
        <v>66</v>
      </c>
      <c r="C24" t="s">
        <v>67</v>
      </c>
      <c r="D24" s="2">
        <v>60</v>
      </c>
      <c r="E24" t="s">
        <v>13</v>
      </c>
      <c r="F24" t="s">
        <v>36</v>
      </c>
      <c r="G24" s="1">
        <v>6000</v>
      </c>
      <c r="H24" s="2">
        <v>1</v>
      </c>
      <c r="I24" s="1">
        <v>1300</v>
      </c>
      <c r="J24" s="1">
        <v>2100</v>
      </c>
      <c r="K24" s="1">
        <f t="shared" si="0"/>
        <v>2600</v>
      </c>
      <c r="L24" s="1">
        <v>782.65</v>
      </c>
      <c r="M24" s="6">
        <f t="shared" si="1"/>
        <v>0.13044166666666665</v>
      </c>
      <c r="N24" s="6">
        <f t="shared" si="2"/>
        <v>0.30101923076923076</v>
      </c>
    </row>
    <row r="25" spans="1:14" x14ac:dyDescent="0.25">
      <c r="A25">
        <v>22</v>
      </c>
      <c r="B25" t="s">
        <v>68</v>
      </c>
      <c r="C25" t="s">
        <v>67</v>
      </c>
      <c r="D25" s="2">
        <v>50</v>
      </c>
      <c r="E25" t="s">
        <v>69</v>
      </c>
      <c r="F25" t="s">
        <v>33</v>
      </c>
      <c r="G25" s="1">
        <v>1518</v>
      </c>
      <c r="H25" s="2">
        <v>1</v>
      </c>
      <c r="I25" s="1">
        <v>0</v>
      </c>
      <c r="J25" s="1">
        <v>0</v>
      </c>
      <c r="K25" s="1">
        <f t="shared" si="0"/>
        <v>1518</v>
      </c>
      <c r="L25" s="1">
        <v>782.65</v>
      </c>
      <c r="M25" s="6">
        <f t="shared" si="1"/>
        <v>0.51557971014492754</v>
      </c>
      <c r="N25" s="6">
        <f t="shared" si="2"/>
        <v>0.51557971014492754</v>
      </c>
    </row>
    <row r="26" spans="1:14" x14ac:dyDescent="0.25">
      <c r="A26">
        <v>23</v>
      </c>
      <c r="B26" t="s">
        <v>70</v>
      </c>
      <c r="C26" t="s">
        <v>71</v>
      </c>
      <c r="D26" s="2">
        <v>60</v>
      </c>
      <c r="E26" t="s">
        <v>13</v>
      </c>
      <c r="F26" t="s">
        <v>36</v>
      </c>
      <c r="G26" s="1">
        <v>6000</v>
      </c>
      <c r="H26" s="2">
        <v>1</v>
      </c>
      <c r="I26" s="1">
        <v>1300</v>
      </c>
      <c r="J26" s="1">
        <v>2100</v>
      </c>
      <c r="K26" s="1">
        <f t="shared" si="0"/>
        <v>2600</v>
      </c>
      <c r="L26" s="1">
        <v>788.58</v>
      </c>
      <c r="M26" s="6">
        <f t="shared" si="1"/>
        <v>0.13143000000000002</v>
      </c>
      <c r="N26" s="6">
        <f t="shared" si="2"/>
        <v>0.30330000000000001</v>
      </c>
    </row>
    <row r="27" spans="1:14" x14ac:dyDescent="0.25">
      <c r="A27">
        <v>24</v>
      </c>
      <c r="B27" t="s">
        <v>72</v>
      </c>
      <c r="C27" t="s">
        <v>71</v>
      </c>
      <c r="D27" s="2">
        <v>50</v>
      </c>
      <c r="E27" t="s">
        <v>73</v>
      </c>
      <c r="F27" t="s">
        <v>74</v>
      </c>
      <c r="G27" s="1">
        <v>1518</v>
      </c>
      <c r="H27" s="2">
        <v>1</v>
      </c>
      <c r="I27" s="1">
        <v>0</v>
      </c>
      <c r="J27" s="1">
        <v>0</v>
      </c>
      <c r="K27" s="1">
        <f t="shared" si="0"/>
        <v>1518</v>
      </c>
      <c r="L27" s="1">
        <v>788.58</v>
      </c>
      <c r="M27" s="6">
        <f t="shared" si="1"/>
        <v>0.5194861660079052</v>
      </c>
      <c r="N27" s="6">
        <f t="shared" si="2"/>
        <v>0.5194861660079052</v>
      </c>
    </row>
    <row r="28" spans="1:14" x14ac:dyDescent="0.25">
      <c r="A28">
        <v>25</v>
      </c>
      <c r="B28" t="s">
        <v>75</v>
      </c>
      <c r="C28" t="s">
        <v>76</v>
      </c>
      <c r="D28" s="2">
        <v>60</v>
      </c>
      <c r="E28" t="s">
        <v>13</v>
      </c>
      <c r="F28" t="s">
        <v>46</v>
      </c>
      <c r="G28" s="1">
        <v>6000</v>
      </c>
      <c r="H28" s="2">
        <v>1</v>
      </c>
      <c r="I28" s="1">
        <v>1300</v>
      </c>
      <c r="J28" s="1">
        <v>2100</v>
      </c>
      <c r="K28" s="1">
        <f t="shared" si="0"/>
        <v>2600</v>
      </c>
      <c r="L28" s="1">
        <v>754.06</v>
      </c>
      <c r="M28" s="6">
        <f t="shared" si="1"/>
        <v>0.12567666666666666</v>
      </c>
      <c r="N28" s="6">
        <f t="shared" si="2"/>
        <v>0.29002307692307688</v>
      </c>
    </row>
    <row r="29" spans="1:14" x14ac:dyDescent="0.25">
      <c r="A29">
        <v>26</v>
      </c>
      <c r="B29" t="s">
        <v>77</v>
      </c>
      <c r="C29" t="s">
        <v>76</v>
      </c>
      <c r="D29" s="2">
        <v>45</v>
      </c>
      <c r="E29" t="s">
        <v>73</v>
      </c>
      <c r="F29" t="s">
        <v>33</v>
      </c>
      <c r="G29" s="1">
        <v>1518</v>
      </c>
      <c r="H29" s="2">
        <v>1</v>
      </c>
      <c r="I29" s="1">
        <v>0</v>
      </c>
      <c r="J29" s="1">
        <v>0</v>
      </c>
      <c r="K29" s="1">
        <f t="shared" si="0"/>
        <v>1518</v>
      </c>
      <c r="L29" s="1">
        <v>754.06</v>
      </c>
      <c r="M29" s="6">
        <f t="shared" si="1"/>
        <v>0.49674571805006584</v>
      </c>
      <c r="N29" s="6">
        <f t="shared" si="2"/>
        <v>0.49674571805006584</v>
      </c>
    </row>
    <row r="30" spans="1:14" x14ac:dyDescent="0.25">
      <c r="A30">
        <v>27</v>
      </c>
      <c r="B30" t="s">
        <v>78</v>
      </c>
      <c r="C30" t="s">
        <v>79</v>
      </c>
      <c r="D30" s="2">
        <v>40</v>
      </c>
      <c r="E30" t="s">
        <v>13</v>
      </c>
      <c r="F30" t="s">
        <v>80</v>
      </c>
      <c r="G30" s="1">
        <v>6000</v>
      </c>
      <c r="H30" s="2">
        <v>1</v>
      </c>
      <c r="I30" s="1">
        <v>1300</v>
      </c>
      <c r="J30" s="1">
        <v>2100</v>
      </c>
      <c r="K30" s="1">
        <f t="shared" si="0"/>
        <v>2600</v>
      </c>
      <c r="L30" s="1">
        <v>772.83</v>
      </c>
      <c r="M30" s="6">
        <f t="shared" si="1"/>
        <v>0.128805</v>
      </c>
      <c r="N30" s="6">
        <f t="shared" si="2"/>
        <v>0.29724230769230769</v>
      </c>
    </row>
    <row r="31" spans="1:14" x14ac:dyDescent="0.25">
      <c r="A31">
        <v>28</v>
      </c>
      <c r="B31" t="s">
        <v>81</v>
      </c>
      <c r="C31" t="s">
        <v>79</v>
      </c>
      <c r="D31" s="2">
        <v>45</v>
      </c>
      <c r="E31" t="s">
        <v>73</v>
      </c>
      <c r="F31" t="s">
        <v>33</v>
      </c>
      <c r="G31" s="1">
        <v>1518</v>
      </c>
      <c r="H31" s="2">
        <v>1</v>
      </c>
      <c r="I31" s="1">
        <v>0</v>
      </c>
      <c r="J31" s="1">
        <v>0</v>
      </c>
      <c r="K31" s="1">
        <f t="shared" si="0"/>
        <v>1518</v>
      </c>
      <c r="L31" s="1">
        <v>772.83</v>
      </c>
      <c r="M31" s="6">
        <f t="shared" si="1"/>
        <v>0.50911067193675896</v>
      </c>
      <c r="N31" s="6">
        <f t="shared" si="2"/>
        <v>0.50911067193675896</v>
      </c>
    </row>
    <row r="32" spans="1:14" x14ac:dyDescent="0.25">
      <c r="A32">
        <v>29</v>
      </c>
      <c r="B32" t="s">
        <v>82</v>
      </c>
      <c r="C32" t="s">
        <v>83</v>
      </c>
      <c r="D32" s="2">
        <v>40</v>
      </c>
      <c r="E32" t="s">
        <v>13</v>
      </c>
      <c r="F32" t="s">
        <v>84</v>
      </c>
      <c r="G32" s="1">
        <v>6000</v>
      </c>
      <c r="H32" s="2">
        <v>1</v>
      </c>
      <c r="I32" s="1">
        <v>1300</v>
      </c>
      <c r="J32" s="1">
        <v>2100</v>
      </c>
      <c r="K32" s="1">
        <f t="shared" si="0"/>
        <v>2600</v>
      </c>
      <c r="L32" s="1">
        <v>831.92</v>
      </c>
      <c r="M32" s="6">
        <f t="shared" si="1"/>
        <v>0.13865333333333332</v>
      </c>
      <c r="N32" s="6">
        <f t="shared" si="2"/>
        <v>0.31996923076923073</v>
      </c>
    </row>
    <row r="33" spans="1:14" x14ac:dyDescent="0.25">
      <c r="A33">
        <v>30</v>
      </c>
      <c r="B33" t="s">
        <v>109</v>
      </c>
      <c r="C33" t="s">
        <v>83</v>
      </c>
      <c r="D33" s="2">
        <v>36</v>
      </c>
      <c r="E33" t="s">
        <v>73</v>
      </c>
      <c r="F33" t="s">
        <v>17</v>
      </c>
      <c r="G33" s="1">
        <v>1518</v>
      </c>
      <c r="H33" s="2">
        <v>1</v>
      </c>
      <c r="I33" s="1">
        <v>0</v>
      </c>
      <c r="J33" s="1">
        <v>0</v>
      </c>
      <c r="K33" s="1">
        <f t="shared" si="0"/>
        <v>1518</v>
      </c>
      <c r="L33" s="1">
        <v>831.92</v>
      </c>
      <c r="M33" s="6">
        <f t="shared" si="1"/>
        <v>0.54803689064558625</v>
      </c>
      <c r="N33" s="6">
        <f t="shared" si="2"/>
        <v>0.54803689064558625</v>
      </c>
    </row>
    <row r="34" spans="1:14" x14ac:dyDescent="0.25">
      <c r="A34">
        <v>31</v>
      </c>
      <c r="B34" t="s">
        <v>86</v>
      </c>
      <c r="C34" t="s">
        <v>87</v>
      </c>
      <c r="D34" s="2">
        <v>55</v>
      </c>
      <c r="E34" t="s">
        <v>13</v>
      </c>
      <c r="F34" t="s">
        <v>88</v>
      </c>
      <c r="G34" s="1">
        <v>6000</v>
      </c>
      <c r="H34" s="2">
        <v>1</v>
      </c>
      <c r="I34" s="1">
        <v>1300</v>
      </c>
      <c r="J34" s="1">
        <v>2100</v>
      </c>
      <c r="K34" s="1">
        <f t="shared" si="0"/>
        <v>2600</v>
      </c>
      <c r="L34" s="1">
        <v>791.64</v>
      </c>
      <c r="M34" s="6">
        <f t="shared" si="1"/>
        <v>0.13194</v>
      </c>
      <c r="N34" s="6">
        <f t="shared" si="2"/>
        <v>0.30447692307692309</v>
      </c>
    </row>
    <row r="35" spans="1:14" x14ac:dyDescent="0.25">
      <c r="A35">
        <v>32</v>
      </c>
      <c r="B35" t="s">
        <v>89</v>
      </c>
      <c r="C35" t="s">
        <v>87</v>
      </c>
      <c r="D35" s="2">
        <v>36</v>
      </c>
      <c r="E35" t="s">
        <v>73</v>
      </c>
      <c r="F35" t="s">
        <v>17</v>
      </c>
      <c r="G35" s="1">
        <v>1518</v>
      </c>
      <c r="H35" s="2">
        <v>1</v>
      </c>
      <c r="I35" s="1">
        <v>0</v>
      </c>
      <c r="J35" s="1">
        <v>0</v>
      </c>
      <c r="K35" s="1">
        <f t="shared" si="0"/>
        <v>1518</v>
      </c>
      <c r="L35" s="1">
        <v>791.64</v>
      </c>
      <c r="M35" s="6">
        <f t="shared" si="1"/>
        <v>0.52150197628458494</v>
      </c>
      <c r="N35" s="6">
        <f t="shared" si="2"/>
        <v>0.52150197628458494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E2CE-2FA8-404D-9349-43894F2370C0}">
  <dimension ref="B3:F73"/>
  <sheetViews>
    <sheetView showGridLines="0" workbookViewId="0">
      <selection activeCell="C16" sqref="C16"/>
    </sheetView>
  </sheetViews>
  <sheetFormatPr defaultRowHeight="15" x14ac:dyDescent="0.25"/>
  <cols>
    <col min="2" max="2" width="26.28515625" bestFit="1" customWidth="1"/>
    <col min="3" max="3" width="35.85546875" bestFit="1" customWidth="1"/>
    <col min="4" max="4" width="43.5703125" bestFit="1" customWidth="1"/>
  </cols>
  <sheetData>
    <row r="3" spans="2:6" x14ac:dyDescent="0.25">
      <c r="B3" s="19" t="s">
        <v>110</v>
      </c>
      <c r="C3" s="19"/>
      <c r="D3" s="19"/>
      <c r="E3" s="11"/>
      <c r="F3" s="11"/>
    </row>
    <row r="4" spans="2:6" x14ac:dyDescent="0.25">
      <c r="B4" s="12"/>
      <c r="C4" s="12"/>
      <c r="D4" s="12"/>
      <c r="E4" s="11"/>
      <c r="F4" s="11"/>
    </row>
    <row r="6" spans="2:6" x14ac:dyDescent="0.25">
      <c r="B6" s="3" t="s">
        <v>105</v>
      </c>
      <c r="C6" t="s">
        <v>106</v>
      </c>
      <c r="D6" t="s">
        <v>107</v>
      </c>
    </row>
    <row r="7" spans="2:6" x14ac:dyDescent="0.25">
      <c r="B7" s="4" t="s">
        <v>39</v>
      </c>
      <c r="C7" s="6">
        <v>0.10448166666666667</v>
      </c>
      <c r="D7" s="6">
        <v>0.24111153846153846</v>
      </c>
    </row>
    <row r="8" spans="2:6" x14ac:dyDescent="0.25">
      <c r="B8" s="4" t="s">
        <v>108</v>
      </c>
      <c r="C8" s="6">
        <v>0.49018445322793153</v>
      </c>
      <c r="D8" s="6">
        <v>0.49018445322793153</v>
      </c>
    </row>
    <row r="9" spans="2:6" x14ac:dyDescent="0.25">
      <c r="B9" s="4" t="s">
        <v>42</v>
      </c>
      <c r="C9" s="6">
        <v>0.41297101449275364</v>
      </c>
      <c r="D9" s="6">
        <v>0.41297101449275364</v>
      </c>
    </row>
    <row r="10" spans="2:6" x14ac:dyDescent="0.25">
      <c r="B10" s="4" t="s">
        <v>53</v>
      </c>
      <c r="C10" s="6">
        <v>0.12401666666666666</v>
      </c>
      <c r="D10" s="6">
        <v>0.28619230769230769</v>
      </c>
    </row>
    <row r="13" spans="2:6" x14ac:dyDescent="0.25">
      <c r="E13" s="11"/>
    </row>
    <row r="14" spans="2:6" x14ac:dyDescent="0.25">
      <c r="E14" s="11"/>
    </row>
    <row r="16" spans="2:6" x14ac:dyDescent="0.25">
      <c r="B16" s="3" t="s">
        <v>105</v>
      </c>
      <c r="C16" t="s">
        <v>106</v>
      </c>
      <c r="D16" t="s">
        <v>107</v>
      </c>
    </row>
    <row r="17" spans="2:6" x14ac:dyDescent="0.25">
      <c r="B17" s="4" t="s">
        <v>39</v>
      </c>
      <c r="C17" s="6">
        <v>0.10448166666666667</v>
      </c>
      <c r="D17" s="6">
        <v>0.24111153846153846</v>
      </c>
      <c r="F17" s="6">
        <v>0.65408255295429207</v>
      </c>
    </row>
    <row r="18" spans="2:6" x14ac:dyDescent="0.25">
      <c r="B18" s="4" t="s">
        <v>108</v>
      </c>
      <c r="C18" s="6">
        <v>0.49018445322793153</v>
      </c>
      <c r="D18" s="6">
        <v>0.49018445322793153</v>
      </c>
      <c r="F18" s="6"/>
    </row>
    <row r="19" spans="2:6" x14ac:dyDescent="0.25">
      <c r="B19" s="4" t="s">
        <v>42</v>
      </c>
      <c r="C19" s="6">
        <v>0.41297101449275364</v>
      </c>
      <c r="D19" s="6">
        <v>0.41297101449275364</v>
      </c>
      <c r="F19" s="16"/>
    </row>
    <row r="20" spans="2:6" x14ac:dyDescent="0.25">
      <c r="B20" s="4" t="s">
        <v>53</v>
      </c>
      <c r="C20" s="6">
        <v>0.12401666666666666</v>
      </c>
      <c r="D20" s="6">
        <v>0.28619230769230769</v>
      </c>
    </row>
    <row r="22" spans="2:6" x14ac:dyDescent="0.25">
      <c r="E22" s="16"/>
    </row>
    <row r="23" spans="2:6" x14ac:dyDescent="0.25">
      <c r="E23" s="16"/>
    </row>
    <row r="73" spans="3:4" x14ac:dyDescent="0.25">
      <c r="C73" s="6"/>
      <c r="D73" s="6"/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38CF-984A-4DC8-9436-1015EC2CDCA3}">
  <dimension ref="A2:U641"/>
  <sheetViews>
    <sheetView tabSelected="1" topLeftCell="A26" workbookViewId="0">
      <selection activeCell="F43" sqref="F43"/>
    </sheetView>
  </sheetViews>
  <sheetFormatPr defaultRowHeight="15" x14ac:dyDescent="0.25"/>
  <cols>
    <col min="1" max="1" width="20" style="8" customWidth="1"/>
    <col min="14" max="14" width="16.28515625" customWidth="1"/>
  </cols>
  <sheetData>
    <row r="2" spans="1:15" ht="16.5" thickBot="1" x14ac:dyDescent="0.3">
      <c r="B2" s="20" t="s">
        <v>110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5" ht="16.5" customHeight="1" thickTop="1" x14ac:dyDescent="0.25"/>
    <row r="4" spans="1:15" hidden="1" x14ac:dyDescent="0.25"/>
    <row r="5" spans="1:15" x14ac:dyDescent="0.25">
      <c r="B5" s="18" t="s">
        <v>111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17" t="s">
        <v>111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B7" s="13"/>
      <c r="C7" s="13"/>
      <c r="D7" s="13"/>
      <c r="E7" s="13"/>
      <c r="F7" s="15"/>
      <c r="G7" s="13"/>
      <c r="H7" s="13"/>
      <c r="I7" s="13"/>
      <c r="J7" s="13"/>
      <c r="K7" s="13"/>
      <c r="L7" s="13"/>
      <c r="M7" s="13"/>
      <c r="N7" s="13"/>
      <c r="O7" s="13"/>
    </row>
    <row r="8" spans="1:15" ht="17.25" x14ac:dyDescent="0.3">
      <c r="B8" s="13"/>
      <c r="C8" s="13"/>
      <c r="D8" s="13"/>
      <c r="E8" s="13"/>
      <c r="F8" s="13"/>
      <c r="G8" s="14"/>
      <c r="H8" s="13"/>
      <c r="I8" s="13"/>
      <c r="J8" s="13"/>
      <c r="K8" s="13"/>
      <c r="L8" s="13"/>
      <c r="M8" s="13"/>
      <c r="N8" s="13"/>
      <c r="O8" s="13"/>
    </row>
    <row r="9" spans="1:15" ht="27" customHeight="1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5.25" customHeight="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2:15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2:15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5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2:15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2:15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2:15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2:15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2:15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5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2:15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2:15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2:15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2:15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2:15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2:15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2:15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2:15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2:15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2:15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2:15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2:15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2:15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2:15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2:15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2:15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2:15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2:15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2:15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2:15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2:15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2:15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2:15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2:15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2:15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2:15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2:15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2:15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2:15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2:1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2:1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2:15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154" spans="2:2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2:2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2:2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2:2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2:2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2:2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2:2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2:2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2:21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2:2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2:2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2:2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2:2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2:2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2:2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2:21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2:2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2:2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2:2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2:2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2:2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2:2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2:21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2:2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2:2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2:2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2:2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2:2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2:2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2:2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2:21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2:21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2:21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2:2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2:2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2:2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2:2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2:2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2:21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2:2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2:2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2:2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2:2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2:2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2:2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2:21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2:2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2:2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2:2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2:2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2:2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2:2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2:21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2:2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2:2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2:2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2:2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2:2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2:2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2:21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2:21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2:2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2:2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2:2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2:2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2:2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2:21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2:2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2:2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2:2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2:2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2:2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2:2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2:21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2:21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2:2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2:2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2:2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2:2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2:2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2:21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2:21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2:2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2:2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2:2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2:2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2:2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2:21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2:21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2:2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2:21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2:2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2:2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2:2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2:21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2:21" x14ac:dyDescent="0.2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2:2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2:21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2:2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2:21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2:2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2:21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2:21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2:2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2:21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2:2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2:21" x14ac:dyDescent="0.2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2:21" x14ac:dyDescent="0.2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2:21" x14ac:dyDescent="0.2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2:21" x14ac:dyDescent="0.2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2:2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2:2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2:2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2:21" x14ac:dyDescent="0.2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2:2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2:2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2:21" x14ac:dyDescent="0.2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2:2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2:2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2:2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2:21" x14ac:dyDescent="0.2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2:21" x14ac:dyDescent="0.2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2:21" x14ac:dyDescent="0.2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2:21" x14ac:dyDescent="0.2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2:2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2:2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2:2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2:21" x14ac:dyDescent="0.2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2:21" x14ac:dyDescent="0.2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2:21" x14ac:dyDescent="0.2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2:21" x14ac:dyDescent="0.2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2:2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2:2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2:2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2:21" x14ac:dyDescent="0.2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2:21" x14ac:dyDescent="0.2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2:21" x14ac:dyDescent="0.2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2:21" x14ac:dyDescent="0.2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2:2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2:2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2:2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2:21" x14ac:dyDescent="0.2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2:21" x14ac:dyDescent="0.2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2:21" x14ac:dyDescent="0.2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2:21" x14ac:dyDescent="0.2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2:2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2:2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2:2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2:21" x14ac:dyDescent="0.2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2:21" x14ac:dyDescent="0.2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2:21" x14ac:dyDescent="0.2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2:21" x14ac:dyDescent="0.2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2:2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2:2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2:2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2:21" x14ac:dyDescent="0.2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2:21" x14ac:dyDescent="0.2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2:21" x14ac:dyDescent="0.2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2:21" x14ac:dyDescent="0.2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2:2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2:2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2:2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2:21" x14ac:dyDescent="0.2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2:21" x14ac:dyDescent="0.2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2:21" x14ac:dyDescent="0.2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2:21" x14ac:dyDescent="0.2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2:2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2:2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2:2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2:21" x14ac:dyDescent="0.2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2:21" x14ac:dyDescent="0.2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2:21" x14ac:dyDescent="0.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2:21" x14ac:dyDescent="0.2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2:2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2:2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2:2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2:21" x14ac:dyDescent="0.2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2:21" x14ac:dyDescent="0.2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2:21" x14ac:dyDescent="0.2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2:21" x14ac:dyDescent="0.2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2:2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2:21" x14ac:dyDescent="0.2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2:21" x14ac:dyDescent="0.2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2:21" x14ac:dyDescent="0.2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2:21" x14ac:dyDescent="0.2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2:2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2:21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2:2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2:21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2:2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2:21" x14ac:dyDescent="0.2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2:21" x14ac:dyDescent="0.2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2:2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2:2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2:2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2:21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2:2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2:21" x14ac:dyDescent="0.2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2:21" x14ac:dyDescent="0.2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2:2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2:21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2:2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2:21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2:2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2:21" x14ac:dyDescent="0.2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2:21" x14ac:dyDescent="0.2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2:2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2:21" x14ac:dyDescent="0.2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2:2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2:21" x14ac:dyDescent="0.2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2:2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2:21" x14ac:dyDescent="0.2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2:21" x14ac:dyDescent="0.2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2:2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2:2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2:2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2:21" x14ac:dyDescent="0.2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2:21" x14ac:dyDescent="0.2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2:21" x14ac:dyDescent="0.2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2:21" x14ac:dyDescent="0.2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2:2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2:2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2:2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2:21" x14ac:dyDescent="0.2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2:21" x14ac:dyDescent="0.2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2:21" x14ac:dyDescent="0.2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2:21" x14ac:dyDescent="0.2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2:2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2:2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2:2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2:21" x14ac:dyDescent="0.2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2:21" x14ac:dyDescent="0.2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2:21" x14ac:dyDescent="0.2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2:21" x14ac:dyDescent="0.2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2:2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2:21" x14ac:dyDescent="0.2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2:2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2:21" x14ac:dyDescent="0.2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2:21" x14ac:dyDescent="0.2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2:21" x14ac:dyDescent="0.2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2:21" x14ac:dyDescent="0.2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2:2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2:2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2:2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2:21" x14ac:dyDescent="0.2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2:21" x14ac:dyDescent="0.2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2:21" x14ac:dyDescent="0.2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2:21" x14ac:dyDescent="0.2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2:2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2:2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2:2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2:21" x14ac:dyDescent="0.2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2:21" x14ac:dyDescent="0.2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2:21" x14ac:dyDescent="0.2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2:21" x14ac:dyDescent="0.2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2:2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2:2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2:2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2:21" x14ac:dyDescent="0.2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2:21" x14ac:dyDescent="0.2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2:21" x14ac:dyDescent="0.2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2:21" x14ac:dyDescent="0.2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2:2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2:21" x14ac:dyDescent="0.2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2:2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2:21" x14ac:dyDescent="0.2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2:21" x14ac:dyDescent="0.2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2:21" x14ac:dyDescent="0.2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2:21" x14ac:dyDescent="0.2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2:2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2:21" x14ac:dyDescent="0.2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2:2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2:21" x14ac:dyDescent="0.2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2:21" x14ac:dyDescent="0.2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2:21" x14ac:dyDescent="0.2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2:21" x14ac:dyDescent="0.2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2:2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2:21" x14ac:dyDescent="0.2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2:2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2:21" x14ac:dyDescent="0.2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2:21" x14ac:dyDescent="0.2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2:21" x14ac:dyDescent="0.2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2:21" x14ac:dyDescent="0.2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2:2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2:21" x14ac:dyDescent="0.2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2:2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2:21" x14ac:dyDescent="0.2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2:21" x14ac:dyDescent="0.2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2:21" x14ac:dyDescent="0.2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2:21" x14ac:dyDescent="0.2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2:2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2:21" x14ac:dyDescent="0.2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2:2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2:21" x14ac:dyDescent="0.2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2:21" x14ac:dyDescent="0.2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2:21" x14ac:dyDescent="0.2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2:21" x14ac:dyDescent="0.2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2:2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2:21" x14ac:dyDescent="0.2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2:2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2:21" x14ac:dyDescent="0.2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2:21" x14ac:dyDescent="0.2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2:21" x14ac:dyDescent="0.2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2:21" x14ac:dyDescent="0.2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2:2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2:21" x14ac:dyDescent="0.2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2:2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2:2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2:2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2:2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2:21" x14ac:dyDescent="0.2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2:21" x14ac:dyDescent="0.2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2:21" x14ac:dyDescent="0.2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2:2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2:21" x14ac:dyDescent="0.2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2:21" x14ac:dyDescent="0.2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2:21" x14ac:dyDescent="0.2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2:21" x14ac:dyDescent="0.2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2:21" x14ac:dyDescent="0.2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2:21" x14ac:dyDescent="0.2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2:2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2:21" x14ac:dyDescent="0.2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2:2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2:21" x14ac:dyDescent="0.2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2:2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2:21" x14ac:dyDescent="0.2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2:21" x14ac:dyDescent="0.2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2:2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2:21" x14ac:dyDescent="0.2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2:21" x14ac:dyDescent="0.2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2:21" x14ac:dyDescent="0.2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2:21" x14ac:dyDescent="0.2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2:21" x14ac:dyDescent="0.2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2:21" x14ac:dyDescent="0.2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2:2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2:21" x14ac:dyDescent="0.2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2:2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2:21" x14ac:dyDescent="0.2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2:2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2:21" x14ac:dyDescent="0.2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2:21" x14ac:dyDescent="0.2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2:2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2:21" x14ac:dyDescent="0.2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2:21" x14ac:dyDescent="0.2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2:21" x14ac:dyDescent="0.2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2:21" x14ac:dyDescent="0.2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2:21" x14ac:dyDescent="0.2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2:21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2:2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2:21" x14ac:dyDescent="0.2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2:2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2:21" x14ac:dyDescent="0.2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2:2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2:21" x14ac:dyDescent="0.2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2:21" x14ac:dyDescent="0.2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2:2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2:21" x14ac:dyDescent="0.2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2:21" x14ac:dyDescent="0.2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2:21" x14ac:dyDescent="0.2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2:21" x14ac:dyDescent="0.2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2:21" x14ac:dyDescent="0.2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2:21" x14ac:dyDescent="0.2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2:2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2:21" x14ac:dyDescent="0.2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2:21" x14ac:dyDescent="0.2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2:21" x14ac:dyDescent="0.2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2:21" x14ac:dyDescent="0.2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2:21" x14ac:dyDescent="0.2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2:21" x14ac:dyDescent="0.2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2:2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2:21" x14ac:dyDescent="0.2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2:21" x14ac:dyDescent="0.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2:21" x14ac:dyDescent="0.2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2:21" x14ac:dyDescent="0.2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2:21" x14ac:dyDescent="0.2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2:21" x14ac:dyDescent="0.2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2:2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2:21" x14ac:dyDescent="0.2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2:21" x14ac:dyDescent="0.2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2:2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2:2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2:2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2:21" x14ac:dyDescent="0.2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2:2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2:21" x14ac:dyDescent="0.2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2:21" x14ac:dyDescent="0.2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2:21" x14ac:dyDescent="0.2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2:21" x14ac:dyDescent="0.2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2:21" x14ac:dyDescent="0.2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2:21" x14ac:dyDescent="0.2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2:2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2:21" x14ac:dyDescent="0.2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2:21" x14ac:dyDescent="0.2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2:21" x14ac:dyDescent="0.2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2:21" x14ac:dyDescent="0.2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2:21" x14ac:dyDescent="0.2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2:21" x14ac:dyDescent="0.2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2:2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2:21" x14ac:dyDescent="0.2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2:21" x14ac:dyDescent="0.2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2:21" x14ac:dyDescent="0.2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2:21" x14ac:dyDescent="0.2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2:21" x14ac:dyDescent="0.2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2:21" x14ac:dyDescent="0.2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2:2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2:21" x14ac:dyDescent="0.2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2:21" x14ac:dyDescent="0.2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2:21" x14ac:dyDescent="0.2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2:21" x14ac:dyDescent="0.2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2:21" x14ac:dyDescent="0.2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2:2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2:2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2:21" x14ac:dyDescent="0.2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2:21" x14ac:dyDescent="0.2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2:21" x14ac:dyDescent="0.2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2:21" x14ac:dyDescent="0.2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2:21" x14ac:dyDescent="0.2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2:21" x14ac:dyDescent="0.2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2:2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2:21" x14ac:dyDescent="0.2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2:21" x14ac:dyDescent="0.2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2:21" x14ac:dyDescent="0.2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2:21" x14ac:dyDescent="0.2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2:21" x14ac:dyDescent="0.2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2:21" x14ac:dyDescent="0.2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2:2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2:21" x14ac:dyDescent="0.2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2:2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2:21" x14ac:dyDescent="0.2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2:21" x14ac:dyDescent="0.2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2:21" x14ac:dyDescent="0.2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2:21" x14ac:dyDescent="0.2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2:2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2:21" x14ac:dyDescent="0.2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2:2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2:21" x14ac:dyDescent="0.2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2:21" x14ac:dyDescent="0.2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2:21" x14ac:dyDescent="0.2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2:21" x14ac:dyDescent="0.2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2:2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2:21" x14ac:dyDescent="0.2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2:2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2:21" x14ac:dyDescent="0.2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2:21" x14ac:dyDescent="0.2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2:21" x14ac:dyDescent="0.2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2:21" x14ac:dyDescent="0.2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2:2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2:21" x14ac:dyDescent="0.2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2:2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2:21" x14ac:dyDescent="0.2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2:21" x14ac:dyDescent="0.2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2:2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2:2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2:2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2:21" x14ac:dyDescent="0.2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2:2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2:21" x14ac:dyDescent="0.2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2:21" x14ac:dyDescent="0.2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2:21" x14ac:dyDescent="0.2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2:21" x14ac:dyDescent="0.2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2:2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2:21" x14ac:dyDescent="0.2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2:2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2:21" x14ac:dyDescent="0.2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2:21" x14ac:dyDescent="0.2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2:21" x14ac:dyDescent="0.2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2:21" x14ac:dyDescent="0.2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2:2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2:21" x14ac:dyDescent="0.2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2:2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2:21" x14ac:dyDescent="0.2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2:21" x14ac:dyDescent="0.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2:21" x14ac:dyDescent="0.2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2:21" x14ac:dyDescent="0.2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2:2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2:21" x14ac:dyDescent="0.2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2:2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2:21" x14ac:dyDescent="0.2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2:21" x14ac:dyDescent="0.2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2:21" x14ac:dyDescent="0.2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2:21" x14ac:dyDescent="0.2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2:2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2:21" x14ac:dyDescent="0.2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2:2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2:21" x14ac:dyDescent="0.2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2:21" x14ac:dyDescent="0.2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2:21" x14ac:dyDescent="0.2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2:21" x14ac:dyDescent="0.2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</sheetData>
  <mergeCells count="1">
    <mergeCell ref="B2:N2"/>
  </mergeCells>
  <hyperlinks>
    <hyperlink ref="A6" r:id="rId1" xr:uid="{32914336-D8D9-4D72-B377-9E400C368E7F}"/>
    <hyperlink ref="B5" r:id="rId2" xr:uid="{1E4BE5CA-0EC4-488E-AE21-3F21A2D33DB8}"/>
  </hyperlink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10B9-3D5A-4A3D-ABCF-46C72111882F}">
  <dimension ref="B2:J54"/>
  <sheetViews>
    <sheetView showGridLines="0" showRowColHeaders="0" topLeftCell="C1" zoomScaleNormal="100" workbookViewId="0">
      <selection activeCell="A2" sqref="A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7109375" customWidth="1"/>
    <col min="2" max="2" width="21.5703125" hidden="1" customWidth="1"/>
    <col min="3" max="3" width="30" bestFit="1" customWidth="1"/>
    <col min="4" max="4" width="23.28515625" bestFit="1" customWidth="1"/>
    <col min="5" max="5" width="24.7109375" bestFit="1" customWidth="1"/>
    <col min="6" max="6" width="22.85546875" bestFit="1" customWidth="1"/>
    <col min="7" max="7" width="24" bestFit="1" customWidth="1"/>
    <col min="8" max="8" width="26.5703125" bestFit="1" customWidth="1"/>
    <col min="9" max="9" width="26.140625" bestFit="1" customWidth="1"/>
    <col min="10" max="10" width="22.28515625" bestFit="1" customWidth="1"/>
    <col min="11" max="11" width="29" bestFit="1" customWidth="1"/>
  </cols>
  <sheetData>
    <row r="2" spans="3:10" x14ac:dyDescent="0.25">
      <c r="C2" s="21" t="s">
        <v>93</v>
      </c>
      <c r="D2" s="22"/>
      <c r="E2" s="22"/>
      <c r="F2" s="22"/>
      <c r="G2" s="22"/>
      <c r="H2" s="22"/>
      <c r="I2" s="22"/>
      <c r="J2" s="22"/>
    </row>
    <row r="4" spans="3:10" x14ac:dyDescent="0.25">
      <c r="C4" s="3" t="s">
        <v>90</v>
      </c>
      <c r="D4" t="s">
        <v>91</v>
      </c>
      <c r="E4" t="s">
        <v>92</v>
      </c>
      <c r="F4" t="s">
        <v>94</v>
      </c>
      <c r="G4" t="s">
        <v>95</v>
      </c>
      <c r="H4" t="s">
        <v>96</v>
      </c>
      <c r="I4" t="s">
        <v>97</v>
      </c>
      <c r="J4" t="s">
        <v>98</v>
      </c>
    </row>
    <row r="5" spans="3:10" x14ac:dyDescent="0.25">
      <c r="C5" s="4" t="s">
        <v>12</v>
      </c>
      <c r="D5" s="6">
        <v>0.27658086449732883</v>
      </c>
      <c r="E5" s="6">
        <v>0.15149773876030859</v>
      </c>
      <c r="F5" s="1">
        <v>7518</v>
      </c>
      <c r="G5" s="1">
        <v>1300</v>
      </c>
      <c r="H5" s="1">
        <v>2100</v>
      </c>
      <c r="I5" s="1">
        <v>1138.96</v>
      </c>
      <c r="J5" s="1">
        <v>4118</v>
      </c>
    </row>
    <row r="6" spans="3:10" x14ac:dyDescent="0.25">
      <c r="C6" s="5" t="s">
        <v>11</v>
      </c>
      <c r="D6" s="6">
        <v>0.21903076923076925</v>
      </c>
      <c r="E6" s="6">
        <v>9.4913333333333336E-2</v>
      </c>
      <c r="F6" s="1">
        <v>6000</v>
      </c>
      <c r="G6" s="1">
        <v>1300</v>
      </c>
      <c r="H6" s="1">
        <v>2100</v>
      </c>
      <c r="I6" s="1">
        <v>569.48</v>
      </c>
      <c r="J6" s="1">
        <v>2600</v>
      </c>
    </row>
    <row r="7" spans="3:10" x14ac:dyDescent="0.25">
      <c r="C7" s="5" t="s">
        <v>15</v>
      </c>
      <c r="D7" s="6">
        <v>0.37515151515151518</v>
      </c>
      <c r="E7" s="6">
        <v>0.37515151515151518</v>
      </c>
      <c r="F7" s="1">
        <v>1518</v>
      </c>
      <c r="G7" s="1">
        <v>0</v>
      </c>
      <c r="H7" s="1">
        <v>0</v>
      </c>
      <c r="I7" s="1">
        <v>569.48</v>
      </c>
      <c r="J7" s="1">
        <v>1518</v>
      </c>
    </row>
    <row r="8" spans="3:10" x14ac:dyDescent="0.25">
      <c r="C8" s="4" t="s">
        <v>45</v>
      </c>
      <c r="D8" s="6">
        <v>0.34235065565808642</v>
      </c>
      <c r="E8" s="6">
        <v>0.18752327746741154</v>
      </c>
      <c r="F8" s="1">
        <v>7518</v>
      </c>
      <c r="G8" s="1">
        <v>1300</v>
      </c>
      <c r="H8" s="1">
        <v>2100</v>
      </c>
      <c r="I8" s="1">
        <v>1409.8</v>
      </c>
      <c r="J8" s="1">
        <v>4118</v>
      </c>
    </row>
    <row r="9" spans="3:10" x14ac:dyDescent="0.25">
      <c r="C9" s="5" t="s">
        <v>44</v>
      </c>
      <c r="D9" s="6">
        <v>0.27111538461538459</v>
      </c>
      <c r="E9" s="6">
        <v>0.11748333333333333</v>
      </c>
      <c r="F9" s="1">
        <v>6000</v>
      </c>
      <c r="G9" s="1">
        <v>1300</v>
      </c>
      <c r="H9" s="1">
        <v>2100</v>
      </c>
      <c r="I9" s="1">
        <v>704.9</v>
      </c>
      <c r="J9" s="1">
        <v>2600</v>
      </c>
    </row>
    <row r="10" spans="3:10" x14ac:dyDescent="0.25">
      <c r="C10" s="5" t="s">
        <v>47</v>
      </c>
      <c r="D10" s="6">
        <v>0.46436100131752306</v>
      </c>
      <c r="E10" s="6">
        <v>0.46436100131752306</v>
      </c>
      <c r="F10" s="1">
        <v>1518</v>
      </c>
      <c r="G10" s="1">
        <v>0</v>
      </c>
      <c r="H10" s="1">
        <v>0</v>
      </c>
      <c r="I10" s="1">
        <v>704.9</v>
      </c>
      <c r="J10" s="1">
        <v>1518</v>
      </c>
    </row>
    <row r="11" spans="3:10" x14ac:dyDescent="0.25">
      <c r="C11" s="4" t="s">
        <v>50</v>
      </c>
      <c r="D11" s="6">
        <v>0.36138902379796017</v>
      </c>
      <c r="E11" s="6">
        <v>0.197951582867784</v>
      </c>
      <c r="F11" s="1">
        <v>7518</v>
      </c>
      <c r="G11" s="1">
        <v>1300</v>
      </c>
      <c r="H11" s="1">
        <v>2100</v>
      </c>
      <c r="I11" s="1">
        <v>1488.2</v>
      </c>
      <c r="J11" s="1">
        <v>4118</v>
      </c>
    </row>
    <row r="12" spans="3:10" x14ac:dyDescent="0.25">
      <c r="C12" s="5" t="s">
        <v>49</v>
      </c>
      <c r="D12" s="6">
        <v>0.28619230769230769</v>
      </c>
      <c r="E12" s="6">
        <v>0.12401666666666666</v>
      </c>
      <c r="F12" s="1">
        <v>6000</v>
      </c>
      <c r="G12" s="1">
        <v>1300</v>
      </c>
      <c r="H12" s="1">
        <v>2100</v>
      </c>
      <c r="I12" s="1">
        <v>744.1</v>
      </c>
      <c r="J12" s="1">
        <v>2600</v>
      </c>
    </row>
    <row r="13" spans="3:10" x14ac:dyDescent="0.25">
      <c r="C13" s="5" t="s">
        <v>52</v>
      </c>
      <c r="D13" s="6">
        <v>0.49018445322793153</v>
      </c>
      <c r="E13" s="6">
        <v>0.49018445322793153</v>
      </c>
      <c r="F13" s="1">
        <v>1518</v>
      </c>
      <c r="G13" s="1">
        <v>0</v>
      </c>
      <c r="H13" s="1">
        <v>0</v>
      </c>
      <c r="I13" s="1">
        <v>744.1</v>
      </c>
      <c r="J13" s="1">
        <v>1518</v>
      </c>
    </row>
    <row r="14" spans="3:10" x14ac:dyDescent="0.25">
      <c r="C14" s="4" t="s">
        <v>67</v>
      </c>
      <c r="D14" s="6">
        <v>0.38011170471102473</v>
      </c>
      <c r="E14" s="6">
        <v>0.20820696993881352</v>
      </c>
      <c r="F14" s="1">
        <v>7518</v>
      </c>
      <c r="G14" s="1">
        <v>1300</v>
      </c>
      <c r="H14" s="1">
        <v>2100</v>
      </c>
      <c r="I14" s="1">
        <v>1565.3</v>
      </c>
      <c r="J14" s="1">
        <v>4118</v>
      </c>
    </row>
    <row r="15" spans="3:10" x14ac:dyDescent="0.25">
      <c r="C15" s="5" t="s">
        <v>68</v>
      </c>
      <c r="D15" s="6">
        <v>0.51557971014492754</v>
      </c>
      <c r="E15" s="6">
        <v>0.51557971014492754</v>
      </c>
      <c r="F15" s="1">
        <v>1518</v>
      </c>
      <c r="G15" s="1">
        <v>0</v>
      </c>
      <c r="H15" s="1">
        <v>0</v>
      </c>
      <c r="I15" s="1">
        <v>782.65</v>
      </c>
      <c r="J15" s="1">
        <v>1518</v>
      </c>
    </row>
    <row r="16" spans="3:10" x14ac:dyDescent="0.25">
      <c r="C16" s="5" t="s">
        <v>66</v>
      </c>
      <c r="D16" s="6">
        <v>0.30101923076923076</v>
      </c>
      <c r="E16" s="6">
        <v>0.13044166666666665</v>
      </c>
      <c r="F16" s="1">
        <v>6000</v>
      </c>
      <c r="G16" s="1">
        <v>1300</v>
      </c>
      <c r="H16" s="1">
        <v>2100</v>
      </c>
      <c r="I16" s="1">
        <v>782.65</v>
      </c>
      <c r="J16" s="1">
        <v>2600</v>
      </c>
    </row>
    <row r="17" spans="3:10" x14ac:dyDescent="0.25">
      <c r="C17" s="4" t="s">
        <v>71</v>
      </c>
      <c r="D17" s="6">
        <v>0.38299174356483734</v>
      </c>
      <c r="E17" s="6">
        <v>0.20978451715881885</v>
      </c>
      <c r="F17" s="1">
        <v>7518</v>
      </c>
      <c r="G17" s="1">
        <v>1300</v>
      </c>
      <c r="H17" s="1">
        <v>2100</v>
      </c>
      <c r="I17" s="1">
        <v>1577.16</v>
      </c>
      <c r="J17" s="1">
        <v>4118</v>
      </c>
    </row>
    <row r="18" spans="3:10" x14ac:dyDescent="0.25">
      <c r="C18" s="5" t="s">
        <v>70</v>
      </c>
      <c r="D18" s="6">
        <v>0.30330000000000001</v>
      </c>
      <c r="E18" s="6">
        <v>0.13143000000000002</v>
      </c>
      <c r="F18" s="1">
        <v>6000</v>
      </c>
      <c r="G18" s="1">
        <v>1300</v>
      </c>
      <c r="H18" s="1">
        <v>2100</v>
      </c>
      <c r="I18" s="1">
        <v>788.58</v>
      </c>
      <c r="J18" s="1">
        <v>2600</v>
      </c>
    </row>
    <row r="19" spans="3:10" x14ac:dyDescent="0.25">
      <c r="C19" s="5" t="s">
        <v>72</v>
      </c>
      <c r="D19" s="6">
        <v>0.5194861660079052</v>
      </c>
      <c r="E19" s="6">
        <v>0.5194861660079052</v>
      </c>
      <c r="F19" s="1">
        <v>1518</v>
      </c>
      <c r="G19" s="1">
        <v>0</v>
      </c>
      <c r="H19" s="1">
        <v>0</v>
      </c>
      <c r="I19" s="1">
        <v>788.58</v>
      </c>
      <c r="J19" s="1">
        <v>1518</v>
      </c>
    </row>
    <row r="20" spans="3:10" x14ac:dyDescent="0.25">
      <c r="C20" s="4" t="s">
        <v>79</v>
      </c>
      <c r="D20" s="6">
        <v>0.37534239922292378</v>
      </c>
      <c r="E20" s="6">
        <v>0.20559457302474063</v>
      </c>
      <c r="F20" s="1">
        <v>7518</v>
      </c>
      <c r="G20" s="1">
        <v>1300</v>
      </c>
      <c r="H20" s="1">
        <v>2100</v>
      </c>
      <c r="I20" s="1">
        <v>1545.66</v>
      </c>
      <c r="J20" s="1">
        <v>4118</v>
      </c>
    </row>
    <row r="21" spans="3:10" x14ac:dyDescent="0.25">
      <c r="C21" s="5" t="s">
        <v>81</v>
      </c>
      <c r="D21" s="6">
        <v>0.50911067193675896</v>
      </c>
      <c r="E21" s="6">
        <v>0.50911067193675896</v>
      </c>
      <c r="F21" s="1">
        <v>1518</v>
      </c>
      <c r="G21" s="1">
        <v>0</v>
      </c>
      <c r="H21" s="1">
        <v>0</v>
      </c>
      <c r="I21" s="1">
        <v>772.83</v>
      </c>
      <c r="J21" s="1">
        <v>1518</v>
      </c>
    </row>
    <row r="22" spans="3:10" x14ac:dyDescent="0.25">
      <c r="C22" s="5" t="s">
        <v>78</v>
      </c>
      <c r="D22" s="6">
        <v>0.29724230769230769</v>
      </c>
      <c r="E22" s="6">
        <v>0.128805</v>
      </c>
      <c r="F22" s="1">
        <v>6000</v>
      </c>
      <c r="G22" s="1">
        <v>1300</v>
      </c>
      <c r="H22" s="1">
        <v>2100</v>
      </c>
      <c r="I22" s="1">
        <v>772.83</v>
      </c>
      <c r="J22" s="1">
        <v>2600</v>
      </c>
    </row>
    <row r="23" spans="3:10" x14ac:dyDescent="0.25">
      <c r="C23" s="4" t="s">
        <v>83</v>
      </c>
      <c r="D23" s="6">
        <v>0.43567778566359122</v>
      </c>
      <c r="E23" s="6">
        <v>0.27174413457281982</v>
      </c>
      <c r="F23" s="1">
        <v>9036</v>
      </c>
      <c r="G23" s="1">
        <v>1300</v>
      </c>
      <c r="H23" s="1">
        <v>2100</v>
      </c>
      <c r="I23" s="1">
        <v>2455.48</v>
      </c>
      <c r="J23" s="1">
        <v>5636</v>
      </c>
    </row>
    <row r="24" spans="3:10" x14ac:dyDescent="0.25">
      <c r="C24" s="5" t="s">
        <v>82</v>
      </c>
      <c r="D24" s="6">
        <v>0.31996923076923073</v>
      </c>
      <c r="E24" s="6">
        <v>0.13865333333333332</v>
      </c>
      <c r="F24" s="1">
        <v>6000</v>
      </c>
      <c r="G24" s="1">
        <v>1300</v>
      </c>
      <c r="H24" s="1">
        <v>2100</v>
      </c>
      <c r="I24" s="1">
        <v>831.92</v>
      </c>
      <c r="J24" s="1">
        <v>2600</v>
      </c>
    </row>
    <row r="25" spans="3:10" x14ac:dyDescent="0.25">
      <c r="C25" s="5" t="s">
        <v>85</v>
      </c>
      <c r="D25" s="6">
        <v>0.54803689064558625</v>
      </c>
      <c r="E25" s="6">
        <v>0.54803689064558625</v>
      </c>
      <c r="F25" s="1">
        <v>1518</v>
      </c>
      <c r="G25" s="1">
        <v>0</v>
      </c>
      <c r="H25" s="1">
        <v>0</v>
      </c>
      <c r="I25" s="1">
        <v>831.92</v>
      </c>
      <c r="J25" s="1">
        <v>1518</v>
      </c>
    </row>
    <row r="26" spans="3:10" x14ac:dyDescent="0.25">
      <c r="C26" s="5" t="s">
        <v>89</v>
      </c>
      <c r="D26" s="6">
        <v>0.52150197628458494</v>
      </c>
      <c r="E26" s="6">
        <v>0.52150197628458494</v>
      </c>
      <c r="F26" s="1">
        <v>1518</v>
      </c>
      <c r="G26" s="1">
        <v>0</v>
      </c>
      <c r="H26" s="1">
        <v>0</v>
      </c>
      <c r="I26" s="1">
        <v>791.64</v>
      </c>
      <c r="J26" s="1">
        <v>1518</v>
      </c>
    </row>
    <row r="27" spans="3:10" x14ac:dyDescent="0.25">
      <c r="C27" s="4" t="s">
        <v>25</v>
      </c>
      <c r="D27" s="6">
        <v>0.35330743079164645</v>
      </c>
      <c r="E27" s="6">
        <v>0.19352487363660548</v>
      </c>
      <c r="F27" s="1">
        <v>7518</v>
      </c>
      <c r="G27" s="1">
        <v>1300</v>
      </c>
      <c r="H27" s="1">
        <v>2100</v>
      </c>
      <c r="I27" s="1">
        <v>1454.92</v>
      </c>
      <c r="J27" s="1">
        <v>4118</v>
      </c>
    </row>
    <row r="28" spans="3:10" x14ac:dyDescent="0.25">
      <c r="C28" s="5" t="s">
        <v>27</v>
      </c>
      <c r="D28" s="6">
        <v>0.47922266139657449</v>
      </c>
      <c r="E28" s="6">
        <v>0.47922266139657449</v>
      </c>
      <c r="F28" s="1">
        <v>1518</v>
      </c>
      <c r="G28" s="1">
        <v>0</v>
      </c>
      <c r="H28" s="1">
        <v>0</v>
      </c>
      <c r="I28" s="1">
        <v>727.46</v>
      </c>
      <c r="J28" s="1">
        <v>1518</v>
      </c>
    </row>
    <row r="29" spans="3:10" x14ac:dyDescent="0.25">
      <c r="C29" s="5" t="s">
        <v>24</v>
      </c>
      <c r="D29" s="6">
        <v>0.27979230769230773</v>
      </c>
      <c r="E29" s="6">
        <v>0.12124333333333334</v>
      </c>
      <c r="F29" s="1">
        <v>6000</v>
      </c>
      <c r="G29" s="1">
        <v>1300</v>
      </c>
      <c r="H29" s="1">
        <v>2100</v>
      </c>
      <c r="I29" s="1">
        <v>727.46</v>
      </c>
      <c r="J29" s="1">
        <v>2600</v>
      </c>
    </row>
    <row r="30" spans="3:10" x14ac:dyDescent="0.25">
      <c r="C30" s="4" t="s">
        <v>76</v>
      </c>
      <c r="D30" s="6">
        <v>0.36622632345798928</v>
      </c>
      <c r="E30" s="6">
        <v>0.20060122372971534</v>
      </c>
      <c r="F30" s="1">
        <v>7518</v>
      </c>
      <c r="G30" s="1">
        <v>1300</v>
      </c>
      <c r="H30" s="1">
        <v>2100</v>
      </c>
      <c r="I30" s="1">
        <v>1508.12</v>
      </c>
      <c r="J30" s="1">
        <v>4118</v>
      </c>
    </row>
    <row r="31" spans="3:10" x14ac:dyDescent="0.25">
      <c r="C31" s="5" t="s">
        <v>77</v>
      </c>
      <c r="D31" s="6">
        <v>0.49674571805006584</v>
      </c>
      <c r="E31" s="6">
        <v>0.49674571805006584</v>
      </c>
      <c r="F31" s="1">
        <v>1518</v>
      </c>
      <c r="G31" s="1">
        <v>0</v>
      </c>
      <c r="H31" s="1">
        <v>0</v>
      </c>
      <c r="I31" s="1">
        <v>754.06</v>
      </c>
      <c r="J31" s="1">
        <v>1518</v>
      </c>
    </row>
    <row r="32" spans="3:10" x14ac:dyDescent="0.25">
      <c r="C32" s="5" t="s">
        <v>75</v>
      </c>
      <c r="D32" s="6">
        <v>0.29002307692307688</v>
      </c>
      <c r="E32" s="6">
        <v>0.12567666666666666</v>
      </c>
      <c r="F32" s="1">
        <v>6000</v>
      </c>
      <c r="G32" s="1">
        <v>1300</v>
      </c>
      <c r="H32" s="1">
        <v>2100</v>
      </c>
      <c r="I32" s="1">
        <v>754.06</v>
      </c>
      <c r="J32" s="1">
        <v>2600</v>
      </c>
    </row>
    <row r="33" spans="3:10" x14ac:dyDescent="0.25">
      <c r="C33" s="4" t="s">
        <v>40</v>
      </c>
      <c r="D33" s="6">
        <v>0.30446333171442447</v>
      </c>
      <c r="E33" s="6">
        <v>0.16677041766427242</v>
      </c>
      <c r="F33" s="1">
        <v>7518</v>
      </c>
      <c r="G33" s="1">
        <v>1300</v>
      </c>
      <c r="H33" s="1">
        <v>2100</v>
      </c>
      <c r="I33" s="1">
        <v>1253.78</v>
      </c>
      <c r="J33" s="1">
        <v>4118</v>
      </c>
    </row>
    <row r="34" spans="3:10" x14ac:dyDescent="0.25">
      <c r="C34" s="5" t="s">
        <v>39</v>
      </c>
      <c r="D34" s="6">
        <v>0.24111153846153846</v>
      </c>
      <c r="E34" s="6">
        <v>0.10448166666666667</v>
      </c>
      <c r="F34" s="1">
        <v>6000</v>
      </c>
      <c r="G34" s="1">
        <v>1300</v>
      </c>
      <c r="H34" s="1">
        <v>2100</v>
      </c>
      <c r="I34" s="1">
        <v>626.89</v>
      </c>
      <c r="J34" s="1">
        <v>2600</v>
      </c>
    </row>
    <row r="35" spans="3:10" x14ac:dyDescent="0.25">
      <c r="C35" s="5" t="s">
        <v>42</v>
      </c>
      <c r="D35" s="6">
        <v>0.41297101449275364</v>
      </c>
      <c r="E35" s="6">
        <v>0.41297101449275364</v>
      </c>
      <c r="F35" s="1">
        <v>1518</v>
      </c>
      <c r="G35" s="1">
        <v>0</v>
      </c>
      <c r="H35" s="1">
        <v>0</v>
      </c>
      <c r="I35" s="1">
        <v>626.89</v>
      </c>
      <c r="J35" s="1">
        <v>1518</v>
      </c>
    </row>
    <row r="36" spans="3:10" x14ac:dyDescent="0.25">
      <c r="C36" s="4" t="s">
        <v>35</v>
      </c>
      <c r="D36" s="6">
        <v>0.30911607576493444</v>
      </c>
      <c r="E36" s="6">
        <v>0.16931896781058792</v>
      </c>
      <c r="F36" s="1">
        <v>7518</v>
      </c>
      <c r="G36" s="1">
        <v>1300</v>
      </c>
      <c r="H36" s="1">
        <v>2100</v>
      </c>
      <c r="I36" s="1">
        <v>1272.94</v>
      </c>
      <c r="J36" s="1">
        <v>4118</v>
      </c>
    </row>
    <row r="37" spans="3:10" x14ac:dyDescent="0.25">
      <c r="C37" s="5" t="s">
        <v>34</v>
      </c>
      <c r="D37" s="6">
        <v>0.24479615384615386</v>
      </c>
      <c r="E37" s="6">
        <v>0.10607833333333334</v>
      </c>
      <c r="F37" s="1">
        <v>6000</v>
      </c>
      <c r="G37" s="1">
        <v>1300</v>
      </c>
      <c r="H37" s="1">
        <v>2100</v>
      </c>
      <c r="I37" s="1">
        <v>636.47</v>
      </c>
      <c r="J37" s="1">
        <v>2600</v>
      </c>
    </row>
    <row r="38" spans="3:10" x14ac:dyDescent="0.25">
      <c r="C38" s="5" t="s">
        <v>37</v>
      </c>
      <c r="D38" s="6">
        <v>0.41928194993412388</v>
      </c>
      <c r="E38" s="6">
        <v>0.41928194993412388</v>
      </c>
      <c r="F38" s="1">
        <v>1518</v>
      </c>
      <c r="G38" s="1">
        <v>0</v>
      </c>
      <c r="H38" s="1">
        <v>0</v>
      </c>
      <c r="I38" s="1">
        <v>636.47</v>
      </c>
      <c r="J38" s="1">
        <v>1518</v>
      </c>
    </row>
    <row r="39" spans="3:10" x14ac:dyDescent="0.25">
      <c r="C39" s="4" t="s">
        <v>87</v>
      </c>
      <c r="D39" s="6">
        <v>0.30447692307692309</v>
      </c>
      <c r="E39" s="6">
        <v>0.13194</v>
      </c>
      <c r="F39" s="1">
        <v>6000</v>
      </c>
      <c r="G39" s="1">
        <v>1300</v>
      </c>
      <c r="H39" s="1">
        <v>2100</v>
      </c>
      <c r="I39" s="1">
        <v>791.64</v>
      </c>
      <c r="J39" s="1">
        <v>2600</v>
      </c>
    </row>
    <row r="40" spans="3:10" x14ac:dyDescent="0.25">
      <c r="C40" s="5" t="s">
        <v>86</v>
      </c>
      <c r="D40" s="6">
        <v>0.30447692307692309</v>
      </c>
      <c r="E40" s="6">
        <v>0.13194</v>
      </c>
      <c r="F40" s="1">
        <v>6000</v>
      </c>
      <c r="G40" s="1">
        <v>1300</v>
      </c>
      <c r="H40" s="1">
        <v>2100</v>
      </c>
      <c r="I40" s="1">
        <v>791.64</v>
      </c>
      <c r="J40" s="1">
        <v>2600</v>
      </c>
    </row>
    <row r="41" spans="3:10" x14ac:dyDescent="0.25">
      <c r="C41" s="4" t="s">
        <v>19</v>
      </c>
      <c r="D41" s="6">
        <v>0.30492472073822247</v>
      </c>
      <c r="E41" s="6">
        <v>0.16702314445331207</v>
      </c>
      <c r="F41" s="1">
        <v>7518</v>
      </c>
      <c r="G41" s="1">
        <v>1300</v>
      </c>
      <c r="H41" s="1">
        <v>2100</v>
      </c>
      <c r="I41" s="1">
        <v>1255.68</v>
      </c>
      <c r="J41" s="1">
        <v>4118</v>
      </c>
    </row>
    <row r="42" spans="3:10" x14ac:dyDescent="0.25">
      <c r="C42" s="5" t="s">
        <v>18</v>
      </c>
      <c r="D42" s="6">
        <v>0.24147692307692309</v>
      </c>
      <c r="E42" s="6">
        <v>0.10464000000000001</v>
      </c>
      <c r="F42" s="1">
        <v>6000</v>
      </c>
      <c r="G42" s="1">
        <v>1300</v>
      </c>
      <c r="H42" s="1">
        <v>2100</v>
      </c>
      <c r="I42" s="1">
        <v>627.84</v>
      </c>
      <c r="J42" s="1">
        <v>2600</v>
      </c>
    </row>
    <row r="43" spans="3:10" x14ac:dyDescent="0.25">
      <c r="C43" s="5" t="s">
        <v>21</v>
      </c>
      <c r="D43" s="6">
        <v>0.41359683794466406</v>
      </c>
      <c r="E43" s="6">
        <v>0.41359683794466406</v>
      </c>
      <c r="F43" s="1">
        <v>1518</v>
      </c>
      <c r="G43" s="1">
        <v>0</v>
      </c>
      <c r="H43" s="1">
        <v>0</v>
      </c>
      <c r="I43" s="1">
        <v>627.84</v>
      </c>
      <c r="J43" s="1">
        <v>1518</v>
      </c>
    </row>
    <row r="44" spans="3:10" x14ac:dyDescent="0.25">
      <c r="C44" s="4" t="s">
        <v>54</v>
      </c>
      <c r="D44" s="6">
        <v>0.36138902379796017</v>
      </c>
      <c r="E44" s="6">
        <v>0.197951582867784</v>
      </c>
      <c r="F44" s="1">
        <v>7518</v>
      </c>
      <c r="G44" s="1">
        <v>1300</v>
      </c>
      <c r="H44" s="1">
        <v>2100</v>
      </c>
      <c r="I44" s="1">
        <v>1488.2</v>
      </c>
      <c r="J44" s="1">
        <v>4118</v>
      </c>
    </row>
    <row r="45" spans="3:10" x14ac:dyDescent="0.25">
      <c r="C45" s="5" t="s">
        <v>53</v>
      </c>
      <c r="D45" s="6">
        <v>0.36138902379796017</v>
      </c>
      <c r="E45" s="6">
        <v>0.197951582867784</v>
      </c>
      <c r="F45" s="1">
        <v>7518</v>
      </c>
      <c r="G45" s="1">
        <v>1300</v>
      </c>
      <c r="H45" s="1">
        <v>2100</v>
      </c>
      <c r="I45" s="1">
        <v>1488.2</v>
      </c>
      <c r="J45" s="1">
        <v>4118</v>
      </c>
    </row>
    <row r="46" spans="3:10" x14ac:dyDescent="0.25">
      <c r="C46" s="4" t="s">
        <v>30</v>
      </c>
      <c r="D46" s="6">
        <v>0.30771248178727539</v>
      </c>
      <c r="E46" s="6">
        <v>0.16855014631550946</v>
      </c>
      <c r="F46" s="1">
        <v>7518</v>
      </c>
      <c r="G46" s="1">
        <v>1300</v>
      </c>
      <c r="H46" s="1">
        <v>2100</v>
      </c>
      <c r="I46" s="1">
        <v>1267.1600000000001</v>
      </c>
      <c r="J46" s="1">
        <v>4118</v>
      </c>
    </row>
    <row r="47" spans="3:10" x14ac:dyDescent="0.25">
      <c r="C47" s="5" t="s">
        <v>32</v>
      </c>
      <c r="D47" s="6">
        <v>0.41737812911725958</v>
      </c>
      <c r="E47" s="6">
        <v>0.41737812911725958</v>
      </c>
      <c r="F47" s="1">
        <v>1518</v>
      </c>
      <c r="G47" s="1">
        <v>0</v>
      </c>
      <c r="H47" s="1">
        <v>0</v>
      </c>
      <c r="I47" s="1">
        <v>633.58000000000004</v>
      </c>
      <c r="J47" s="1">
        <v>1518</v>
      </c>
    </row>
    <row r="48" spans="3:10" x14ac:dyDescent="0.25">
      <c r="C48" s="5" t="s">
        <v>29</v>
      </c>
      <c r="D48" s="6">
        <v>0.24368461538461539</v>
      </c>
      <c r="E48" s="6">
        <v>0.10559666666666667</v>
      </c>
      <c r="F48" s="1">
        <v>6000</v>
      </c>
      <c r="G48" s="1">
        <v>1300</v>
      </c>
      <c r="H48" s="1">
        <v>2100</v>
      </c>
      <c r="I48" s="1">
        <v>633.58000000000004</v>
      </c>
      <c r="J48" s="1">
        <v>2600</v>
      </c>
    </row>
    <row r="49" spans="3:10" x14ac:dyDescent="0.25">
      <c r="C49" s="4" t="s">
        <v>59</v>
      </c>
      <c r="D49" s="6">
        <v>0.42774162214667316</v>
      </c>
      <c r="E49" s="6">
        <v>0.23429635541367386</v>
      </c>
      <c r="F49" s="1">
        <v>7518</v>
      </c>
      <c r="G49" s="1">
        <v>1300</v>
      </c>
      <c r="H49" s="1">
        <v>2100</v>
      </c>
      <c r="I49" s="1">
        <v>1761.44</v>
      </c>
      <c r="J49" s="1">
        <v>4118</v>
      </c>
    </row>
    <row r="50" spans="3:10" x14ac:dyDescent="0.25">
      <c r="C50" s="5" t="s">
        <v>61</v>
      </c>
      <c r="D50" s="6">
        <v>0.58018445322793155</v>
      </c>
      <c r="E50" s="6">
        <v>0.58018445322793155</v>
      </c>
      <c r="F50" s="1">
        <v>1518</v>
      </c>
      <c r="G50" s="1">
        <v>0</v>
      </c>
      <c r="H50" s="1">
        <v>0</v>
      </c>
      <c r="I50" s="1">
        <v>880.72</v>
      </c>
      <c r="J50" s="1">
        <v>1518</v>
      </c>
    </row>
    <row r="51" spans="3:10" x14ac:dyDescent="0.25">
      <c r="C51" s="5" t="s">
        <v>58</v>
      </c>
      <c r="D51" s="6">
        <v>0.33873846153846154</v>
      </c>
      <c r="E51" s="6">
        <v>0.14678666666666668</v>
      </c>
      <c r="F51" s="1">
        <v>6000</v>
      </c>
      <c r="G51" s="1">
        <v>1300</v>
      </c>
      <c r="H51" s="1">
        <v>2100</v>
      </c>
      <c r="I51" s="1">
        <v>880.72</v>
      </c>
      <c r="J51" s="1">
        <v>2600</v>
      </c>
    </row>
    <row r="52" spans="3:10" x14ac:dyDescent="0.25">
      <c r="C52" s="4" t="s">
        <v>63</v>
      </c>
      <c r="D52" s="6">
        <v>0.3705390966488587</v>
      </c>
      <c r="E52" s="6">
        <v>0.2029635541367385</v>
      </c>
      <c r="F52" s="1">
        <v>7518</v>
      </c>
      <c r="G52" s="1">
        <v>1300</v>
      </c>
      <c r="H52" s="1">
        <v>2100</v>
      </c>
      <c r="I52" s="1">
        <v>1525.88</v>
      </c>
      <c r="J52" s="1">
        <v>4118</v>
      </c>
    </row>
    <row r="53" spans="3:10" x14ac:dyDescent="0.25">
      <c r="C53" s="5" t="s">
        <v>64</v>
      </c>
      <c r="D53" s="6">
        <v>0.50259552042160738</v>
      </c>
      <c r="E53" s="6">
        <v>0.50259552042160738</v>
      </c>
      <c r="F53" s="1">
        <v>1518</v>
      </c>
      <c r="G53" s="1">
        <v>0</v>
      </c>
      <c r="H53" s="1">
        <v>0</v>
      </c>
      <c r="I53" s="1">
        <v>762.94</v>
      </c>
      <c r="J53" s="1">
        <v>1518</v>
      </c>
    </row>
    <row r="54" spans="3:10" x14ac:dyDescent="0.25">
      <c r="C54" s="5" t="s">
        <v>62</v>
      </c>
      <c r="D54" s="6">
        <v>0.29343846153846154</v>
      </c>
      <c r="E54" s="6">
        <v>0.12715666666666667</v>
      </c>
      <c r="F54" s="1">
        <v>6000</v>
      </c>
      <c r="G54" s="1">
        <v>1300</v>
      </c>
      <c r="H54" s="1">
        <v>2100</v>
      </c>
      <c r="I54" s="1">
        <v>762.94</v>
      </c>
      <c r="J54" s="1">
        <v>2600</v>
      </c>
    </row>
  </sheetData>
  <mergeCells count="1">
    <mergeCell ref="C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Assets</vt:lpstr>
      <vt:lpstr>Dados</vt:lpstr>
      <vt:lpstr>Cálculos</vt:lpstr>
      <vt:lpstr>Dashboard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DE OLIVEIRA</dc:creator>
  <cp:lastModifiedBy>LUIS CARLOS DE OLIVEIRA</cp:lastModifiedBy>
  <dcterms:created xsi:type="dcterms:W3CDTF">2025-07-03T09:37:23Z</dcterms:created>
  <dcterms:modified xsi:type="dcterms:W3CDTF">2025-07-04T18:18:45Z</dcterms:modified>
</cp:coreProperties>
</file>