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0.png" ContentType="image/png"/>
  <Override PartName="/xl/media/image50.png" ContentType="image/png"/>
  <Override PartName="/xl/media/image49.png" ContentType="image/png"/>
  <Override PartName="/xl/media/image48.png" ContentType="image/png"/>
  <Override PartName="/xl/media/image47.png" ContentType="image/png"/>
  <Override PartName="/xl/media/image20.png" ContentType="image/png"/>
  <Override PartName="/xl/media/image55.png" ContentType="image/png"/>
  <Override PartName="/xl/media/image5.png" ContentType="image/png"/>
  <Override PartName="/xl/media/image19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13.png" ContentType="image/png"/>
  <Override PartName="/xl/media/image12.png" ContentType="image/png"/>
  <Override PartName="/xl/media/image11.png" ContentType="image/png"/>
  <Override PartName="/xl/media/image21.png" ContentType="image/png"/>
  <Override PartName="/xl/media/image56.png" ContentType="image/png"/>
  <Override PartName="/xl/media/image6.png" ContentType="image/png"/>
  <Override PartName="/xl/media/image51.png" ContentType="image/png"/>
  <Override PartName="/xl/media/image1.png" ContentType="image/png"/>
  <Override PartName="/xl/media/image36.png" ContentType="image/png"/>
  <Override PartName="/xl/media/image22.png" ContentType="image/png"/>
  <Override PartName="/xl/media/image57.png" ContentType="image/png"/>
  <Override PartName="/xl/media/image7.png" ContentType="image/png"/>
  <Override PartName="/xl/media/image52.png" ContentType="image/png"/>
  <Override PartName="/xl/media/image2.png" ContentType="image/png"/>
  <Override PartName="/xl/media/image37.png" ContentType="image/png"/>
  <Override PartName="/xl/media/image53.png" ContentType="image/png"/>
  <Override PartName="/xl/media/image3.png" ContentType="image/png"/>
  <Override PartName="/xl/media/image38.png" ContentType="image/png"/>
  <Override PartName="/xl/media/image54.png" ContentType="image/png"/>
  <Override PartName="/xl/media/image4.png" ContentType="image/png"/>
  <Override PartName="/xl/media/image39.png" ContentType="image/png"/>
  <Override PartName="/xl/media/image58.png" ContentType="image/png"/>
  <Override PartName="/xl/media/image8.png" ContentType="image/png"/>
  <Override PartName="/xl/media/image23.png" ContentType="image/png"/>
  <Override PartName="/xl/media/image10.png" ContentType="image/png"/>
  <Override PartName="/xl/media/image59.png" ContentType="image/png"/>
  <Override PartName="/xl/media/image9.png" ContentType="image/png"/>
  <Override PartName="/xl/media/image24.png" ContentType="image/png"/>
  <Override PartName="/xl/media/image25.png" ContentType="image/png"/>
  <Override PartName="/xl/media/image26.png" ContentType="image/png"/>
  <Override PartName="/xl/media/image27.png" ContentType="image/png"/>
  <Override PartName="/xl/media/image28.png" ContentType="image/png"/>
  <Override PartName="/xl/media/image29.png" ContentType="image/png"/>
  <Override PartName="/xl/media/image30.png" ContentType="image/png"/>
  <Override PartName="/xl/media/image31.png" ContentType="image/png"/>
  <Override PartName="/xl/media/image32.png" ContentType="image/png"/>
  <Override PartName="/xl/media/image33.png" ContentType="image/png"/>
  <Override PartName="/xl/media/image34.png" ContentType="image/png"/>
  <Override PartName="/xl/media/image35.png" ContentType="image/png"/>
  <Override PartName="/xl/media/image40.png" ContentType="image/png"/>
  <Override PartName="/xl/media/image41.png" ContentType="image/png"/>
  <Override PartName="/xl/media/image42.png" ContentType="image/png"/>
  <Override PartName="/xl/media/image43.png" ContentType="image/png"/>
  <Override PartName="/xl/media/image44.png" ContentType="image/png"/>
  <Override PartName="/xl/media/image45.png" ContentType="image/png"/>
  <Override PartName="/xl/media/image46.png" ContentType="image/png"/>
  <Override PartName="/xl/sharedStrings.xml" ContentType="application/vnd.openxmlformats-officedocument.spreadsheetml.sharedString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drawing11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1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1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SFFT1" sheetId="1" state="visible" r:id="rId2"/>
    <sheet name="SFFT2" sheetId="2" state="visible" r:id="rId3"/>
    <sheet name="SFFT3" sheetId="3" state="visible" r:id="rId4"/>
    <sheet name="SFFT4" sheetId="4" state="visible" r:id="rId5"/>
    <sheet name="MPSFT" sheetId="5" state="visible" r:id="rId6"/>
    <sheet name="FFAST" sheetId="6" state="visible" r:id="rId7"/>
    <sheet name="SFT-DT" sheetId="7" state="visible" r:id="rId8"/>
    <sheet name="SFT-DT-MP" sheetId="8" state="visible" r:id="rId9"/>
    <sheet name="DSFFT" sheetId="9" state="visible" r:id="rId10"/>
    <sheet name="fftw" sheetId="10" state="visible" r:id="rId11"/>
    <sheet name="AAFFT" sheetId="11" state="visible" r:id="rId12"/>
    <sheet name="Time-Number" sheetId="12" state="visible" r:id="rId13"/>
    <sheet name="Time-Sparity" sheetId="13" state="visible" r:id="rId14"/>
    <sheet name="Sample-Number" sheetId="14" state="visible" r:id="rId15"/>
    <sheet name="Sample-Sprity" sheetId="15" state="visible" r:id="rId16"/>
    <sheet name="Robotness-Number" sheetId="16" state="visible" r:id="rId17"/>
    <sheet name="Robotness-Sparity" sheetId="17" state="visible" r:id="rId18"/>
    <sheet name="Robotness-SNR" sheetId="18" state="visible" r:id="rId19"/>
    <sheet name="Sheet17" sheetId="19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<sst xmlns="http://schemas.openxmlformats.org/spreadsheetml/2006/main" count="1124" uniqueCount="123">
  <si>
    <t xml:space="preserve">SFFT1: Experiment1( Exactly) N-increase from 8192 to 33554432, K=50, SNR=+∞</t>
  </si>
  <si>
    <t xml:space="preserve">Expect 
Number</t>
  </si>
  <si>
    <t xml:space="preserve">Use
Number</t>
  </si>
  <si>
    <t xml:space="preserve">Sparity</t>
  </si>
  <si>
    <t xml:space="preserve">Expect
Samples</t>
  </si>
  <si>
    <t xml:space="preserve">Use
Samples</t>
  </si>
  <si>
    <t xml:space="preserve">bucket
B</t>
  </si>
  <si>
    <t xml:space="preserve">Support
W=B *..</t>
  </si>
  <si>
    <t xml:space="preserve">loops</t>
  </si>
  <si>
    <t xml:space="preserve">sample proportion
Sample/Number</t>
  </si>
  <si>
    <t xml:space="preserve">time</t>
  </si>
  <si>
    <t xml:space="preserve">error_plus</t>
  </si>
  <si>
    <t xml:space="preserve">error_minus</t>
  </si>
  <si>
    <t xml:space="preserve">ideal time</t>
  </si>
  <si>
    <t xml:space="preserve">l0_error</t>
  </si>
  <si>
    <t xml:space="preserve">ideal I0_error</t>
  </si>
  <si>
    <t xml:space="preserve">SFFT1: Experiment2(Generally) N-increase from 8192 to 33554432, K=50, SNR=20</t>
  </si>
  <si>
    <t xml:space="preserve">topk_l1_error_per_entry</t>
  </si>
  <si>
    <t xml:space="preserve">ideal I1_error</t>
  </si>
  <si>
    <t xml:space="preserve">relative_l2_l2_error</t>
  </si>
  <si>
    <t xml:space="preserve">ideal I2_error</t>
  </si>
  <si>
    <t xml:space="preserve">SFFT1: Experiment3(Exactly) K-increase from 50 to 4000, N=4194304, SNR=+∞</t>
  </si>
  <si>
    <t xml:space="preserve">SFFT1: Experiment4(Generally) K-increase from 50 to 4000, N=4194304, SNR=20</t>
  </si>
  <si>
    <t xml:space="preserve">…..</t>
  </si>
  <si>
    <t xml:space="preserve">SFFT2 Experiment1( Exactly) N-increase from 8192 to 33554432, K=50, SNR=+∞</t>
  </si>
  <si>
    <t xml:space="preserve">bucket-comb
B-comb</t>
  </si>
  <si>
    <t xml:space="preserve">SFFT2: Experiment2(Generally) N-increase from 8192 to 33554432, K=50, SNR=20</t>
  </si>
  <si>
    <t xml:space="preserve">SFFT2: Experiment3(Exactly) K-increase from 50 to 4000, N=4194304, SNR=+∞</t>
  </si>
  <si>
    <t xml:space="preserve">SFFT2: Experiment4(Generally) K-increase from 50 to 4000, N=4194304, SNR=20</t>
  </si>
  <si>
    <t xml:space="preserve">SFFT3: Experiment1( Exactly) N-increase from 8192 to 33554432, K=50, SNR=+∞</t>
  </si>
  <si>
    <t xml:space="preserve">B0</t>
  </si>
  <si>
    <t xml:space="preserve">W_man</t>
  </si>
  <si>
    <t xml:space="preserve">B1</t>
  </si>
  <si>
    <t xml:space="preserve">Wind1</t>
  </si>
  <si>
    <t xml:space="preserve">B2</t>
  </si>
  <si>
    <t xml:space="preserve">Win2</t>
  </si>
  <si>
    <t xml:space="preserve">SFFT3: Experiment2(Generally) N-increase from 8192 to 33554432, K=50, SNR=20, impossible</t>
  </si>
  <si>
    <t xml:space="preserve">time(s)</t>
  </si>
  <si>
    <t xml:space="preserve">time-plus</t>
  </si>
  <si>
    <t xml:space="preserve">Time-minus</t>
  </si>
  <si>
    <t xml:space="preserve">SFFT3: Experiment3(Exactly) K-increase from 50 to 4000, N=4194304, SNR=+∞</t>
  </si>
  <si>
    <t xml:space="preserve">SFFT3: Experiment4(Generally) K-increase from 50 to 4000, N=4194304, SNR=20, impossible</t>
  </si>
  <si>
    <t xml:space="preserve">SFFT4: Experiment1( Exactly) N-increase from 8192 to 33554432, K=50, SNR=+∞</t>
  </si>
  <si>
    <t xml:space="preserve">Bucket</t>
  </si>
  <si>
    <t xml:space="preserve">number per
bucket</t>
  </si>
  <si>
    <t xml:space="preserve">SFFT4: Experiment2(Generally) N-increase from 8192 to 33554432, K=50, SNR=20</t>
  </si>
  <si>
    <t xml:space="preserve">SFFT4: Experiment3(Exactly) K-increase from 50 to 4000, N=4194304, SNR=+∞</t>
  </si>
  <si>
    <t xml:space="preserve">SFFT4: Experiment4(Generally) K-increase from 50 to 4000, K=4194304, SNR=20</t>
  </si>
  <si>
    <t xml:space="preserve">MPSFT: Experiment1( Exactly) N-increase from 8192 to 33554432, K=50, SNR=+∞</t>
  </si>
  <si>
    <t xml:space="preserve">L1 error</t>
  </si>
  <si>
    <t xml:space="preserve">L2 error</t>
  </si>
  <si>
    <t xml:space="preserve">MPSFT: Experiment2(Generally) N-increase from 8192 to 33554432, K=50, SNR=20</t>
  </si>
  <si>
    <t xml:space="preserve">MPSFT: Experiment3(Exactly) K-increase from 50 to 4000, N=4194304, SNR=+∞</t>
  </si>
  <si>
    <t xml:space="preserve">MPSFT: Experiment4(Generally) K-increase from 50 to 4000, N=4194304, SNR=20</t>
  </si>
  <si>
    <t xml:space="preserve">…….</t>
  </si>
  <si>
    <t xml:space="preserve">FFAST: Experiment1( Exactly) N-increase from 8192 to 33554432, K=50, SNR=+∞, maximumLikelihood=false</t>
  </si>
  <si>
    <t xml:space="preserve">delay</t>
  </si>
  <si>
    <t xml:space="preserve">Success 
Proportion</t>
  </si>
  <si>
    <t xml:space="preserve">R-FFAST: Experiment2(Generally) N-increase from 8192 to 33554432, K=50, SNR=20, maximumLikelihood=true</t>
  </si>
  <si>
    <t xml:space="preserve">FFAST: Experiment3(Exactly) K-increase from 50 to 2000, N=4194304, SNR=+∞, maximumLikelihood=false</t>
  </si>
  <si>
    <t xml:space="preserve">K=2000(exactly)</t>
  </si>
  <si>
    <t xml:space="preserve">R-FFAST: Experiment4(Generally) K-increase from 50 to 2000, N=4194304, SNR=20, maximumLikelihood=false</t>
  </si>
  <si>
    <t xml:space="preserve">N=8075(generally)</t>
  </si>
  <si>
    <t xml:space="preserve">N=16777216(generally)</t>
  </si>
  <si>
    <t xml:space="preserve">K=50(exactly)</t>
  </si>
  <si>
    <t xml:space="preserve">K=200(exactly)</t>
  </si>
  <si>
    <t xml:space="preserve">K=1000(exactly)</t>
  </si>
  <si>
    <t xml:space="preserve">K=50(generally)</t>
  </si>
  <si>
    <t xml:space="preserve">K=200(generally)</t>
  </si>
  <si>
    <t xml:space="preserve">K=1000(generally)</t>
  </si>
  <si>
    <t xml:space="preserve">K=2000(generally)</t>
  </si>
  <si>
    <t xml:space="preserve">SFFT-DT: Experiment1( Exactly) N-increase from 8192 to 33554432, K=50, SNR=+∞</t>
  </si>
  <si>
    <t xml:space="preserve">bucket
=8*Sparity</t>
  </si>
  <si>
    <t xml:space="preserve">Sample
=8*bucket</t>
  </si>
  <si>
    <t xml:space="preserve">SFFT-DT: Experiment2(Generally) N-increase from 8192 to 33554432, K=50, SNR=20</t>
  </si>
  <si>
    <t xml:space="preserve">SFFT-DT: Experiment3(Exactly) K-increase from 50 to 4000, N=4194304, SNR=+∞</t>
  </si>
  <si>
    <t xml:space="preserve">SFFT-DT Experiment4(Generally) K-increase from 50 to 4000, N=4194304, SNR=20</t>
  </si>
  <si>
    <t xml:space="preserve">SFFT-DT-MP: Experiment1( Exactly) N-increase from 8192 to 33554432, K=50, SNR=+∞</t>
  </si>
  <si>
    <t xml:space="preserve">SFFT-DT-MP: Experiment2(Generally) N-increase from 8192 to 33554432, K=50, SNR=20</t>
  </si>
  <si>
    <t xml:space="preserve">SFFT-DT-MP: Experiment3(Exactly) K-increase from 50 to 4000, N=4194304, SNR=+∞</t>
  </si>
  <si>
    <t xml:space="preserve">SFFT-DT-MP Experiment4(Generally) K-increase from 50 to 4000, N=4194304, SNR=20</t>
  </si>
  <si>
    <t xml:space="preserve">DSFFT: Experiment2(Generally) N-increase from 8192 to 33554432, K=50, SNR=20</t>
  </si>
  <si>
    <t xml:space="preserve">fftw: Experiment1( Exactly) N-increase from 8192 to 33554432, K=50, SNR=+∞, </t>
  </si>
  <si>
    <t xml:space="preserve">fftw: Experiment2(Generally) N-increase from 8192 to 33554432, K=50, SNR=20, </t>
  </si>
  <si>
    <t xml:space="preserve">fftw: Experiment3(Exactly) K-increase from 50 to 2000, N=4194304, SNR=+∞, </t>
  </si>
  <si>
    <t xml:space="preserve">fftw: Experiment4(Generally) K-increase from 50 to 2000, N=4194304, SNR=20, </t>
  </si>
  <si>
    <t xml:space="preserve">AAFFT: Experiment1( Exactly) N-increase from 8192 to 33554432, K=50, SNR=+∞</t>
  </si>
  <si>
    <t xml:space="preserve">n</t>
  </si>
  <si>
    <t xml:space="preserve">AAFFT: Experiment2(Generally) N-increase from 8192 to 33554432, K=50, SNR=20</t>
  </si>
  <si>
    <t xml:space="preserve">AAFFT: Experiment3(Exactly) K-increase from 50 to 4000, N=4194304, SNR=+∞</t>
  </si>
  <si>
    <t xml:space="preserve">k</t>
  </si>
  <si>
    <t xml:space="preserve">AAFFT: Experiment4(Generally) K-increase from 50 to 4000, N=4194304, SNR=20</t>
  </si>
  <si>
    <t xml:space="preserve">Exactly</t>
  </si>
  <si>
    <t xml:space="preserve">N \ Time</t>
  </si>
  <si>
    <t xml:space="preserve">sfft1</t>
  </si>
  <si>
    <t xml:space="preserve">sfft2</t>
  </si>
  <si>
    <t xml:space="preserve">sfft3</t>
  </si>
  <si>
    <t xml:space="preserve">sfft4</t>
  </si>
  <si>
    <t xml:space="preserve">mpsft</t>
  </si>
  <si>
    <t xml:space="preserve">ffast</t>
  </si>
  <si>
    <t xml:space="preserve">Sft-dt</t>
  </si>
  <si>
    <t xml:space="preserve">Sft-dt-mp</t>
  </si>
  <si>
    <t xml:space="preserve">fftw</t>
  </si>
  <si>
    <t xml:space="preserve">AAFFT</t>
  </si>
  <si>
    <t xml:space="preserve">Generally</t>
  </si>
  <si>
    <t xml:space="preserve">Sparity \ Time</t>
  </si>
  <si>
    <t xml:space="preserve">N \ Sample</t>
  </si>
  <si>
    <t xml:space="preserve">Sparity \ Sample</t>
  </si>
  <si>
    <t xml:space="preserve">N \ error</t>
  </si>
  <si>
    <t xml:space="preserve">N \ error l1</t>
  </si>
  <si>
    <t xml:space="preserve">N \ error l2</t>
  </si>
  <si>
    <t xml:space="preserve">Sparity \ error</t>
  </si>
  <si>
    <t xml:space="preserve">Sparity \ error l1</t>
  </si>
  <si>
    <t xml:space="preserve">Sparity \ error l2</t>
  </si>
  <si>
    <t xml:space="preserve">Alog</t>
  </si>
  <si>
    <t xml:space="preserve">SNR</t>
  </si>
  <si>
    <t xml:space="preserve">Sfft-DT-MP</t>
  </si>
  <si>
    <t xml:space="preserve">Sfft-DT</t>
  </si>
  <si>
    <t xml:space="preserve">MPSFT</t>
  </si>
  <si>
    <t xml:space="preserve">FFAST</t>
  </si>
  <si>
    <t xml:space="preserve">SNR=10 is equal to SNR=-20 in other place</t>
  </si>
  <si>
    <t xml:space="preserve">SNR=3 is equal to SNR=-10 in other place</t>
  </si>
  <si>
    <t xml:space="preserve">SNR=1 is equal to SNR=0 in other place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</si>
</sst>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%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46.png"/><Relationship Id="rId2" Type="http://schemas.openxmlformats.org/officeDocument/2006/relationships/image" Target="../media/image47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48.png"/><Relationship Id="rId2" Type="http://schemas.openxmlformats.org/officeDocument/2006/relationships/image" Target="../media/image49.png"/><Relationship Id="rId3" Type="http://schemas.openxmlformats.org/officeDocument/2006/relationships/image" Target="../media/image50.png"/><Relationship Id="rId4" Type="http://schemas.openxmlformats.org/officeDocument/2006/relationships/image" Target="../media/image51.png"/><Relationship Id="rId5" Type="http://schemas.openxmlformats.org/officeDocument/2006/relationships/image" Target="../media/image52.png"/><Relationship Id="rId6" Type="http://schemas.openxmlformats.org/officeDocument/2006/relationships/image" Target="../media/image53.png"/><Relationship Id="rId7" Type="http://schemas.openxmlformats.org/officeDocument/2006/relationships/image" Target="../media/image54.png"/><Relationship Id="rId8" Type="http://schemas.openxmlformats.org/officeDocument/2006/relationships/image" Target="../media/image55.png"/><Relationship Id="rId9" Type="http://schemas.openxmlformats.org/officeDocument/2006/relationships/image" Target="../media/image56.png"/><Relationship Id="rId10" Type="http://schemas.openxmlformats.org/officeDocument/2006/relationships/image" Target="../media/image57.png"/><Relationship Id="rId11" Type="http://schemas.openxmlformats.org/officeDocument/2006/relationships/image" Target="../media/image58.png"/><Relationship Id="rId12" Type="http://schemas.openxmlformats.org/officeDocument/2006/relationships/image" Target="../media/image59.png"/><Relationship Id="rId13" Type="http://schemas.openxmlformats.org/officeDocument/2006/relationships/image" Target="../media/image6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Relationship Id="rId3" Type="http://schemas.openxmlformats.org/officeDocument/2006/relationships/image" Target="../media/image18.png"/><Relationship Id="rId4" Type="http://schemas.openxmlformats.org/officeDocument/2006/relationships/image" Target="../media/image19.png"/><Relationship Id="rId5" Type="http://schemas.openxmlformats.org/officeDocument/2006/relationships/image" Target="../media/image20.png"/><Relationship Id="rId6" Type="http://schemas.openxmlformats.org/officeDocument/2006/relationships/image" Target="../media/image2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<Relationship Id="rId3" Type="http://schemas.openxmlformats.org/officeDocument/2006/relationships/image" Target="../media/image24.png"/><Relationship Id="rId4" Type="http://schemas.openxmlformats.org/officeDocument/2006/relationships/image" Target="../media/image25.png"/><Relationship Id="rId5" Type="http://schemas.openxmlformats.org/officeDocument/2006/relationships/image" Target="../media/image26.png"/><Relationship Id="rId6" Type="http://schemas.openxmlformats.org/officeDocument/2006/relationships/image" Target="../media/image27.png"/><Relationship Id="rId7" Type="http://schemas.openxmlformats.org/officeDocument/2006/relationships/image" Target="../media/image28.png"/><Relationship Id="rId8" Type="http://schemas.openxmlformats.org/officeDocument/2006/relationships/image" Target="../media/image29.png"/><Relationship Id="rId9" Type="http://schemas.openxmlformats.org/officeDocument/2006/relationships/image" Target="../media/image30.png"/><Relationship Id="rId10" Type="http://schemas.openxmlformats.org/officeDocument/2006/relationships/image" Target="../media/image31.png"/><Relationship Id="rId11" Type="http://schemas.openxmlformats.org/officeDocument/2006/relationships/image" Target="../media/image32.png"/><Relationship Id="rId12" Type="http://schemas.openxmlformats.org/officeDocument/2006/relationships/image" Target="../media/image33.png"/><Relationship Id="rId13" Type="http://schemas.openxmlformats.org/officeDocument/2006/relationships/image" Target="../media/image34.png"/><Relationship Id="rId14" Type="http://schemas.openxmlformats.org/officeDocument/2006/relationships/image" Target="../media/image35.png"/><Relationship Id="rId15" Type="http://schemas.openxmlformats.org/officeDocument/2006/relationships/image" Target="../media/image36.png"/><Relationship Id="rId16" Type="http://schemas.openxmlformats.org/officeDocument/2006/relationships/image" Target="../media/image37.png"/><Relationship Id="rId17" Type="http://schemas.openxmlformats.org/officeDocument/2006/relationships/image" Target="../media/image38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39.png"/><Relationship Id="rId2" Type="http://schemas.openxmlformats.org/officeDocument/2006/relationships/image" Target="../media/image40.png"/><Relationship Id="rId3" Type="http://schemas.openxmlformats.org/officeDocument/2006/relationships/image" Target="../media/image4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42.png"/><Relationship Id="rId2" Type="http://schemas.openxmlformats.org/officeDocument/2006/relationships/image" Target="../media/image43.png"/><Relationship Id="rId3" Type="http://schemas.openxmlformats.org/officeDocument/2006/relationships/image" Target="../media/image44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4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-720</xdr:colOff>
      <xdr:row>72</xdr:row>
      <xdr:rowOff>7200</xdr:rowOff>
    </xdr:from>
    <xdr:to>
      <xdr:col>8</xdr:col>
      <xdr:colOff>1152720</xdr:colOff>
      <xdr:row>84</xdr:row>
      <xdr:rowOff>56160</xdr:rowOff>
    </xdr:to>
    <xdr:pic>
      <xdr:nvPicPr>
        <xdr:cNvPr id="0" name="Image 15" descr=""/>
        <xdr:cNvPicPr/>
      </xdr:nvPicPr>
      <xdr:blipFill>
        <a:blip r:embed="rId1"/>
        <a:stretch/>
      </xdr:blipFill>
      <xdr:spPr>
        <a:xfrm>
          <a:off x="-720" y="12123000"/>
          <a:ext cx="5675760" cy="1999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-720</xdr:colOff>
      <xdr:row>86</xdr:row>
      <xdr:rowOff>15840</xdr:rowOff>
    </xdr:from>
    <xdr:to>
      <xdr:col>9</xdr:col>
      <xdr:colOff>299880</xdr:colOff>
      <xdr:row>98</xdr:row>
      <xdr:rowOff>83520</xdr:rowOff>
    </xdr:to>
    <xdr:pic>
      <xdr:nvPicPr>
        <xdr:cNvPr id="1" name="Image 16" descr=""/>
        <xdr:cNvPicPr/>
      </xdr:nvPicPr>
      <xdr:blipFill>
        <a:blip r:embed="rId2"/>
        <a:stretch/>
      </xdr:blipFill>
      <xdr:spPr>
        <a:xfrm>
          <a:off x="-720" y="14407200"/>
          <a:ext cx="6018480" cy="20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771480</xdr:colOff>
      <xdr:row>72</xdr:row>
      <xdr:rowOff>7560</xdr:rowOff>
    </xdr:from>
    <xdr:to>
      <xdr:col>18</xdr:col>
      <xdr:colOff>221040</xdr:colOff>
      <xdr:row>85</xdr:row>
      <xdr:rowOff>8280</xdr:rowOff>
    </xdr:to>
    <xdr:pic>
      <xdr:nvPicPr>
        <xdr:cNvPr id="2" name="Image 17" descr=""/>
        <xdr:cNvPicPr/>
      </xdr:nvPicPr>
      <xdr:blipFill>
        <a:blip r:embed="rId3"/>
        <a:stretch/>
      </xdr:blipFill>
      <xdr:spPr>
        <a:xfrm>
          <a:off x="7302240" y="12123360"/>
          <a:ext cx="5951880" cy="2113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742320</xdr:colOff>
      <xdr:row>86</xdr:row>
      <xdr:rowOff>24120</xdr:rowOff>
    </xdr:from>
    <xdr:to>
      <xdr:col>18</xdr:col>
      <xdr:colOff>410760</xdr:colOff>
      <xdr:row>99</xdr:row>
      <xdr:rowOff>72000</xdr:rowOff>
    </xdr:to>
    <xdr:pic>
      <xdr:nvPicPr>
        <xdr:cNvPr id="3" name="Image 18" descr=""/>
        <xdr:cNvPicPr/>
      </xdr:nvPicPr>
      <xdr:blipFill>
        <a:blip r:embed="rId4"/>
        <a:stretch/>
      </xdr:blipFill>
      <xdr:spPr>
        <a:xfrm>
          <a:off x="7273080" y="14415480"/>
          <a:ext cx="6170760" cy="2161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51</xdr:row>
      <xdr:rowOff>159840</xdr:rowOff>
    </xdr:from>
    <xdr:to>
      <xdr:col>11</xdr:col>
      <xdr:colOff>55800</xdr:colOff>
      <xdr:row>70</xdr:row>
      <xdr:rowOff>23400</xdr:rowOff>
    </xdr:to>
    <xdr:pic>
      <xdr:nvPicPr>
        <xdr:cNvPr id="4" name="Image 19" descr=""/>
        <xdr:cNvPicPr/>
      </xdr:nvPicPr>
      <xdr:blipFill>
        <a:blip r:embed="rId5"/>
        <a:stretch/>
      </xdr:blipFill>
      <xdr:spPr>
        <a:xfrm>
          <a:off x="0" y="8861760"/>
          <a:ext cx="7399440" cy="2952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1086120</xdr:colOff>
      <xdr:row>52</xdr:row>
      <xdr:rowOff>122040</xdr:rowOff>
    </xdr:from>
    <xdr:to>
      <xdr:col>18</xdr:col>
      <xdr:colOff>660600</xdr:colOff>
      <xdr:row>70</xdr:row>
      <xdr:rowOff>109800</xdr:rowOff>
    </xdr:to>
    <xdr:pic>
      <xdr:nvPicPr>
        <xdr:cNvPr id="5" name="Image 24" descr=""/>
        <xdr:cNvPicPr/>
      </xdr:nvPicPr>
      <xdr:blipFill>
        <a:blip r:embed="rId6"/>
        <a:stretch/>
      </xdr:blipFill>
      <xdr:spPr>
        <a:xfrm>
          <a:off x="5608440" y="8986320"/>
          <a:ext cx="8085240" cy="2913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542160</xdr:colOff>
      <xdr:row>54</xdr:row>
      <xdr:rowOff>43560</xdr:rowOff>
    </xdr:from>
    <xdr:to>
      <xdr:col>25</xdr:col>
      <xdr:colOff>261000</xdr:colOff>
      <xdr:row>72</xdr:row>
      <xdr:rowOff>21600</xdr:rowOff>
    </xdr:to>
    <xdr:pic>
      <xdr:nvPicPr>
        <xdr:cNvPr id="6" name="Image 25" descr=""/>
        <xdr:cNvPicPr/>
      </xdr:nvPicPr>
      <xdr:blipFill>
        <a:blip r:embed="rId7"/>
        <a:stretch/>
      </xdr:blipFill>
      <xdr:spPr>
        <a:xfrm>
          <a:off x="11136960" y="9233280"/>
          <a:ext cx="7846920" cy="2904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53</xdr:row>
      <xdr:rowOff>0</xdr:rowOff>
    </xdr:from>
    <xdr:to>
      <xdr:col>6</xdr:col>
      <xdr:colOff>443520</xdr:colOff>
      <xdr:row>72</xdr:row>
      <xdr:rowOff>110520</xdr:rowOff>
    </xdr:to>
    <xdr:pic>
      <xdr:nvPicPr>
        <xdr:cNvPr id="45" name="Image 38" descr=""/>
        <xdr:cNvPicPr/>
      </xdr:nvPicPr>
      <xdr:blipFill>
        <a:blip r:embed="rId1"/>
        <a:stretch/>
      </xdr:blipFill>
      <xdr:spPr>
        <a:xfrm>
          <a:off x="0" y="9029520"/>
          <a:ext cx="4713840" cy="3199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0</xdr:colOff>
      <xdr:row>53</xdr:row>
      <xdr:rowOff>0</xdr:rowOff>
    </xdr:from>
    <xdr:to>
      <xdr:col>13</xdr:col>
      <xdr:colOff>697320</xdr:colOff>
      <xdr:row>72</xdr:row>
      <xdr:rowOff>72720</xdr:rowOff>
    </xdr:to>
    <xdr:pic>
      <xdr:nvPicPr>
        <xdr:cNvPr id="46" name="Image 39" descr=""/>
        <xdr:cNvPicPr/>
      </xdr:nvPicPr>
      <xdr:blipFill>
        <a:blip r:embed="rId2"/>
        <a:stretch/>
      </xdr:blipFill>
      <xdr:spPr>
        <a:xfrm>
          <a:off x="5895720" y="9029520"/>
          <a:ext cx="4761360" cy="3161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39600</xdr:colOff>
      <xdr:row>115</xdr:row>
      <xdr:rowOff>160920</xdr:rowOff>
    </xdr:from>
    <xdr:to>
      <xdr:col>19</xdr:col>
      <xdr:colOff>431280</xdr:colOff>
      <xdr:row>119</xdr:row>
      <xdr:rowOff>24120</xdr:rowOff>
    </xdr:to>
    <xdr:pic>
      <xdr:nvPicPr>
        <xdr:cNvPr id="47" name="Image 40" descr=""/>
        <xdr:cNvPicPr/>
      </xdr:nvPicPr>
      <xdr:blipFill>
        <a:blip r:embed="rId1"/>
        <a:stretch/>
      </xdr:blipFill>
      <xdr:spPr>
        <a:xfrm>
          <a:off x="39600" y="19785240"/>
          <a:ext cx="7485120" cy="513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108</xdr:row>
      <xdr:rowOff>35640</xdr:rowOff>
    </xdr:from>
    <xdr:to>
      <xdr:col>19</xdr:col>
      <xdr:colOff>153720</xdr:colOff>
      <xdr:row>111</xdr:row>
      <xdr:rowOff>61920</xdr:rowOff>
    </xdr:to>
    <xdr:pic>
      <xdr:nvPicPr>
        <xdr:cNvPr id="48" name="Image 41" descr=""/>
        <xdr:cNvPicPr/>
      </xdr:nvPicPr>
      <xdr:blipFill>
        <a:blip r:embed="rId2"/>
        <a:stretch/>
      </xdr:blipFill>
      <xdr:spPr>
        <a:xfrm>
          <a:off x="0" y="18522360"/>
          <a:ext cx="7247160" cy="513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112</xdr:row>
      <xdr:rowOff>61560</xdr:rowOff>
    </xdr:from>
    <xdr:to>
      <xdr:col>19</xdr:col>
      <xdr:colOff>182160</xdr:colOff>
      <xdr:row>115</xdr:row>
      <xdr:rowOff>68760</xdr:rowOff>
    </xdr:to>
    <xdr:pic>
      <xdr:nvPicPr>
        <xdr:cNvPr id="49" name="Image 42" descr=""/>
        <xdr:cNvPicPr/>
      </xdr:nvPicPr>
      <xdr:blipFill>
        <a:blip r:embed="rId3"/>
        <a:stretch/>
      </xdr:blipFill>
      <xdr:spPr>
        <a:xfrm>
          <a:off x="0" y="19198440"/>
          <a:ext cx="7275600" cy="494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0</xdr:colOff>
      <xdr:row>88</xdr:row>
      <xdr:rowOff>0</xdr:rowOff>
    </xdr:from>
    <xdr:to>
      <xdr:col>20</xdr:col>
      <xdr:colOff>522720</xdr:colOff>
      <xdr:row>107</xdr:row>
      <xdr:rowOff>7200</xdr:rowOff>
    </xdr:to>
    <xdr:pic>
      <xdr:nvPicPr>
        <xdr:cNvPr id="50" name="Image 44" descr=""/>
        <xdr:cNvPicPr/>
      </xdr:nvPicPr>
      <xdr:blipFill>
        <a:blip r:embed="rId4"/>
        <a:stretch/>
      </xdr:blipFill>
      <xdr:spPr>
        <a:xfrm>
          <a:off x="5467680" y="15131880"/>
          <a:ext cx="2961360" cy="3199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20</xdr:col>
      <xdr:colOff>112320</xdr:colOff>
      <xdr:row>87</xdr:row>
      <xdr:rowOff>54720</xdr:rowOff>
    </xdr:from>
    <xdr:to>
      <xdr:col>23</xdr:col>
      <xdr:colOff>559080</xdr:colOff>
      <xdr:row>108</xdr:row>
      <xdr:rowOff>3240</xdr:rowOff>
    </xdr:to>
    <xdr:pic>
      <xdr:nvPicPr>
        <xdr:cNvPr id="51" name="Image 45" descr=""/>
        <xdr:cNvPicPr/>
      </xdr:nvPicPr>
      <xdr:blipFill>
        <a:blip r:embed="rId5"/>
        <a:stretch/>
      </xdr:blipFill>
      <xdr:spPr>
        <a:xfrm>
          <a:off x="8018640" y="15023880"/>
          <a:ext cx="2885040" cy="3466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23</xdr:col>
      <xdr:colOff>91800</xdr:colOff>
      <xdr:row>88</xdr:row>
      <xdr:rowOff>105480</xdr:rowOff>
    </xdr:from>
    <xdr:to>
      <xdr:col>27</xdr:col>
      <xdr:colOff>59040</xdr:colOff>
      <xdr:row>107</xdr:row>
      <xdr:rowOff>46080</xdr:rowOff>
    </xdr:to>
    <xdr:pic>
      <xdr:nvPicPr>
        <xdr:cNvPr id="52" name="Image 46" descr=""/>
        <xdr:cNvPicPr/>
      </xdr:nvPicPr>
      <xdr:blipFill>
        <a:blip r:embed="rId6"/>
        <a:stretch/>
      </xdr:blipFill>
      <xdr:spPr>
        <a:xfrm>
          <a:off x="10436400" y="15237360"/>
          <a:ext cx="3218400" cy="3132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25</xdr:col>
      <xdr:colOff>767520</xdr:colOff>
      <xdr:row>88</xdr:row>
      <xdr:rowOff>96120</xdr:rowOff>
    </xdr:from>
    <xdr:to>
      <xdr:col>29</xdr:col>
      <xdr:colOff>677880</xdr:colOff>
      <xdr:row>107</xdr:row>
      <xdr:rowOff>122400</xdr:rowOff>
    </xdr:to>
    <xdr:pic>
      <xdr:nvPicPr>
        <xdr:cNvPr id="53" name="Image 47" descr=""/>
        <xdr:cNvPicPr/>
      </xdr:nvPicPr>
      <xdr:blipFill>
        <a:blip r:embed="rId7"/>
        <a:stretch/>
      </xdr:blipFill>
      <xdr:spPr>
        <a:xfrm>
          <a:off x="12737880" y="15228000"/>
          <a:ext cx="3161520" cy="3218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28</xdr:col>
      <xdr:colOff>696960</xdr:colOff>
      <xdr:row>89</xdr:row>
      <xdr:rowOff>15120</xdr:rowOff>
    </xdr:from>
    <xdr:to>
      <xdr:col>32</xdr:col>
      <xdr:colOff>597600</xdr:colOff>
      <xdr:row>108</xdr:row>
      <xdr:rowOff>12960</xdr:rowOff>
    </xdr:to>
    <xdr:pic>
      <xdr:nvPicPr>
        <xdr:cNvPr id="54" name="Image 48" descr=""/>
        <xdr:cNvPicPr/>
      </xdr:nvPicPr>
      <xdr:blipFill>
        <a:blip r:embed="rId8"/>
        <a:stretch/>
      </xdr:blipFill>
      <xdr:spPr>
        <a:xfrm>
          <a:off x="15105600" y="15309720"/>
          <a:ext cx="3151800" cy="3189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10080</xdr:colOff>
      <xdr:row>66</xdr:row>
      <xdr:rowOff>65520</xdr:rowOff>
    </xdr:from>
    <xdr:to>
      <xdr:col>21</xdr:col>
      <xdr:colOff>15480</xdr:colOff>
      <xdr:row>84</xdr:row>
      <xdr:rowOff>208080</xdr:rowOff>
    </xdr:to>
    <xdr:pic>
      <xdr:nvPicPr>
        <xdr:cNvPr id="55" name="Image 49" descr=""/>
        <xdr:cNvPicPr/>
      </xdr:nvPicPr>
      <xdr:blipFill>
        <a:blip r:embed="rId9"/>
        <a:stretch/>
      </xdr:blipFill>
      <xdr:spPr>
        <a:xfrm>
          <a:off x="5477760" y="11415240"/>
          <a:ext cx="3256560" cy="3170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754560</xdr:colOff>
      <xdr:row>66</xdr:row>
      <xdr:rowOff>124560</xdr:rowOff>
    </xdr:from>
    <xdr:to>
      <xdr:col>23</xdr:col>
      <xdr:colOff>779040</xdr:colOff>
      <xdr:row>84</xdr:row>
      <xdr:rowOff>143280</xdr:rowOff>
    </xdr:to>
    <xdr:pic>
      <xdr:nvPicPr>
        <xdr:cNvPr id="56" name="Image 50" descr=""/>
        <xdr:cNvPicPr/>
      </xdr:nvPicPr>
      <xdr:blipFill>
        <a:blip r:embed="rId10"/>
        <a:stretch/>
      </xdr:blipFill>
      <xdr:spPr>
        <a:xfrm>
          <a:off x="7848000" y="11474280"/>
          <a:ext cx="3275640" cy="3047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22</xdr:col>
      <xdr:colOff>725040</xdr:colOff>
      <xdr:row>66</xdr:row>
      <xdr:rowOff>9000</xdr:rowOff>
    </xdr:from>
    <xdr:to>
      <xdr:col>26</xdr:col>
      <xdr:colOff>549360</xdr:colOff>
      <xdr:row>85</xdr:row>
      <xdr:rowOff>133200</xdr:rowOff>
    </xdr:to>
    <xdr:pic>
      <xdr:nvPicPr>
        <xdr:cNvPr id="57" name="Image 51" descr=""/>
        <xdr:cNvPicPr/>
      </xdr:nvPicPr>
      <xdr:blipFill>
        <a:blip r:embed="rId11"/>
        <a:stretch/>
      </xdr:blipFill>
      <xdr:spPr>
        <a:xfrm>
          <a:off x="10256760" y="11358720"/>
          <a:ext cx="3075480" cy="3418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26</xdr:col>
      <xdr:colOff>1800</xdr:colOff>
      <xdr:row>66</xdr:row>
      <xdr:rowOff>153360</xdr:rowOff>
    </xdr:from>
    <xdr:to>
      <xdr:col>29</xdr:col>
      <xdr:colOff>762480</xdr:colOff>
      <xdr:row>84</xdr:row>
      <xdr:rowOff>248400</xdr:rowOff>
    </xdr:to>
    <xdr:pic>
      <xdr:nvPicPr>
        <xdr:cNvPr id="58" name="Image 52" descr=""/>
        <xdr:cNvPicPr/>
      </xdr:nvPicPr>
      <xdr:blipFill>
        <a:blip r:embed="rId12"/>
        <a:stretch/>
      </xdr:blipFill>
      <xdr:spPr>
        <a:xfrm>
          <a:off x="12784680" y="11503080"/>
          <a:ext cx="3199320" cy="3123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29</xdr:col>
      <xdr:colOff>169200</xdr:colOff>
      <xdr:row>66</xdr:row>
      <xdr:rowOff>142920</xdr:rowOff>
    </xdr:from>
    <xdr:to>
      <xdr:col>32</xdr:col>
      <xdr:colOff>758880</xdr:colOff>
      <xdr:row>84</xdr:row>
      <xdr:rowOff>190080</xdr:rowOff>
    </xdr:to>
    <xdr:pic>
      <xdr:nvPicPr>
        <xdr:cNvPr id="59" name="Image 53" descr=""/>
        <xdr:cNvPicPr/>
      </xdr:nvPicPr>
      <xdr:blipFill>
        <a:blip r:embed="rId13"/>
        <a:stretch/>
      </xdr:blipFill>
      <xdr:spPr>
        <a:xfrm>
          <a:off x="15390720" y="11492640"/>
          <a:ext cx="3027960" cy="3075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-1440</xdr:colOff>
      <xdr:row>52</xdr:row>
      <xdr:rowOff>25920</xdr:rowOff>
    </xdr:from>
    <xdr:to>
      <xdr:col>10</xdr:col>
      <xdr:colOff>695520</xdr:colOff>
      <xdr:row>70</xdr:row>
      <xdr:rowOff>42120</xdr:rowOff>
    </xdr:to>
    <xdr:pic>
      <xdr:nvPicPr>
        <xdr:cNvPr id="7" name="Image 20" descr=""/>
        <xdr:cNvPicPr/>
      </xdr:nvPicPr>
      <xdr:blipFill>
        <a:blip r:embed="rId1"/>
        <a:stretch/>
      </xdr:blipFill>
      <xdr:spPr>
        <a:xfrm>
          <a:off x="-1440" y="8890200"/>
          <a:ext cx="7427880" cy="2942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709560</xdr:colOff>
      <xdr:row>52</xdr:row>
      <xdr:rowOff>55800</xdr:rowOff>
    </xdr:from>
    <xdr:to>
      <xdr:col>19</xdr:col>
      <xdr:colOff>469440</xdr:colOff>
      <xdr:row>70</xdr:row>
      <xdr:rowOff>91080</xdr:rowOff>
    </xdr:to>
    <xdr:pic>
      <xdr:nvPicPr>
        <xdr:cNvPr id="8" name="Image 26" descr=""/>
        <xdr:cNvPicPr/>
      </xdr:nvPicPr>
      <xdr:blipFill>
        <a:blip r:embed="rId2"/>
        <a:stretch/>
      </xdr:blipFill>
      <xdr:spPr>
        <a:xfrm>
          <a:off x="7440480" y="8920080"/>
          <a:ext cx="7371000" cy="2961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470880</xdr:colOff>
      <xdr:row>52</xdr:row>
      <xdr:rowOff>131400</xdr:rowOff>
    </xdr:from>
    <xdr:to>
      <xdr:col>28</xdr:col>
      <xdr:colOff>799200</xdr:colOff>
      <xdr:row>70</xdr:row>
      <xdr:rowOff>109440</xdr:rowOff>
    </xdr:to>
    <xdr:pic>
      <xdr:nvPicPr>
        <xdr:cNvPr id="9" name="Image 27" descr=""/>
        <xdr:cNvPicPr/>
      </xdr:nvPicPr>
      <xdr:blipFill>
        <a:blip r:embed="rId3"/>
        <a:stretch/>
      </xdr:blipFill>
      <xdr:spPr>
        <a:xfrm>
          <a:off x="14812920" y="8995680"/>
          <a:ext cx="7751880" cy="2904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51</xdr:row>
      <xdr:rowOff>159840</xdr:rowOff>
    </xdr:from>
    <xdr:to>
      <xdr:col>13</xdr:col>
      <xdr:colOff>139680</xdr:colOff>
      <xdr:row>70</xdr:row>
      <xdr:rowOff>32760</xdr:rowOff>
    </xdr:to>
    <xdr:pic>
      <xdr:nvPicPr>
        <xdr:cNvPr id="10" name="Image 36" descr=""/>
        <xdr:cNvPicPr/>
      </xdr:nvPicPr>
      <xdr:blipFill>
        <a:blip r:embed="rId1"/>
        <a:stretch/>
      </xdr:blipFill>
      <xdr:spPr>
        <a:xfrm>
          <a:off x="0" y="8861760"/>
          <a:ext cx="7390080" cy="2961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0</xdr:colOff>
      <xdr:row>51</xdr:row>
      <xdr:rowOff>159840</xdr:rowOff>
    </xdr:from>
    <xdr:to>
      <xdr:col>23</xdr:col>
      <xdr:colOff>274680</xdr:colOff>
      <xdr:row>70</xdr:row>
      <xdr:rowOff>23400</xdr:rowOff>
    </xdr:to>
    <xdr:pic>
      <xdr:nvPicPr>
        <xdr:cNvPr id="11" name="Image 37" descr=""/>
        <xdr:cNvPicPr/>
      </xdr:nvPicPr>
      <xdr:blipFill>
        <a:blip r:embed="rId2"/>
        <a:stretch/>
      </xdr:blipFill>
      <xdr:spPr>
        <a:xfrm>
          <a:off x="8062920" y="8861760"/>
          <a:ext cx="7589880" cy="2952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-720</xdr:colOff>
      <xdr:row>52</xdr:row>
      <xdr:rowOff>29880</xdr:rowOff>
    </xdr:from>
    <xdr:to>
      <xdr:col>10</xdr:col>
      <xdr:colOff>35280</xdr:colOff>
      <xdr:row>71</xdr:row>
      <xdr:rowOff>26280</xdr:rowOff>
    </xdr:to>
    <xdr:pic>
      <xdr:nvPicPr>
        <xdr:cNvPr id="12" name="Image 21" descr=""/>
        <xdr:cNvPicPr/>
      </xdr:nvPicPr>
      <xdr:blipFill>
        <a:blip r:embed="rId1"/>
        <a:stretch/>
      </xdr:blipFill>
      <xdr:spPr>
        <a:xfrm>
          <a:off x="-720" y="8894160"/>
          <a:ext cx="7275600" cy="3085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33480</xdr:colOff>
      <xdr:row>52</xdr:row>
      <xdr:rowOff>87480</xdr:rowOff>
    </xdr:from>
    <xdr:to>
      <xdr:col>19</xdr:col>
      <xdr:colOff>3600</xdr:colOff>
      <xdr:row>70</xdr:row>
      <xdr:rowOff>141840</xdr:rowOff>
    </xdr:to>
    <xdr:pic>
      <xdr:nvPicPr>
        <xdr:cNvPr id="13" name="Image 28" descr=""/>
        <xdr:cNvPicPr/>
      </xdr:nvPicPr>
      <xdr:blipFill>
        <a:blip r:embed="rId2"/>
        <a:stretch/>
      </xdr:blipFill>
      <xdr:spPr>
        <a:xfrm>
          <a:off x="7273080" y="8951760"/>
          <a:ext cx="7285320" cy="2980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2520</xdr:colOff>
      <xdr:row>52</xdr:row>
      <xdr:rowOff>156240</xdr:rowOff>
    </xdr:from>
    <xdr:to>
      <xdr:col>27</xdr:col>
      <xdr:colOff>651960</xdr:colOff>
      <xdr:row>72</xdr:row>
      <xdr:rowOff>28080</xdr:rowOff>
    </xdr:to>
    <xdr:pic>
      <xdr:nvPicPr>
        <xdr:cNvPr id="14" name="Image 29" descr=""/>
        <xdr:cNvPicPr/>
      </xdr:nvPicPr>
      <xdr:blipFill>
        <a:blip r:embed="rId3"/>
        <a:stretch/>
      </xdr:blipFill>
      <xdr:spPr>
        <a:xfrm>
          <a:off x="14557320" y="9020520"/>
          <a:ext cx="7151760" cy="3123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-18000</xdr:colOff>
      <xdr:row>51</xdr:row>
      <xdr:rowOff>155880</xdr:rowOff>
    </xdr:from>
    <xdr:to>
      <xdr:col>5</xdr:col>
      <xdr:colOff>735480</xdr:colOff>
      <xdr:row>71</xdr:row>
      <xdr:rowOff>84960</xdr:rowOff>
    </xdr:to>
    <xdr:pic>
      <xdr:nvPicPr>
        <xdr:cNvPr id="15" name="Image 3" descr=""/>
        <xdr:cNvPicPr/>
      </xdr:nvPicPr>
      <xdr:blipFill>
        <a:blip r:embed="rId1"/>
        <a:stretch/>
      </xdr:blipFill>
      <xdr:spPr>
        <a:xfrm>
          <a:off x="-18000" y="8856360"/>
          <a:ext cx="4475520" cy="3180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345960</xdr:colOff>
      <xdr:row>52</xdr:row>
      <xdr:rowOff>137880</xdr:rowOff>
    </xdr:from>
    <xdr:to>
      <xdr:col>10</xdr:col>
      <xdr:colOff>419040</xdr:colOff>
      <xdr:row>71</xdr:row>
      <xdr:rowOff>19080</xdr:rowOff>
    </xdr:to>
    <xdr:pic>
      <xdr:nvPicPr>
        <xdr:cNvPr id="16" name="Image 10" descr=""/>
        <xdr:cNvPicPr/>
      </xdr:nvPicPr>
      <xdr:blipFill>
        <a:blip r:embed="rId2"/>
        <a:stretch/>
      </xdr:blipFill>
      <xdr:spPr>
        <a:xfrm>
          <a:off x="4890960" y="9001080"/>
          <a:ext cx="4624200" cy="2969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-23040</xdr:colOff>
      <xdr:row>72</xdr:row>
      <xdr:rowOff>109800</xdr:rowOff>
    </xdr:from>
    <xdr:to>
      <xdr:col>9</xdr:col>
      <xdr:colOff>335520</xdr:colOff>
      <xdr:row>78</xdr:row>
      <xdr:rowOff>114840</xdr:rowOff>
    </xdr:to>
    <xdr:pic>
      <xdr:nvPicPr>
        <xdr:cNvPr id="17" name="Image 12" descr=""/>
        <xdr:cNvPicPr/>
      </xdr:nvPicPr>
      <xdr:blipFill>
        <a:blip r:embed="rId3"/>
        <a:stretch/>
      </xdr:blipFill>
      <xdr:spPr>
        <a:xfrm>
          <a:off x="-23040" y="12224160"/>
          <a:ext cx="8618400" cy="980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-23040</xdr:colOff>
      <xdr:row>80</xdr:row>
      <xdr:rowOff>14400</xdr:rowOff>
    </xdr:from>
    <xdr:to>
      <xdr:col>9</xdr:col>
      <xdr:colOff>649800</xdr:colOff>
      <xdr:row>86</xdr:row>
      <xdr:rowOff>28800</xdr:rowOff>
    </xdr:to>
    <xdr:pic>
      <xdr:nvPicPr>
        <xdr:cNvPr id="18" name="Image 11" descr=""/>
        <xdr:cNvPicPr/>
      </xdr:nvPicPr>
      <xdr:blipFill>
        <a:blip r:embed="rId4"/>
        <a:stretch/>
      </xdr:blipFill>
      <xdr:spPr>
        <a:xfrm>
          <a:off x="-23040" y="13429080"/>
          <a:ext cx="8932680" cy="990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-19440</xdr:colOff>
      <xdr:row>87</xdr:row>
      <xdr:rowOff>60840</xdr:rowOff>
    </xdr:from>
    <xdr:to>
      <xdr:col>9</xdr:col>
      <xdr:colOff>663120</xdr:colOff>
      <xdr:row>93</xdr:row>
      <xdr:rowOff>94320</xdr:rowOff>
    </xdr:to>
    <xdr:pic>
      <xdr:nvPicPr>
        <xdr:cNvPr id="19" name="Image 13" descr=""/>
        <xdr:cNvPicPr/>
      </xdr:nvPicPr>
      <xdr:blipFill>
        <a:blip r:embed="rId5"/>
        <a:stretch/>
      </xdr:blipFill>
      <xdr:spPr>
        <a:xfrm>
          <a:off x="-19440" y="14613480"/>
          <a:ext cx="8942400" cy="1009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-23040</xdr:colOff>
      <xdr:row>94</xdr:row>
      <xdr:rowOff>51120</xdr:rowOff>
    </xdr:from>
    <xdr:to>
      <xdr:col>9</xdr:col>
      <xdr:colOff>745200</xdr:colOff>
      <xdr:row>100</xdr:row>
      <xdr:rowOff>151200</xdr:rowOff>
    </xdr:to>
    <xdr:pic>
      <xdr:nvPicPr>
        <xdr:cNvPr id="20" name="Image 14" descr=""/>
        <xdr:cNvPicPr/>
      </xdr:nvPicPr>
      <xdr:blipFill>
        <a:blip r:embed="rId6"/>
        <a:stretch/>
      </xdr:blipFill>
      <xdr:spPr>
        <a:xfrm>
          <a:off x="-23040" y="15741720"/>
          <a:ext cx="9028080" cy="1075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234360</xdr:colOff>
      <xdr:row>92</xdr:row>
      <xdr:rowOff>73080</xdr:rowOff>
    </xdr:from>
    <xdr:to>
      <xdr:col>10</xdr:col>
      <xdr:colOff>454320</xdr:colOff>
      <xdr:row>111</xdr:row>
      <xdr:rowOff>136440</xdr:rowOff>
    </xdr:to>
    <xdr:pic>
      <xdr:nvPicPr>
        <xdr:cNvPr id="21" name="Image 2" descr=""/>
        <xdr:cNvPicPr/>
      </xdr:nvPicPr>
      <xdr:blipFill>
        <a:blip r:embed="rId1"/>
        <a:stretch/>
      </xdr:blipFill>
      <xdr:spPr>
        <a:xfrm>
          <a:off x="3402360" y="15442560"/>
          <a:ext cx="4704120" cy="3151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775800</xdr:colOff>
      <xdr:row>92</xdr:row>
      <xdr:rowOff>115560</xdr:rowOff>
    </xdr:from>
    <xdr:to>
      <xdr:col>14</xdr:col>
      <xdr:colOff>603360</xdr:colOff>
      <xdr:row>112</xdr:row>
      <xdr:rowOff>63720</xdr:rowOff>
    </xdr:to>
    <xdr:pic>
      <xdr:nvPicPr>
        <xdr:cNvPr id="22" name="Image 4" descr=""/>
        <xdr:cNvPicPr/>
      </xdr:nvPicPr>
      <xdr:blipFill>
        <a:blip r:embed="rId2"/>
        <a:stretch/>
      </xdr:blipFill>
      <xdr:spPr>
        <a:xfrm>
          <a:off x="6802560" y="15485040"/>
          <a:ext cx="4704120" cy="3199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36720</xdr:colOff>
      <xdr:row>71</xdr:row>
      <xdr:rowOff>86760</xdr:rowOff>
    </xdr:from>
    <xdr:to>
      <xdr:col>17</xdr:col>
      <xdr:colOff>724680</xdr:colOff>
      <xdr:row>90</xdr:row>
      <xdr:rowOff>149760</xdr:rowOff>
    </xdr:to>
    <xdr:pic>
      <xdr:nvPicPr>
        <xdr:cNvPr id="23" name="Image 5" descr=""/>
        <xdr:cNvPicPr/>
      </xdr:nvPicPr>
      <xdr:blipFill>
        <a:blip r:embed="rId3"/>
        <a:stretch/>
      </xdr:blipFill>
      <xdr:spPr>
        <a:xfrm>
          <a:off x="9314640" y="12042360"/>
          <a:ext cx="4752000" cy="3151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364680</xdr:colOff>
      <xdr:row>71</xdr:row>
      <xdr:rowOff>30960</xdr:rowOff>
    </xdr:from>
    <xdr:to>
      <xdr:col>12</xdr:col>
      <xdr:colOff>98640</xdr:colOff>
      <xdr:row>90</xdr:row>
      <xdr:rowOff>132120</xdr:rowOff>
    </xdr:to>
    <xdr:pic>
      <xdr:nvPicPr>
        <xdr:cNvPr id="24" name="Image 6" descr=""/>
        <xdr:cNvPicPr/>
      </xdr:nvPicPr>
      <xdr:blipFill>
        <a:blip r:embed="rId4"/>
        <a:stretch/>
      </xdr:blipFill>
      <xdr:spPr>
        <a:xfrm>
          <a:off x="4653360" y="11986560"/>
          <a:ext cx="4723200" cy="3189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58680</xdr:colOff>
      <xdr:row>71</xdr:row>
      <xdr:rowOff>100440</xdr:rowOff>
    </xdr:from>
    <xdr:to>
      <xdr:col>21</xdr:col>
      <xdr:colOff>698760</xdr:colOff>
      <xdr:row>91</xdr:row>
      <xdr:rowOff>20160</xdr:rowOff>
    </xdr:to>
    <xdr:pic>
      <xdr:nvPicPr>
        <xdr:cNvPr id="25" name="Image 8" descr=""/>
        <xdr:cNvPicPr/>
      </xdr:nvPicPr>
      <xdr:blipFill>
        <a:blip r:embed="rId5"/>
        <a:stretch/>
      </xdr:blipFill>
      <xdr:spPr>
        <a:xfrm>
          <a:off x="12587760" y="12056040"/>
          <a:ext cx="4704120" cy="3170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24120</xdr:colOff>
      <xdr:row>92</xdr:row>
      <xdr:rowOff>132480</xdr:rowOff>
    </xdr:from>
    <xdr:to>
      <xdr:col>18</xdr:col>
      <xdr:colOff>664200</xdr:colOff>
      <xdr:row>112</xdr:row>
      <xdr:rowOff>42840</xdr:rowOff>
    </xdr:to>
    <xdr:pic>
      <xdr:nvPicPr>
        <xdr:cNvPr id="26" name="Image 9" descr=""/>
        <xdr:cNvPicPr/>
      </xdr:nvPicPr>
      <xdr:blipFill>
        <a:blip r:embed="rId6"/>
        <a:stretch/>
      </xdr:blipFill>
      <xdr:spPr>
        <a:xfrm>
          <a:off x="10114560" y="15501960"/>
          <a:ext cx="4704120" cy="3161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899640</xdr:colOff>
      <xdr:row>51</xdr:row>
      <xdr:rowOff>155880</xdr:rowOff>
    </xdr:from>
    <xdr:to>
      <xdr:col>12</xdr:col>
      <xdr:colOff>207720</xdr:colOff>
      <xdr:row>69</xdr:row>
      <xdr:rowOff>114840</xdr:rowOff>
    </xdr:to>
    <xdr:pic>
      <xdr:nvPicPr>
        <xdr:cNvPr id="27" name="Image 35" descr=""/>
        <xdr:cNvPicPr/>
      </xdr:nvPicPr>
      <xdr:blipFill>
        <a:blip r:embed="rId7"/>
        <a:stretch/>
      </xdr:blipFill>
      <xdr:spPr>
        <a:xfrm>
          <a:off x="5952960" y="8860320"/>
          <a:ext cx="3532680" cy="2885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79560</xdr:colOff>
      <xdr:row>92</xdr:row>
      <xdr:rowOff>82440</xdr:rowOff>
    </xdr:from>
    <xdr:to>
      <xdr:col>6</xdr:col>
      <xdr:colOff>466560</xdr:colOff>
      <xdr:row>112</xdr:row>
      <xdr:rowOff>40320</xdr:rowOff>
    </xdr:to>
    <xdr:pic>
      <xdr:nvPicPr>
        <xdr:cNvPr id="28" name="Image 1" descr=""/>
        <xdr:cNvPicPr/>
      </xdr:nvPicPr>
      <xdr:blipFill>
        <a:blip r:embed="rId8"/>
        <a:stretch/>
      </xdr:blipFill>
      <xdr:spPr>
        <a:xfrm>
          <a:off x="79560" y="15451920"/>
          <a:ext cx="4675680" cy="3209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234360</xdr:colOff>
      <xdr:row>92</xdr:row>
      <xdr:rowOff>73080</xdr:rowOff>
    </xdr:from>
    <xdr:to>
      <xdr:col>10</xdr:col>
      <xdr:colOff>454320</xdr:colOff>
      <xdr:row>111</xdr:row>
      <xdr:rowOff>136440</xdr:rowOff>
    </xdr:to>
    <xdr:pic>
      <xdr:nvPicPr>
        <xdr:cNvPr id="29" name="Image 2" descr=""/>
        <xdr:cNvPicPr/>
      </xdr:nvPicPr>
      <xdr:blipFill>
        <a:blip r:embed="rId9"/>
        <a:stretch/>
      </xdr:blipFill>
      <xdr:spPr>
        <a:xfrm>
          <a:off x="3402360" y="15442560"/>
          <a:ext cx="4704120" cy="3151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775800</xdr:colOff>
      <xdr:row>92</xdr:row>
      <xdr:rowOff>115560</xdr:rowOff>
    </xdr:from>
    <xdr:to>
      <xdr:col>14</xdr:col>
      <xdr:colOff>603360</xdr:colOff>
      <xdr:row>112</xdr:row>
      <xdr:rowOff>63720</xdr:rowOff>
    </xdr:to>
    <xdr:pic>
      <xdr:nvPicPr>
        <xdr:cNvPr id="30" name="Image 4" descr=""/>
        <xdr:cNvPicPr/>
      </xdr:nvPicPr>
      <xdr:blipFill>
        <a:blip r:embed="rId10"/>
        <a:stretch/>
      </xdr:blipFill>
      <xdr:spPr>
        <a:xfrm>
          <a:off x="6802560" y="15485040"/>
          <a:ext cx="4704120" cy="3199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36720</xdr:colOff>
      <xdr:row>71</xdr:row>
      <xdr:rowOff>86760</xdr:rowOff>
    </xdr:from>
    <xdr:to>
      <xdr:col>17</xdr:col>
      <xdr:colOff>724680</xdr:colOff>
      <xdr:row>90</xdr:row>
      <xdr:rowOff>149760</xdr:rowOff>
    </xdr:to>
    <xdr:pic>
      <xdr:nvPicPr>
        <xdr:cNvPr id="31" name="Image 5" descr=""/>
        <xdr:cNvPicPr/>
      </xdr:nvPicPr>
      <xdr:blipFill>
        <a:blip r:embed="rId11"/>
        <a:stretch/>
      </xdr:blipFill>
      <xdr:spPr>
        <a:xfrm>
          <a:off x="9314640" y="12042360"/>
          <a:ext cx="4752000" cy="3151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364680</xdr:colOff>
      <xdr:row>71</xdr:row>
      <xdr:rowOff>30960</xdr:rowOff>
    </xdr:from>
    <xdr:to>
      <xdr:col>12</xdr:col>
      <xdr:colOff>98640</xdr:colOff>
      <xdr:row>90</xdr:row>
      <xdr:rowOff>132120</xdr:rowOff>
    </xdr:to>
    <xdr:pic>
      <xdr:nvPicPr>
        <xdr:cNvPr id="32" name="Image 6" descr=""/>
        <xdr:cNvPicPr/>
      </xdr:nvPicPr>
      <xdr:blipFill>
        <a:blip r:embed="rId12"/>
        <a:stretch/>
      </xdr:blipFill>
      <xdr:spPr>
        <a:xfrm>
          <a:off x="4653360" y="11986560"/>
          <a:ext cx="4723200" cy="3189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82800</xdr:colOff>
      <xdr:row>70</xdr:row>
      <xdr:rowOff>145080</xdr:rowOff>
    </xdr:from>
    <xdr:to>
      <xdr:col>6</xdr:col>
      <xdr:colOff>498240</xdr:colOff>
      <xdr:row>90</xdr:row>
      <xdr:rowOff>64440</xdr:rowOff>
    </xdr:to>
    <xdr:pic>
      <xdr:nvPicPr>
        <xdr:cNvPr id="33" name="Image 7" descr=""/>
        <xdr:cNvPicPr/>
      </xdr:nvPicPr>
      <xdr:blipFill>
        <a:blip r:embed="rId13"/>
        <a:stretch/>
      </xdr:blipFill>
      <xdr:spPr>
        <a:xfrm>
          <a:off x="82800" y="11937960"/>
          <a:ext cx="4704120" cy="3170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58680</xdr:colOff>
      <xdr:row>71</xdr:row>
      <xdr:rowOff>100440</xdr:rowOff>
    </xdr:from>
    <xdr:to>
      <xdr:col>21</xdr:col>
      <xdr:colOff>698760</xdr:colOff>
      <xdr:row>91</xdr:row>
      <xdr:rowOff>20160</xdr:rowOff>
    </xdr:to>
    <xdr:pic>
      <xdr:nvPicPr>
        <xdr:cNvPr id="34" name="Image 8" descr=""/>
        <xdr:cNvPicPr/>
      </xdr:nvPicPr>
      <xdr:blipFill>
        <a:blip r:embed="rId14"/>
        <a:stretch/>
      </xdr:blipFill>
      <xdr:spPr>
        <a:xfrm>
          <a:off x="12587760" y="12056040"/>
          <a:ext cx="4704120" cy="3170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24120</xdr:colOff>
      <xdr:row>92</xdr:row>
      <xdr:rowOff>132480</xdr:rowOff>
    </xdr:from>
    <xdr:to>
      <xdr:col>18</xdr:col>
      <xdr:colOff>664200</xdr:colOff>
      <xdr:row>112</xdr:row>
      <xdr:rowOff>42840</xdr:rowOff>
    </xdr:to>
    <xdr:pic>
      <xdr:nvPicPr>
        <xdr:cNvPr id="35" name="Image 9" descr=""/>
        <xdr:cNvPicPr/>
      </xdr:nvPicPr>
      <xdr:blipFill>
        <a:blip r:embed="rId15"/>
        <a:stretch/>
      </xdr:blipFill>
      <xdr:spPr>
        <a:xfrm>
          <a:off x="10114560" y="15501960"/>
          <a:ext cx="4704120" cy="3161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82800</xdr:colOff>
      <xdr:row>51</xdr:row>
      <xdr:rowOff>151560</xdr:rowOff>
    </xdr:from>
    <xdr:to>
      <xdr:col>6</xdr:col>
      <xdr:colOff>555480</xdr:colOff>
      <xdr:row>69</xdr:row>
      <xdr:rowOff>120240</xdr:rowOff>
    </xdr:to>
    <xdr:pic>
      <xdr:nvPicPr>
        <xdr:cNvPr id="36" name="Image 34" descr=""/>
        <xdr:cNvPicPr/>
      </xdr:nvPicPr>
      <xdr:blipFill>
        <a:blip r:embed="rId16"/>
        <a:stretch/>
      </xdr:blipFill>
      <xdr:spPr>
        <a:xfrm>
          <a:off x="82800" y="8856000"/>
          <a:ext cx="4761360" cy="2894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899640</xdr:colOff>
      <xdr:row>51</xdr:row>
      <xdr:rowOff>155880</xdr:rowOff>
    </xdr:from>
    <xdr:to>
      <xdr:col>12</xdr:col>
      <xdr:colOff>207720</xdr:colOff>
      <xdr:row>69</xdr:row>
      <xdr:rowOff>114840</xdr:rowOff>
    </xdr:to>
    <xdr:pic>
      <xdr:nvPicPr>
        <xdr:cNvPr id="37" name="Image 35" descr=""/>
        <xdr:cNvPicPr/>
      </xdr:nvPicPr>
      <xdr:blipFill>
        <a:blip r:embed="rId17"/>
        <a:stretch/>
      </xdr:blipFill>
      <xdr:spPr>
        <a:xfrm>
          <a:off x="5952960" y="8860320"/>
          <a:ext cx="3532680" cy="2885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52</xdr:row>
      <xdr:rowOff>135360</xdr:rowOff>
    </xdr:from>
    <xdr:to>
      <xdr:col>10</xdr:col>
      <xdr:colOff>238320</xdr:colOff>
      <xdr:row>71</xdr:row>
      <xdr:rowOff>141120</xdr:rowOff>
    </xdr:to>
    <xdr:pic>
      <xdr:nvPicPr>
        <xdr:cNvPr id="38" name="Image 22" descr=""/>
        <xdr:cNvPicPr/>
      </xdr:nvPicPr>
      <xdr:blipFill>
        <a:blip r:embed="rId1"/>
        <a:stretch/>
      </xdr:blipFill>
      <xdr:spPr>
        <a:xfrm>
          <a:off x="0" y="8999640"/>
          <a:ext cx="7475760" cy="3094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222480</xdr:colOff>
      <xdr:row>53</xdr:row>
      <xdr:rowOff>37800</xdr:rowOff>
    </xdr:from>
    <xdr:to>
      <xdr:col>17</xdr:col>
      <xdr:colOff>449640</xdr:colOff>
      <xdr:row>71</xdr:row>
      <xdr:rowOff>63720</xdr:rowOff>
    </xdr:to>
    <xdr:pic>
      <xdr:nvPicPr>
        <xdr:cNvPr id="39" name="Image 30" descr=""/>
        <xdr:cNvPicPr/>
      </xdr:nvPicPr>
      <xdr:blipFill>
        <a:blip r:embed="rId2"/>
        <a:stretch/>
      </xdr:blipFill>
      <xdr:spPr>
        <a:xfrm>
          <a:off x="5320800" y="9064800"/>
          <a:ext cx="7380360" cy="2952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322200</xdr:colOff>
      <xdr:row>53</xdr:row>
      <xdr:rowOff>67680</xdr:rowOff>
    </xdr:from>
    <xdr:to>
      <xdr:col>24</xdr:col>
      <xdr:colOff>595800</xdr:colOff>
      <xdr:row>71</xdr:row>
      <xdr:rowOff>55440</xdr:rowOff>
    </xdr:to>
    <xdr:pic>
      <xdr:nvPicPr>
        <xdr:cNvPr id="40" name="Image 31" descr=""/>
        <xdr:cNvPicPr/>
      </xdr:nvPicPr>
      <xdr:blipFill>
        <a:blip r:embed="rId3"/>
        <a:stretch/>
      </xdr:blipFill>
      <xdr:spPr>
        <a:xfrm>
          <a:off x="11084040" y="9094680"/>
          <a:ext cx="7770960" cy="2913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-1080</xdr:colOff>
      <xdr:row>52</xdr:row>
      <xdr:rowOff>23400</xdr:rowOff>
    </xdr:from>
    <xdr:to>
      <xdr:col>9</xdr:col>
      <xdr:colOff>658800</xdr:colOff>
      <xdr:row>70</xdr:row>
      <xdr:rowOff>58680</xdr:rowOff>
    </xdr:to>
    <xdr:pic>
      <xdr:nvPicPr>
        <xdr:cNvPr id="41" name="Image 23" descr=""/>
        <xdr:cNvPicPr/>
      </xdr:nvPicPr>
      <xdr:blipFill>
        <a:blip r:embed="rId1"/>
        <a:stretch/>
      </xdr:blipFill>
      <xdr:spPr>
        <a:xfrm>
          <a:off x="-1080" y="8887680"/>
          <a:ext cx="7399440" cy="2961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641520</xdr:colOff>
      <xdr:row>52</xdr:row>
      <xdr:rowOff>76680</xdr:rowOff>
    </xdr:from>
    <xdr:to>
      <xdr:col>18</xdr:col>
      <xdr:colOff>687600</xdr:colOff>
      <xdr:row>70</xdr:row>
      <xdr:rowOff>140400</xdr:rowOff>
    </xdr:to>
    <xdr:pic>
      <xdr:nvPicPr>
        <xdr:cNvPr id="42" name="Image 32" descr=""/>
        <xdr:cNvPicPr/>
      </xdr:nvPicPr>
      <xdr:blipFill>
        <a:blip r:embed="rId2"/>
        <a:stretch/>
      </xdr:blipFill>
      <xdr:spPr>
        <a:xfrm>
          <a:off x="7381080" y="8940960"/>
          <a:ext cx="7361280" cy="2989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690120</xdr:colOff>
      <xdr:row>52</xdr:row>
      <xdr:rowOff>154440</xdr:rowOff>
    </xdr:from>
    <xdr:to>
      <xdr:col>27</xdr:col>
      <xdr:colOff>564840</xdr:colOff>
      <xdr:row>71</xdr:row>
      <xdr:rowOff>74520</xdr:rowOff>
    </xdr:to>
    <xdr:pic>
      <xdr:nvPicPr>
        <xdr:cNvPr id="43" name="Image 33" descr=""/>
        <xdr:cNvPicPr/>
      </xdr:nvPicPr>
      <xdr:blipFill>
        <a:blip r:embed="rId3"/>
        <a:stretch/>
      </xdr:blipFill>
      <xdr:spPr>
        <a:xfrm>
          <a:off x="14744880" y="9018720"/>
          <a:ext cx="7189920" cy="3008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15</xdr:row>
      <xdr:rowOff>0</xdr:rowOff>
    </xdr:from>
    <xdr:to>
      <xdr:col>23</xdr:col>
      <xdr:colOff>336960</xdr:colOff>
      <xdr:row>78</xdr:row>
      <xdr:rowOff>86040</xdr:rowOff>
    </xdr:to>
    <xdr:pic>
      <xdr:nvPicPr>
        <xdr:cNvPr id="44" name="Image 43" descr=""/>
        <xdr:cNvPicPr/>
      </xdr:nvPicPr>
      <xdr:blipFill>
        <a:blip r:embed="rId1"/>
        <a:stretch/>
      </xdr:blipFill>
      <xdr:spPr>
        <a:xfrm>
          <a:off x="0" y="2540520"/>
          <a:ext cx="19031040" cy="10327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8" zeroHeight="false" outlineLevelRow="0" outlineLevelCol="0"/>
  <cols>
    <col collapsed="false" customWidth="true" hidden="false" outlineLevel="0" max="2" min="1" style="0" width="9.35"/>
    <col collapsed="false" customWidth="true" hidden="false" outlineLevel="0" max="3" min="3" style="0" width="7.26"/>
    <col collapsed="false" customWidth="true" hidden="false" outlineLevel="0" max="5" min="4" style="0" width="8.66"/>
    <col collapsed="false" customWidth="true" hidden="false" outlineLevel="0" max="6" min="6" style="0" width="6.98"/>
    <col collapsed="false" customWidth="true" hidden="false" outlineLevel="0" max="7" min="7" style="0" width="7.95"/>
    <col collapsed="false" customWidth="true" hidden="false" outlineLevel="0" max="8" min="8" style="0" width="5.88"/>
    <col collapsed="false" customWidth="true" hidden="false" outlineLevel="0" max="9" min="9" style="1" width="16.94"/>
    <col collapsed="false" customWidth="false" hidden="false" outlineLevel="0" max="13" min="10" style="1" width="11.52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20.85" hidden="false" customHeight="false" outlineLevel="0" collapsed="false">
      <c r="A2" s="3" t="s">
        <v>1</v>
      </c>
      <c r="B2" s="3" t="s">
        <v>2</v>
      </c>
      <c r="C2" s="1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1" t="s">
        <v>8</v>
      </c>
      <c r="I2" s="3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11</v>
      </c>
      <c r="P2" s="0" t="s">
        <v>12</v>
      </c>
      <c r="Q2" s="0" t="s">
        <v>15</v>
      </c>
      <c r="R2" s="1"/>
      <c r="S2" s="1"/>
      <c r="T2" s="1"/>
    </row>
    <row r="3" customFormat="false" ht="12.8" hidden="false" customHeight="false" outlineLevel="0" collapsed="false">
      <c r="A3" s="4" t="n">
        <v>8192</v>
      </c>
      <c r="B3" s="4" t="n">
        <v>8192</v>
      </c>
      <c r="C3" s="4" t="n">
        <v>50</v>
      </c>
      <c r="D3" s="4"/>
      <c r="E3" s="4" t="n">
        <v>8192</v>
      </c>
      <c r="F3" s="4" t="n">
        <v>256</v>
      </c>
      <c r="G3" s="4" t="n">
        <v>4319</v>
      </c>
      <c r="H3" s="4" t="n">
        <v>23</v>
      </c>
      <c r="I3" s="1" t="n">
        <f aca="false">E3/B3</f>
        <v>1</v>
      </c>
      <c r="J3" s="5" t="n">
        <v>0.0026805503125</v>
      </c>
      <c r="K3" s="5" t="n">
        <v>0.0001044446875</v>
      </c>
      <c r="L3" s="5" t="n">
        <v>8.31863124999997E-005</v>
      </c>
      <c r="M3" s="5" t="n">
        <f aca="false">J3-L3</f>
        <v>0.002597364</v>
      </c>
      <c r="N3" s="5" t="n">
        <v>0</v>
      </c>
      <c r="O3" s="5" t="n">
        <v>0</v>
      </c>
      <c r="P3" s="5" t="n">
        <v>0</v>
      </c>
      <c r="Q3" s="5" t="n">
        <f aca="false">N3-P3</f>
        <v>0</v>
      </c>
    </row>
    <row r="4" customFormat="false" ht="12.8" hidden="false" customHeight="false" outlineLevel="0" collapsed="false">
      <c r="A4" s="4" t="n">
        <v>16384</v>
      </c>
      <c r="B4" s="4" t="n">
        <v>16384</v>
      </c>
      <c r="C4" s="4" t="n">
        <v>50</v>
      </c>
      <c r="D4" s="4"/>
      <c r="E4" s="4" t="n">
        <v>16384</v>
      </c>
      <c r="F4" s="4" t="n">
        <v>512</v>
      </c>
      <c r="G4" s="4" t="n">
        <v>11765</v>
      </c>
      <c r="H4" s="4" t="n">
        <v>16</v>
      </c>
      <c r="I4" s="1" t="n">
        <f aca="false">E4/B4</f>
        <v>1</v>
      </c>
      <c r="J4" s="5" t="n">
        <v>0.00362832075</v>
      </c>
      <c r="K4" s="5" t="n">
        <v>0.00013854425</v>
      </c>
      <c r="L4" s="5" t="n">
        <v>0.00011405375</v>
      </c>
      <c r="M4" s="5" t="n">
        <f aca="false">J4-L4</f>
        <v>0.003514267</v>
      </c>
      <c r="N4" s="5" t="n">
        <v>0</v>
      </c>
      <c r="O4" s="5" t="n">
        <v>0</v>
      </c>
      <c r="P4" s="5" t="n">
        <v>0</v>
      </c>
      <c r="Q4" s="5" t="n">
        <f aca="false">N4-P4</f>
        <v>0</v>
      </c>
    </row>
    <row r="5" customFormat="false" ht="12.8" hidden="false" customHeight="false" outlineLevel="0" collapsed="false">
      <c r="A5" s="4" t="n">
        <v>32768</v>
      </c>
      <c r="B5" s="4" t="n">
        <v>32768</v>
      </c>
      <c r="C5" s="4" t="n">
        <v>50</v>
      </c>
      <c r="D5" s="4"/>
      <c r="E5" s="4" t="n">
        <v>32637</v>
      </c>
      <c r="F5" s="4" t="n">
        <v>512</v>
      </c>
      <c r="G5" s="4" t="n">
        <v>16073</v>
      </c>
      <c r="H5" s="4" t="n">
        <v>13</v>
      </c>
      <c r="I5" s="4" t="n">
        <f aca="false">E5/B5</f>
        <v>0.996002197265625</v>
      </c>
      <c r="J5" s="5" t="n">
        <v>0.00305895525</v>
      </c>
      <c r="K5" s="5" t="n">
        <v>0.00015455575</v>
      </c>
      <c r="L5" s="5" t="n">
        <v>7.35752500000001E-005</v>
      </c>
      <c r="M5" s="5" t="n">
        <f aca="false">J5-L5</f>
        <v>0.00298538</v>
      </c>
      <c r="N5" s="5" t="n">
        <v>0</v>
      </c>
      <c r="O5" s="5" t="n">
        <v>0</v>
      </c>
      <c r="P5" s="5" t="n">
        <v>0</v>
      </c>
      <c r="Q5" s="5" t="n">
        <f aca="false">N5-P5</f>
        <v>0</v>
      </c>
    </row>
    <row r="6" customFormat="false" ht="12.8" hidden="false" customHeight="false" outlineLevel="0" collapsed="false">
      <c r="A6" s="4" t="n">
        <v>65536</v>
      </c>
      <c r="B6" s="4" t="n">
        <v>65536</v>
      </c>
      <c r="C6" s="4" t="n">
        <v>50</v>
      </c>
      <c r="D6" s="4"/>
      <c r="E6" s="4" t="n">
        <v>63592</v>
      </c>
      <c r="F6" s="4" t="n">
        <v>512</v>
      </c>
      <c r="G6" s="4" t="n">
        <v>22023</v>
      </c>
      <c r="H6" s="4" t="n">
        <v>13</v>
      </c>
      <c r="I6" s="4" t="n">
        <f aca="false">E6/B6</f>
        <v>0.9703369140625</v>
      </c>
      <c r="J6" s="5" t="n">
        <v>0.00462280425</v>
      </c>
      <c r="K6" s="5" t="n">
        <v>0.00211539175</v>
      </c>
      <c r="L6" s="5" t="n">
        <v>0.00054318225</v>
      </c>
      <c r="M6" s="5" t="n">
        <f aca="false">J6-L6</f>
        <v>0.004079622</v>
      </c>
      <c r="N6" s="5" t="n">
        <v>0</v>
      </c>
      <c r="O6" s="5" t="n">
        <v>0</v>
      </c>
      <c r="P6" s="5" t="n">
        <v>0</v>
      </c>
      <c r="Q6" s="5" t="n">
        <f aca="false">N6-P6</f>
        <v>0</v>
      </c>
    </row>
    <row r="7" customFormat="false" ht="12.8" hidden="false" customHeight="false" outlineLevel="0" collapsed="false">
      <c r="A7" s="4" t="n">
        <v>131072</v>
      </c>
      <c r="B7" s="4" t="n">
        <v>131072</v>
      </c>
      <c r="C7" s="4" t="n">
        <v>50</v>
      </c>
      <c r="D7" s="4"/>
      <c r="E7" s="4" t="n">
        <v>91808</v>
      </c>
      <c r="F7" s="4" t="n">
        <v>512</v>
      </c>
      <c r="G7" s="4" t="n">
        <v>15099</v>
      </c>
      <c r="H7" s="4" t="n">
        <v>15</v>
      </c>
      <c r="I7" s="4" t="n">
        <f aca="false">E7/B7</f>
        <v>0.700439453125</v>
      </c>
      <c r="J7" s="5" t="n">
        <v>0.004451120125</v>
      </c>
      <c r="K7" s="5" t="n">
        <v>0.000885707875000001</v>
      </c>
      <c r="L7" s="5" t="n">
        <v>0.000385917124999999</v>
      </c>
      <c r="M7" s="5" t="n">
        <f aca="false">J7-L7</f>
        <v>0.004065203</v>
      </c>
      <c r="N7" s="5" t="n">
        <v>0</v>
      </c>
      <c r="O7" s="5" t="n">
        <v>0</v>
      </c>
      <c r="P7" s="5" t="n">
        <v>0</v>
      </c>
      <c r="Q7" s="5" t="n">
        <f aca="false">N7-P7</f>
        <v>0</v>
      </c>
    </row>
    <row r="8" customFormat="false" ht="12.8" hidden="false" customHeight="false" outlineLevel="0" collapsed="false">
      <c r="A8" s="4" t="n">
        <v>262144</v>
      </c>
      <c r="B8" s="4" t="n">
        <v>262144</v>
      </c>
      <c r="C8" s="4" t="n">
        <v>50</v>
      </c>
      <c r="D8" s="4"/>
      <c r="E8" s="4" t="n">
        <v>119963</v>
      </c>
      <c r="F8" s="4" t="n">
        <v>256</v>
      </c>
      <c r="G8" s="4" t="n">
        <v>20759</v>
      </c>
      <c r="H8" s="4" t="n">
        <v>18</v>
      </c>
      <c r="I8" s="4" t="n">
        <f aca="false">E8/B8</f>
        <v>0.457622528076172</v>
      </c>
      <c r="J8" s="5" t="n">
        <v>0.0083788804375</v>
      </c>
      <c r="K8" s="5" t="n">
        <v>0.0004472455625</v>
      </c>
      <c r="L8" s="5" t="n">
        <v>0.0003141674375</v>
      </c>
      <c r="M8" s="5" t="n">
        <f aca="false">J8-L8</f>
        <v>0.008064713</v>
      </c>
      <c r="N8" s="5" t="n">
        <v>0</v>
      </c>
      <c r="O8" s="5" t="n">
        <v>0</v>
      </c>
      <c r="P8" s="5" t="n">
        <v>0</v>
      </c>
      <c r="Q8" s="5" t="n">
        <f aca="false">N8-P8</f>
        <v>0</v>
      </c>
    </row>
    <row r="9" customFormat="false" ht="12.8" hidden="false" customHeight="false" outlineLevel="0" collapsed="false">
      <c r="A9" s="4" t="n">
        <v>524288</v>
      </c>
      <c r="B9" s="4" t="n">
        <v>524288</v>
      </c>
      <c r="C9" s="4" t="n">
        <v>50</v>
      </c>
      <c r="D9" s="4"/>
      <c r="E9" s="4" t="n">
        <v>137036</v>
      </c>
      <c r="F9" s="4" t="n">
        <v>512</v>
      </c>
      <c r="G9" s="4" t="n">
        <v>14285</v>
      </c>
      <c r="H9" s="4" t="n">
        <v>17</v>
      </c>
      <c r="I9" s="4" t="n">
        <f aca="false">E9/B9</f>
        <v>0.261375427246094</v>
      </c>
      <c r="J9" s="5" t="n">
        <v>0.0125867725</v>
      </c>
      <c r="K9" s="5" t="n">
        <v>0.0146748975</v>
      </c>
      <c r="L9" s="5" t="n">
        <v>0.0020752125</v>
      </c>
      <c r="M9" s="5" t="n">
        <f aca="false">J9-L9</f>
        <v>0.01051156</v>
      </c>
      <c r="N9" s="5" t="n">
        <v>0</v>
      </c>
      <c r="O9" s="5" t="n">
        <v>0</v>
      </c>
      <c r="P9" s="5" t="n">
        <v>0</v>
      </c>
      <c r="Q9" s="5" t="n">
        <f aca="false">N9-P9</f>
        <v>0</v>
      </c>
    </row>
    <row r="10" customFormat="false" ht="12.8" hidden="false" customHeight="false" outlineLevel="0" collapsed="false">
      <c r="A10" s="4" t="n">
        <v>1048576</v>
      </c>
      <c r="B10" s="4" t="n">
        <v>1048576</v>
      </c>
      <c r="C10" s="4" t="n">
        <v>50</v>
      </c>
      <c r="D10" s="4"/>
      <c r="E10" s="4" t="n">
        <v>245050</v>
      </c>
      <c r="F10" s="4" t="n">
        <v>512</v>
      </c>
      <c r="G10" s="4" t="n">
        <v>39399</v>
      </c>
      <c r="H10" s="4" t="n">
        <v>16</v>
      </c>
      <c r="I10" s="4" t="n">
        <f aca="false">E10/B10</f>
        <v>0.233697891235352</v>
      </c>
      <c r="J10" s="5" t="n">
        <v>0.020709384375</v>
      </c>
      <c r="K10" s="5" t="n">
        <v>0.012822485625</v>
      </c>
      <c r="L10" s="5" t="n">
        <v>0.002099594375</v>
      </c>
      <c r="M10" s="5" t="n">
        <f aca="false">J10-L10</f>
        <v>0.01860979</v>
      </c>
      <c r="N10" s="5" t="n">
        <v>0</v>
      </c>
      <c r="O10" s="5" t="n">
        <v>0</v>
      </c>
      <c r="P10" s="5" t="n">
        <v>0</v>
      </c>
      <c r="Q10" s="5" t="n">
        <f aca="false">N10-P10</f>
        <v>0</v>
      </c>
    </row>
    <row r="11" customFormat="false" ht="12.8" hidden="false" customHeight="false" outlineLevel="0" collapsed="false">
      <c r="A11" s="4" t="n">
        <v>2097152</v>
      </c>
      <c r="B11" s="4" t="n">
        <v>2097152</v>
      </c>
      <c r="C11" s="4" t="n">
        <v>50</v>
      </c>
      <c r="D11" s="4"/>
      <c r="E11" s="4" t="n">
        <v>333014</v>
      </c>
      <c r="F11" s="4" t="n">
        <v>256</v>
      </c>
      <c r="G11" s="4" t="n">
        <v>54379</v>
      </c>
      <c r="H11" s="4" t="n">
        <v>18</v>
      </c>
      <c r="I11" s="4" t="n">
        <f aca="false">E11/B11</f>
        <v>0.158793449401855</v>
      </c>
      <c r="J11" s="5" t="n">
        <v>0.029792188125</v>
      </c>
      <c r="K11" s="5" t="n">
        <v>0.002172001875</v>
      </c>
      <c r="L11" s="5" t="n">
        <v>0.000833278125</v>
      </c>
      <c r="M11" s="5" t="n">
        <f aca="false">J11-L11</f>
        <v>0.02895891</v>
      </c>
      <c r="N11" s="5" t="n">
        <v>0</v>
      </c>
      <c r="O11" s="5" t="n">
        <v>0</v>
      </c>
      <c r="P11" s="5" t="n">
        <v>0</v>
      </c>
      <c r="Q11" s="5" t="n">
        <f aca="false">N11-P11</f>
        <v>0</v>
      </c>
    </row>
    <row r="12" customFormat="false" ht="12.8" hidden="false" customHeight="false" outlineLevel="0" collapsed="false">
      <c r="A12" s="4" t="n">
        <v>4194304</v>
      </c>
      <c r="B12" s="4" t="n">
        <v>4194304</v>
      </c>
      <c r="C12" s="4" t="n">
        <v>50</v>
      </c>
      <c r="D12" s="4"/>
      <c r="E12" s="4" t="n">
        <v>501640</v>
      </c>
      <c r="F12" s="4" t="n">
        <v>512</v>
      </c>
      <c r="G12" s="4" t="n">
        <v>150265</v>
      </c>
      <c r="H12" s="4" t="n">
        <v>13</v>
      </c>
      <c r="I12" s="4" t="n">
        <f aca="false">E12/B12</f>
        <v>0.119600296020508</v>
      </c>
      <c r="J12" s="5" t="n">
        <v>0.04036235375</v>
      </c>
      <c r="K12" s="5" t="n">
        <v>0.02700654625</v>
      </c>
      <c r="L12" s="5" t="n">
        <v>0.00316002375</v>
      </c>
      <c r="M12" s="5" t="n">
        <f aca="false">J12-L12</f>
        <v>0.03720233</v>
      </c>
      <c r="N12" s="5" t="n">
        <v>0</v>
      </c>
      <c r="O12" s="5" t="n">
        <v>0</v>
      </c>
      <c r="P12" s="5" t="n">
        <v>0</v>
      </c>
      <c r="Q12" s="5" t="n">
        <f aca="false">N12-P12</f>
        <v>0</v>
      </c>
    </row>
    <row r="13" customFormat="false" ht="12.8" hidden="false" customHeight="false" outlineLevel="0" collapsed="false">
      <c r="A13" s="4" t="n">
        <v>8388608</v>
      </c>
      <c r="B13" s="4" t="n">
        <v>8388608</v>
      </c>
      <c r="C13" s="4" t="n">
        <v>50</v>
      </c>
      <c r="D13" s="4"/>
      <c r="E13" s="4" t="n">
        <v>587675</v>
      </c>
      <c r="F13" s="4" t="n">
        <v>512</v>
      </c>
      <c r="G13" s="4" t="n">
        <v>103915</v>
      </c>
      <c r="H13" s="4" t="n">
        <v>11</v>
      </c>
      <c r="I13" s="4" t="n">
        <f aca="false">E13/B13</f>
        <v>0.0700563192367554</v>
      </c>
      <c r="J13" s="5" t="n">
        <v>0.04537036625</v>
      </c>
      <c r="K13" s="5" t="n">
        <v>0.03078494375</v>
      </c>
      <c r="L13" s="5" t="n">
        <v>0.00443709625</v>
      </c>
      <c r="M13" s="5" t="n">
        <f aca="false">J13-L13</f>
        <v>0.04093327</v>
      </c>
      <c r="N13" s="5" t="n">
        <v>0</v>
      </c>
      <c r="O13" s="5" t="n">
        <v>0</v>
      </c>
      <c r="P13" s="5" t="n">
        <v>0</v>
      </c>
      <c r="Q13" s="5" t="n">
        <f aca="false">N13-P13</f>
        <v>0</v>
      </c>
    </row>
    <row r="14" customFormat="false" ht="12.8" hidden="false" customHeight="false" outlineLevel="0" collapsed="false">
      <c r="A14" s="4" t="n">
        <v>16777216</v>
      </c>
      <c r="B14" s="4" t="n">
        <v>16777216</v>
      </c>
      <c r="C14" s="4" t="n">
        <v>50</v>
      </c>
      <c r="D14" s="4"/>
      <c r="E14" s="4" t="n">
        <v>957480</v>
      </c>
      <c r="F14" s="4" t="n">
        <v>1024</v>
      </c>
      <c r="G14" s="4" t="n">
        <v>287753</v>
      </c>
      <c r="H14" s="4" t="n">
        <v>11</v>
      </c>
      <c r="I14" s="4" t="n">
        <f aca="false">E14/B14</f>
        <v>0.057070255279541</v>
      </c>
      <c r="J14" s="5" t="n">
        <v>0.084183623125</v>
      </c>
      <c r="K14" s="5" t="n">
        <v>0.073173476875</v>
      </c>
      <c r="L14" s="5" t="n">
        <v>0.012140733125</v>
      </c>
      <c r="M14" s="5" t="n">
        <f aca="false">J14-L14</f>
        <v>0.07204289</v>
      </c>
      <c r="N14" s="5" t="n">
        <v>0</v>
      </c>
      <c r="O14" s="5" t="n">
        <v>0</v>
      </c>
      <c r="P14" s="5" t="n">
        <v>0</v>
      </c>
      <c r="Q14" s="5" t="n">
        <f aca="false">N14-P14</f>
        <v>0</v>
      </c>
    </row>
    <row r="15" customFormat="false" ht="12.8" hidden="false" customHeight="false" outlineLevel="0" collapsed="false">
      <c r="A15" s="4" t="n">
        <v>33554432</v>
      </c>
      <c r="B15" s="4" t="n">
        <v>33554432</v>
      </c>
      <c r="C15" s="4" t="n">
        <v>50</v>
      </c>
      <c r="D15" s="4"/>
      <c r="E15" s="4" t="n">
        <v>1335536</v>
      </c>
      <c r="F15" s="4" t="n">
        <v>1024</v>
      </c>
      <c r="G15" s="4" t="n">
        <v>398727</v>
      </c>
      <c r="H15" s="4" t="n">
        <v>11</v>
      </c>
      <c r="I15" s="4" t="n">
        <f aca="false">E15/B15</f>
        <v>0.039802074432373</v>
      </c>
      <c r="J15" s="4"/>
      <c r="K15" s="4"/>
      <c r="L15" s="4"/>
      <c r="M15" s="4"/>
    </row>
    <row r="16" customFormat="false" ht="12.8" hidden="false" customHeight="false" outlineLevel="0" collapsed="false">
      <c r="A16" s="6"/>
    </row>
    <row r="17" customFormat="false" ht="12.8" hidden="false" customHeight="false" outlineLevel="0" collapsed="false">
      <c r="A17" s="2" t="s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customFormat="false" ht="20.95" hidden="false" customHeight="false" outlineLevel="0" collapsed="false">
      <c r="A18" s="3" t="s">
        <v>1</v>
      </c>
      <c r="B18" s="3" t="s">
        <v>2</v>
      </c>
      <c r="C18" s="1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1" t="s">
        <v>8</v>
      </c>
      <c r="I18" s="3" t="s">
        <v>9</v>
      </c>
      <c r="J18" s="0" t="s">
        <v>10</v>
      </c>
      <c r="K18" s="0" t="s">
        <v>11</v>
      </c>
      <c r="L18" s="0" t="s">
        <v>12</v>
      </c>
      <c r="M18" s="0" t="s">
        <v>13</v>
      </c>
      <c r="N18" s="0" t="s">
        <v>17</v>
      </c>
      <c r="O18" s="0" t="s">
        <v>11</v>
      </c>
      <c r="P18" s="0" t="s">
        <v>12</v>
      </c>
      <c r="Q18" s="0" t="s">
        <v>18</v>
      </c>
      <c r="R18" s="0" t="s">
        <v>19</v>
      </c>
      <c r="S18" s="0" t="s">
        <v>11</v>
      </c>
      <c r="T18" s="0" t="s">
        <v>12</v>
      </c>
      <c r="U18" s="0" t="s">
        <v>20</v>
      </c>
    </row>
    <row r="19" customFormat="false" ht="12.8" hidden="false" customHeight="false" outlineLevel="0" collapsed="false">
      <c r="A19" s="4" t="n">
        <v>8192</v>
      </c>
      <c r="B19" s="4" t="n">
        <v>8192</v>
      </c>
      <c r="C19" s="4" t="n">
        <v>50</v>
      </c>
      <c r="D19" s="4"/>
      <c r="E19" s="4" t="n">
        <v>8192</v>
      </c>
      <c r="F19" s="4" t="n">
        <v>256</v>
      </c>
      <c r="G19" s="4" t="n">
        <v>4319</v>
      </c>
      <c r="H19" s="4" t="n">
        <v>23</v>
      </c>
      <c r="I19" s="1" t="n">
        <f aca="false">E19/B19</f>
        <v>1</v>
      </c>
      <c r="J19" s="5" t="n">
        <v>0.00307137333333333</v>
      </c>
      <c r="K19" s="5" t="n">
        <v>0.000474587666666667</v>
      </c>
      <c r="L19" s="5" t="n">
        <v>0.000357831333333333</v>
      </c>
      <c r="M19" s="5" t="n">
        <f aca="false">J19-L19</f>
        <v>0.002713542</v>
      </c>
      <c r="N19" s="5" t="n">
        <v>0.0138710306666667</v>
      </c>
      <c r="O19" s="5" t="n">
        <v>0.00131954333333333</v>
      </c>
      <c r="P19" s="5" t="n">
        <v>0.00131590666666667</v>
      </c>
      <c r="Q19" s="5" t="n">
        <f aca="false">N19-P19</f>
        <v>0.012555124</v>
      </c>
      <c r="R19" s="5" t="n">
        <v>1.04835046175134</v>
      </c>
      <c r="S19" s="5" t="n">
        <v>-0.00759464774015539</v>
      </c>
      <c r="T19" s="5" t="n">
        <v>-0.0118541299040476</v>
      </c>
      <c r="U19" s="0" t="n">
        <f aca="false">R19+S19</f>
        <v>1.04075581401118</v>
      </c>
    </row>
    <row r="20" customFormat="false" ht="12.8" hidden="false" customHeight="false" outlineLevel="0" collapsed="false">
      <c r="A20" s="4" t="n">
        <v>16384</v>
      </c>
      <c r="B20" s="4" t="n">
        <v>16384</v>
      </c>
      <c r="C20" s="4" t="n">
        <v>50</v>
      </c>
      <c r="D20" s="4"/>
      <c r="E20" s="4" t="n">
        <v>16384</v>
      </c>
      <c r="F20" s="4" t="n">
        <v>512</v>
      </c>
      <c r="G20" s="4" t="n">
        <v>11765</v>
      </c>
      <c r="H20" s="4" t="n">
        <v>16</v>
      </c>
      <c r="I20" s="1" t="n">
        <f aca="false">E20/B20</f>
        <v>1</v>
      </c>
      <c r="J20" s="5" t="n">
        <v>0.00395089822222222</v>
      </c>
      <c r="K20" s="5" t="n">
        <v>0.000323812777777778</v>
      </c>
      <c r="L20" s="5" t="n">
        <v>0.000157111222222222</v>
      </c>
      <c r="M20" s="5" t="n">
        <f aca="false">J20-L20</f>
        <v>0.003793787</v>
      </c>
      <c r="N20" s="5" t="n">
        <v>0.0778229466666667</v>
      </c>
      <c r="O20" s="5" t="n">
        <v>0.0331127533333333</v>
      </c>
      <c r="P20" s="5" t="n">
        <v>0.0317162666666667</v>
      </c>
      <c r="Q20" s="5" t="n">
        <f aca="false">N20-P20</f>
        <v>0.04610668</v>
      </c>
      <c r="R20" s="5" t="n">
        <v>2.80137618512517</v>
      </c>
      <c r="S20" s="5" t="n">
        <v>-0.56875040095299</v>
      </c>
      <c r="T20" s="5" t="n">
        <v>-1.00486118568405</v>
      </c>
      <c r="U20" s="0" t="n">
        <f aca="false">R20+S20</f>
        <v>2.23262578417218</v>
      </c>
    </row>
    <row r="21" customFormat="false" ht="12.8" hidden="false" customHeight="false" outlineLevel="0" collapsed="false">
      <c r="A21" s="4" t="n">
        <v>32768</v>
      </c>
      <c r="B21" s="4" t="n">
        <v>32768</v>
      </c>
      <c r="C21" s="4" t="n">
        <v>50</v>
      </c>
      <c r="D21" s="4"/>
      <c r="E21" s="4" t="n">
        <v>32637</v>
      </c>
      <c r="F21" s="4" t="n">
        <v>512</v>
      </c>
      <c r="G21" s="4" t="n">
        <v>16073</v>
      </c>
      <c r="H21" s="4" t="n">
        <v>13</v>
      </c>
      <c r="I21" s="1" t="n">
        <f aca="false">E21/B21</f>
        <v>0.996002197265625</v>
      </c>
      <c r="J21" s="5" t="n">
        <v>0.00915075811111111</v>
      </c>
      <c r="K21" s="5" t="n">
        <v>0.00606553188888889</v>
      </c>
      <c r="L21" s="5" t="n">
        <v>0.00514390811111111</v>
      </c>
      <c r="M21" s="5" t="n">
        <f aca="false">J21-L21</f>
        <v>0.00400685</v>
      </c>
      <c r="N21" s="5" t="n">
        <v>0.00919478866666667</v>
      </c>
      <c r="O21" s="5" t="n">
        <v>0.000806335333333331</v>
      </c>
      <c r="P21" s="5" t="n">
        <v>0.000759524666666667</v>
      </c>
      <c r="Q21" s="5" t="n">
        <f aca="false">N21-P21</f>
        <v>0.008435264</v>
      </c>
      <c r="R21" s="5" t="n">
        <v>1.00852881653938</v>
      </c>
      <c r="S21" s="5" t="n">
        <v>-0.00178931774977809</v>
      </c>
      <c r="T21" s="5" t="n">
        <v>-0.00280679868031108</v>
      </c>
      <c r="U21" s="0" t="n">
        <f aca="false">R21+S21</f>
        <v>1.0067394987896</v>
      </c>
    </row>
    <row r="22" customFormat="false" ht="12.8" hidden="false" customHeight="false" outlineLevel="0" collapsed="false">
      <c r="A22" s="4" t="n">
        <v>65536</v>
      </c>
      <c r="B22" s="4" t="n">
        <v>65536</v>
      </c>
      <c r="C22" s="4" t="n">
        <v>50</v>
      </c>
      <c r="D22" s="4"/>
      <c r="E22" s="4" t="n">
        <v>63592</v>
      </c>
      <c r="F22" s="4" t="n">
        <v>512</v>
      </c>
      <c r="G22" s="4" t="n">
        <v>22023</v>
      </c>
      <c r="H22" s="4" t="n">
        <v>13</v>
      </c>
      <c r="I22" s="1" t="n">
        <f aca="false">E22/B22</f>
        <v>0.9703369140625</v>
      </c>
      <c r="J22" s="5" t="n">
        <v>0.0159640704444444</v>
      </c>
      <c r="K22" s="5" t="n">
        <v>0.0126686595555556</v>
      </c>
      <c r="L22" s="5" t="n">
        <v>0.0114802514444444</v>
      </c>
      <c r="M22" s="5" t="n">
        <f aca="false">J22-L22</f>
        <v>0.004483819</v>
      </c>
      <c r="N22" s="5" t="n">
        <v>0.0300869944444444</v>
      </c>
      <c r="O22" s="5" t="n">
        <v>0.0207040455555556</v>
      </c>
      <c r="P22" s="5" t="n">
        <v>0.0209915964444444</v>
      </c>
      <c r="Q22" s="5" t="n">
        <f aca="false">N22-P22</f>
        <v>0.009095398</v>
      </c>
      <c r="R22" s="5" t="n">
        <v>1.69104534942736</v>
      </c>
      <c r="S22" s="5" t="n">
        <v>-0.678247247044803</v>
      </c>
      <c r="T22" s="5" t="n">
        <v>-0.545961683302837</v>
      </c>
      <c r="U22" s="0" t="n">
        <f aca="false">R22+S22</f>
        <v>1.01279810238256</v>
      </c>
    </row>
    <row r="23" customFormat="false" ht="12.8" hidden="false" customHeight="false" outlineLevel="0" collapsed="false">
      <c r="A23" s="4" t="n">
        <v>131072</v>
      </c>
      <c r="B23" s="4" t="n">
        <v>131072</v>
      </c>
      <c r="C23" s="4" t="n">
        <v>50</v>
      </c>
      <c r="D23" s="4"/>
      <c r="E23" s="4" t="n">
        <v>91808</v>
      </c>
      <c r="F23" s="4" t="n">
        <v>512</v>
      </c>
      <c r="G23" s="4" t="n">
        <v>15099</v>
      </c>
      <c r="H23" s="4" t="n">
        <v>15</v>
      </c>
      <c r="I23" s="1" t="n">
        <f aca="false">E23/B23</f>
        <v>0.700439453125</v>
      </c>
      <c r="J23" s="5" t="n">
        <v>0.0162159368888889</v>
      </c>
      <c r="K23" s="5" t="n">
        <v>0.0130189431111111</v>
      </c>
      <c r="L23" s="5" t="n">
        <v>0.0117339458888889</v>
      </c>
      <c r="M23" s="5" t="n">
        <f aca="false">J23-L23</f>
        <v>0.004481991</v>
      </c>
      <c r="N23" s="5" t="n">
        <v>0.009312574</v>
      </c>
      <c r="O23" s="5" t="n">
        <v>0.000742512000000001</v>
      </c>
      <c r="P23" s="5" t="n">
        <v>0.000957769999999998</v>
      </c>
      <c r="Q23" s="5" t="n">
        <f aca="false">N23-P23</f>
        <v>0.008354804</v>
      </c>
      <c r="R23" s="5" t="n">
        <v>1.02016052682032</v>
      </c>
      <c r="S23" s="5" t="n">
        <v>-0.00291846354954139</v>
      </c>
      <c r="T23" s="5" t="n">
        <v>-0.00387688556074828</v>
      </c>
      <c r="U23" s="0" t="n">
        <f aca="false">R23+S23</f>
        <v>1.01724206327078</v>
      </c>
    </row>
    <row r="24" customFormat="false" ht="12.8" hidden="false" customHeight="false" outlineLevel="0" collapsed="false">
      <c r="A24" s="4" t="n">
        <v>262144</v>
      </c>
      <c r="B24" s="4" t="n">
        <v>262144</v>
      </c>
      <c r="C24" s="4" t="n">
        <v>50</v>
      </c>
      <c r="D24" s="4"/>
      <c r="E24" s="4" t="n">
        <v>119963</v>
      </c>
      <c r="F24" s="4" t="n">
        <v>256</v>
      </c>
      <c r="G24" s="4" t="n">
        <v>20759</v>
      </c>
      <c r="H24" s="4" t="n">
        <v>18</v>
      </c>
      <c r="I24" s="1" t="n">
        <f aca="false">E24/B24</f>
        <v>0.457622528076172</v>
      </c>
      <c r="J24" s="5" t="n">
        <v>0.0180887755555556</v>
      </c>
      <c r="K24" s="5" t="n">
        <v>0.0153607744444444</v>
      </c>
      <c r="L24" s="5" t="n">
        <v>0.00510216555555556</v>
      </c>
      <c r="M24" s="5" t="n">
        <f aca="false">J24-L24</f>
        <v>0.01298661</v>
      </c>
      <c r="N24" s="5" t="n">
        <v>0.0116903835555556</v>
      </c>
      <c r="O24" s="5" t="n">
        <v>0.000747796444444443</v>
      </c>
      <c r="P24" s="5" t="n">
        <v>0.000801831555555556</v>
      </c>
      <c r="Q24" s="5" t="n">
        <f aca="false">N24-P24</f>
        <v>0.010888552</v>
      </c>
      <c r="R24" s="5" t="n">
        <v>1.27409389624576</v>
      </c>
      <c r="S24" s="5" t="n">
        <v>-0.0227096435721861</v>
      </c>
      <c r="T24" s="5" t="n">
        <v>-0.028616259035757</v>
      </c>
      <c r="U24" s="0" t="n">
        <f aca="false">R24+S24</f>
        <v>1.25138425267357</v>
      </c>
    </row>
    <row r="25" customFormat="false" ht="12.8" hidden="false" customHeight="false" outlineLevel="0" collapsed="false">
      <c r="A25" s="4" t="n">
        <v>524288</v>
      </c>
      <c r="B25" s="4" t="n">
        <v>524288</v>
      </c>
      <c r="C25" s="4" t="n">
        <v>50</v>
      </c>
      <c r="D25" s="4"/>
      <c r="E25" s="4" t="n">
        <v>137036</v>
      </c>
      <c r="F25" s="4" t="n">
        <v>512</v>
      </c>
      <c r="G25" s="4" t="n">
        <v>14285</v>
      </c>
      <c r="H25" s="4" t="n">
        <v>17</v>
      </c>
      <c r="I25" s="1" t="n">
        <f aca="false">E25/B25</f>
        <v>0.261375427246094</v>
      </c>
      <c r="J25" s="5" t="n">
        <v>0.0299525522222222</v>
      </c>
      <c r="K25" s="5" t="n">
        <v>0.0186370477777778</v>
      </c>
      <c r="L25" s="5" t="n">
        <v>0.0139152922222222</v>
      </c>
      <c r="M25" s="5" t="n">
        <f aca="false">J25-L25</f>
        <v>0.01603726</v>
      </c>
      <c r="N25" s="5" t="n">
        <v>0.00933093111111111</v>
      </c>
      <c r="O25" s="5" t="n">
        <v>0.00126303488888889</v>
      </c>
      <c r="P25" s="5" t="n">
        <v>0.00154538311111111</v>
      </c>
      <c r="Q25" s="5" t="n">
        <f aca="false">N25-P25</f>
        <v>0.007785548</v>
      </c>
      <c r="R25" s="5" t="n">
        <v>1.0519111734903</v>
      </c>
      <c r="S25" s="5" t="n">
        <v>-0.00287599673260441</v>
      </c>
      <c r="T25" s="5" t="n">
        <v>-0.0043011037436913</v>
      </c>
      <c r="U25" s="0" t="n">
        <f aca="false">R25+S25</f>
        <v>1.0490351767577</v>
      </c>
    </row>
    <row r="26" customFormat="false" ht="12.8" hidden="false" customHeight="false" outlineLevel="0" collapsed="false">
      <c r="A26" s="4" t="n">
        <v>1048576</v>
      </c>
      <c r="B26" s="4" t="n">
        <v>1048576</v>
      </c>
      <c r="C26" s="4" t="n">
        <v>50</v>
      </c>
      <c r="D26" s="4"/>
      <c r="E26" s="4" t="n">
        <v>245050</v>
      </c>
      <c r="F26" s="4" t="n">
        <v>512</v>
      </c>
      <c r="G26" s="4" t="n">
        <v>39399</v>
      </c>
      <c r="H26" s="4" t="n">
        <v>16</v>
      </c>
      <c r="I26" s="1" t="n">
        <f aca="false">E26/B26</f>
        <v>0.233697891235352</v>
      </c>
      <c r="J26" s="5" t="n">
        <v>0.0479935977777778</v>
      </c>
      <c r="K26" s="5" t="n">
        <v>0.0287268322222222</v>
      </c>
      <c r="L26" s="5" t="n">
        <v>0.0269272877777778</v>
      </c>
      <c r="M26" s="5" t="n">
        <f aca="false">J26-L26</f>
        <v>0.02106631</v>
      </c>
      <c r="N26" s="5" t="n">
        <v>0.00787161511111111</v>
      </c>
      <c r="O26" s="5" t="n">
        <v>0.000462382888888889</v>
      </c>
      <c r="P26" s="5" t="n">
        <v>0.000705069111111111</v>
      </c>
      <c r="Q26" s="5" t="n">
        <f aca="false">N26-P26</f>
        <v>0.007166546</v>
      </c>
      <c r="R26" s="5" t="n">
        <v>1.07454721746335</v>
      </c>
      <c r="S26" s="5" t="n">
        <v>-0.00343071010485385</v>
      </c>
      <c r="T26" s="5" t="n">
        <v>-0.00627249384646933</v>
      </c>
      <c r="U26" s="0" t="n">
        <f aca="false">R26+S26</f>
        <v>1.0711165073585</v>
      </c>
    </row>
    <row r="27" customFormat="false" ht="12.8" hidden="false" customHeight="false" outlineLevel="0" collapsed="false">
      <c r="A27" s="4" t="n">
        <v>2097152</v>
      </c>
      <c r="B27" s="4" t="n">
        <v>2097152</v>
      </c>
      <c r="C27" s="4" t="n">
        <v>50</v>
      </c>
      <c r="D27" s="4"/>
      <c r="E27" s="4" t="n">
        <v>333014</v>
      </c>
      <c r="F27" s="4" t="n">
        <v>256</v>
      </c>
      <c r="G27" s="4" t="n">
        <v>54379</v>
      </c>
      <c r="H27" s="4" t="n">
        <v>18</v>
      </c>
      <c r="I27" s="1" t="n">
        <f aca="false">E27/B27</f>
        <v>0.158793449401855</v>
      </c>
      <c r="J27" s="5" t="n">
        <v>0.0637472911111111</v>
      </c>
      <c r="K27" s="5" t="n">
        <v>0.0428658088888889</v>
      </c>
      <c r="L27" s="5" t="n">
        <v>0.0252632311111111</v>
      </c>
      <c r="M27" s="5" t="n">
        <f aca="false">J27-L27</f>
        <v>0.03848406</v>
      </c>
      <c r="N27" s="5" t="n">
        <v>0.0104691815555556</v>
      </c>
      <c r="O27" s="5" t="n">
        <v>0.000798726444444444</v>
      </c>
      <c r="P27" s="5" t="n">
        <v>0.00140239755555556</v>
      </c>
      <c r="Q27" s="5" t="n">
        <f aca="false">N27-P27</f>
        <v>0.00906678400000004</v>
      </c>
      <c r="R27" s="5" t="n">
        <v>1.77540734384599</v>
      </c>
      <c r="S27" s="5" t="n">
        <v>-0.0434904887727308</v>
      </c>
      <c r="T27" s="5" t="n">
        <v>-0.0661462708762615</v>
      </c>
      <c r="U27" s="0" t="n">
        <f aca="false">R27+S27</f>
        <v>1.73191685507326</v>
      </c>
    </row>
    <row r="28" customFormat="false" ht="12.8" hidden="false" customHeight="false" outlineLevel="0" collapsed="false">
      <c r="A28" s="4" t="n">
        <v>4194304</v>
      </c>
      <c r="B28" s="4" t="n">
        <v>4194304</v>
      </c>
      <c r="C28" s="4" t="n">
        <v>50</v>
      </c>
      <c r="D28" s="4"/>
      <c r="E28" s="4" t="n">
        <v>501640</v>
      </c>
      <c r="F28" s="4" t="n">
        <v>512</v>
      </c>
      <c r="G28" s="4" t="n">
        <v>150265</v>
      </c>
      <c r="H28" s="4" t="n">
        <v>13</v>
      </c>
      <c r="I28" s="1" t="n">
        <f aca="false">E28/B28</f>
        <v>0.119600296020508</v>
      </c>
      <c r="J28" s="5" t="n">
        <v>0.0952623122222222</v>
      </c>
      <c r="K28" s="5" t="n">
        <v>0.0643573877777778</v>
      </c>
      <c r="L28" s="5" t="n">
        <v>0.0426560422222222</v>
      </c>
      <c r="M28" s="5" t="n">
        <f aca="false">J28-L28</f>
        <v>0.05260627</v>
      </c>
      <c r="N28" s="5" t="n">
        <v>0.00781291666666667</v>
      </c>
      <c r="O28" s="5" t="n">
        <v>0.00117384133333333</v>
      </c>
      <c r="P28" s="5" t="n">
        <v>0.00112862866666667</v>
      </c>
      <c r="Q28" s="5" t="n">
        <f aca="false">N28-P28</f>
        <v>0.006684288</v>
      </c>
      <c r="R28" s="5" t="n">
        <v>1.29235999988485</v>
      </c>
      <c r="S28" s="5" t="n">
        <v>-0.0425828659187115</v>
      </c>
      <c r="T28" s="5" t="n">
        <v>-0.0784527305260576</v>
      </c>
      <c r="U28" s="0" t="n">
        <f aca="false">R28+S28</f>
        <v>1.24977713396614</v>
      </c>
    </row>
    <row r="29" customFormat="false" ht="12.8" hidden="false" customHeight="false" outlineLevel="0" collapsed="false">
      <c r="A29" s="4" t="n">
        <v>8388608</v>
      </c>
      <c r="B29" s="4" t="n">
        <v>8388608</v>
      </c>
      <c r="C29" s="4" t="n">
        <v>50</v>
      </c>
      <c r="D29" s="4"/>
      <c r="E29" s="4" t="n">
        <v>587675</v>
      </c>
      <c r="F29" s="4" t="n">
        <v>512</v>
      </c>
      <c r="G29" s="4" t="n">
        <v>103915</v>
      </c>
      <c r="H29" s="4" t="n">
        <v>11</v>
      </c>
      <c r="I29" s="1" t="n">
        <f aca="false">E29/B29</f>
        <v>0.0700563192367554</v>
      </c>
      <c r="J29" s="5" t="n">
        <v>0.0678949311111111</v>
      </c>
      <c r="K29" s="5" t="n">
        <v>0.0627805688888889</v>
      </c>
      <c r="L29" s="5" t="n">
        <v>0.0214048811111111</v>
      </c>
      <c r="M29" s="5" t="n">
        <f aca="false">J29-L29</f>
        <v>0.04649005</v>
      </c>
      <c r="N29" s="5" t="n">
        <v>0.00717047377777778</v>
      </c>
      <c r="O29" s="5" t="n">
        <v>0.000626588222222221</v>
      </c>
      <c r="P29" s="5" t="n">
        <v>0.000361261777777779</v>
      </c>
      <c r="Q29" s="5" t="n">
        <f aca="false">N29-P29</f>
        <v>0.006809212</v>
      </c>
      <c r="R29" s="5" t="n">
        <v>1.5510862350991</v>
      </c>
      <c r="S29" s="5" t="n">
        <v>-0.0183361959861765</v>
      </c>
      <c r="T29" s="5" t="n">
        <v>-0.0445685405310852</v>
      </c>
      <c r="U29" s="0" t="n">
        <f aca="false">R29+S29</f>
        <v>1.53275003911292</v>
      </c>
    </row>
    <row r="30" customFormat="false" ht="12.8" hidden="false" customHeight="false" outlineLevel="0" collapsed="false">
      <c r="A30" s="4" t="n">
        <v>16777216</v>
      </c>
      <c r="B30" s="4" t="n">
        <v>16777216</v>
      </c>
      <c r="C30" s="4" t="n">
        <v>50</v>
      </c>
      <c r="D30" s="4"/>
      <c r="E30" s="4" t="n">
        <v>957480</v>
      </c>
      <c r="F30" s="4" t="n">
        <v>1024</v>
      </c>
      <c r="G30" s="4" t="n">
        <v>287753</v>
      </c>
      <c r="H30" s="4" t="n">
        <v>11</v>
      </c>
      <c r="I30" s="1" t="n">
        <f aca="false">E30/B30</f>
        <v>0.057070255279541</v>
      </c>
      <c r="J30" s="5" t="n">
        <v>0.1515077</v>
      </c>
      <c r="K30" s="5" t="n">
        <v>0.0637893</v>
      </c>
      <c r="L30" s="5" t="n">
        <v>0.0463822</v>
      </c>
      <c r="M30" s="5" t="n">
        <f aca="false">J30-L30</f>
        <v>0.1051255</v>
      </c>
      <c r="N30" s="5" t="n">
        <v>0.00457013755555556</v>
      </c>
      <c r="O30" s="5" t="n">
        <v>0.000667318444444445</v>
      </c>
      <c r="P30" s="5" t="n">
        <v>0.000814259555555555</v>
      </c>
      <c r="Q30" s="5" t="n">
        <f aca="false">N30-P30</f>
        <v>0.003755878</v>
      </c>
      <c r="R30" s="5" t="n">
        <v>1.15269117900916</v>
      </c>
      <c r="S30" s="5" t="n">
        <v>-0.00994823890819108</v>
      </c>
      <c r="T30" s="5" t="n">
        <v>-0.00587668777540751</v>
      </c>
      <c r="U30" s="0" t="n">
        <f aca="false">R30+S30</f>
        <v>1.14274294010097</v>
      </c>
    </row>
    <row r="31" customFormat="false" ht="12.8" hidden="false" customHeight="false" outlineLevel="0" collapsed="false">
      <c r="A31" s="4" t="n">
        <v>33554432</v>
      </c>
      <c r="B31" s="4" t="n">
        <v>33554432</v>
      </c>
      <c r="C31" s="4" t="n">
        <v>50</v>
      </c>
      <c r="D31" s="4"/>
      <c r="E31" s="4" t="n">
        <v>1335536</v>
      </c>
      <c r="F31" s="4" t="n">
        <v>1024</v>
      </c>
      <c r="G31" s="4" t="n">
        <v>398727</v>
      </c>
      <c r="H31" s="4" t="n">
        <v>11</v>
      </c>
      <c r="I31" s="1" t="n">
        <f aca="false">E31/B31</f>
        <v>0.039802074432373</v>
      </c>
      <c r="J31" s="0"/>
      <c r="K31" s="0"/>
      <c r="L31" s="0"/>
      <c r="M31" s="0"/>
    </row>
    <row r="32" customFormat="false" ht="12.8" hidden="false" customHeight="false" outlineLevel="0" collapsed="false">
      <c r="A32" s="6"/>
      <c r="J32" s="0"/>
      <c r="K32" s="0"/>
      <c r="L32" s="0"/>
      <c r="M32" s="0"/>
    </row>
    <row r="33" customFormat="false" ht="12.8" hidden="false" customHeight="false" outlineLevel="0" collapsed="false">
      <c r="A33" s="2" t="s">
        <v>21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customFormat="false" ht="20.85" hidden="false" customHeight="false" outlineLevel="0" collapsed="false">
      <c r="A34" s="3" t="s">
        <v>1</v>
      </c>
      <c r="B34" s="3" t="s">
        <v>2</v>
      </c>
      <c r="C34" s="1" t="s">
        <v>3</v>
      </c>
      <c r="D34" s="3" t="s">
        <v>4</v>
      </c>
      <c r="E34" s="3" t="s">
        <v>5</v>
      </c>
      <c r="F34" s="3" t="s">
        <v>6</v>
      </c>
      <c r="G34" s="3" t="s">
        <v>7</v>
      </c>
      <c r="H34" s="1" t="s">
        <v>8</v>
      </c>
      <c r="I34" s="3" t="s">
        <v>9</v>
      </c>
      <c r="J34" s="0" t="s">
        <v>10</v>
      </c>
      <c r="K34" s="0" t="s">
        <v>11</v>
      </c>
      <c r="L34" s="0" t="s">
        <v>12</v>
      </c>
      <c r="M34" s="0" t="s">
        <v>13</v>
      </c>
      <c r="N34" s="0" t="s">
        <v>14</v>
      </c>
      <c r="O34" s="0" t="s">
        <v>11</v>
      </c>
      <c r="P34" s="0" t="s">
        <v>12</v>
      </c>
      <c r="Q34" s="0" t="s">
        <v>15</v>
      </c>
      <c r="R34" s="1"/>
      <c r="S34" s="1"/>
      <c r="T34" s="1"/>
    </row>
    <row r="35" customFormat="false" ht="12.8" hidden="false" customHeight="false" outlineLevel="0" collapsed="false">
      <c r="A35" s="4" t="n">
        <v>4194304</v>
      </c>
      <c r="B35" s="4" t="n">
        <v>4194304</v>
      </c>
      <c r="C35" s="4" t="n">
        <v>50</v>
      </c>
      <c r="D35" s="4"/>
      <c r="E35" s="4" t="n">
        <v>501572</v>
      </c>
      <c r="F35" s="4" t="n">
        <v>512</v>
      </c>
      <c r="G35" s="4" t="n">
        <v>150265</v>
      </c>
      <c r="H35" s="4" t="n">
        <v>13</v>
      </c>
      <c r="I35" s="4" t="n">
        <f aca="false">E35/B35</f>
        <v>0.119584083557129</v>
      </c>
      <c r="J35" s="5" t="n">
        <v>0.0386638891666667</v>
      </c>
      <c r="K35" s="5" t="n">
        <v>0.00159297083333333</v>
      </c>
      <c r="L35" s="5" t="n">
        <v>0.00137044916666667</v>
      </c>
      <c r="M35" s="5" t="n">
        <f aca="false">J35-L35</f>
        <v>0.03729344</v>
      </c>
      <c r="N35" s="5" t="n">
        <v>0</v>
      </c>
      <c r="O35" s="5" t="n">
        <v>0</v>
      </c>
      <c r="P35" s="5" t="n">
        <v>0</v>
      </c>
      <c r="Q35" s="5" t="n">
        <f aca="false">N35-P35</f>
        <v>0</v>
      </c>
    </row>
    <row r="36" customFormat="false" ht="12.8" hidden="false" customHeight="false" outlineLevel="0" collapsed="false">
      <c r="A36" s="4" t="n">
        <v>4194304</v>
      </c>
      <c r="B36" s="4" t="n">
        <v>4194304</v>
      </c>
      <c r="C36" s="4" t="n">
        <v>100</v>
      </c>
      <c r="D36" s="4"/>
      <c r="E36" s="4" t="n">
        <v>427219</v>
      </c>
      <c r="F36" s="4" t="n">
        <v>512</v>
      </c>
      <c r="G36" s="4" t="n">
        <v>106253</v>
      </c>
      <c r="H36" s="4" t="n">
        <v>15</v>
      </c>
      <c r="I36" s="4" t="n">
        <f aca="false">E36/B36</f>
        <v>0.10185694694519</v>
      </c>
      <c r="J36" s="5" t="n">
        <v>0.0749110358333333</v>
      </c>
      <c r="K36" s="5" t="n">
        <v>0.0396957641666667</v>
      </c>
      <c r="L36" s="5" t="n">
        <v>0.0175545758333333</v>
      </c>
      <c r="M36" s="5" t="n">
        <f aca="false">J36-L36</f>
        <v>0.05735646</v>
      </c>
      <c r="N36" s="5" t="n">
        <v>0</v>
      </c>
      <c r="O36" s="5" t="n">
        <v>0</v>
      </c>
      <c r="P36" s="5" t="n">
        <v>0</v>
      </c>
      <c r="Q36" s="5" t="n">
        <f aca="false">N36-P36</f>
        <v>0</v>
      </c>
    </row>
    <row r="37" customFormat="false" ht="12.8" hidden="false" customHeight="false" outlineLevel="0" collapsed="false">
      <c r="A37" s="4" t="n">
        <v>4194304</v>
      </c>
      <c r="B37" s="4" t="n">
        <v>4194304</v>
      </c>
      <c r="C37" s="4" t="n">
        <v>200</v>
      </c>
      <c r="D37" s="4"/>
      <c r="E37" s="4" t="n">
        <v>1137638</v>
      </c>
      <c r="F37" s="4" t="n">
        <v>2048</v>
      </c>
      <c r="G37" s="4" t="n">
        <v>300543</v>
      </c>
      <c r="H37" s="4" t="n">
        <v>13</v>
      </c>
      <c r="I37" s="4" t="n">
        <f aca="false">E37/B37</f>
        <v>0.271234035491943</v>
      </c>
      <c r="J37" s="5" t="n">
        <v>0.127523035</v>
      </c>
      <c r="K37" s="5" t="n">
        <v>0.080673865</v>
      </c>
      <c r="L37" s="5" t="n">
        <v>0.039203895</v>
      </c>
      <c r="M37" s="5" t="n">
        <f aca="false">J37-L37</f>
        <v>0.08831914</v>
      </c>
      <c r="N37" s="5" t="n">
        <v>0</v>
      </c>
      <c r="O37" s="5" t="n">
        <v>0</v>
      </c>
      <c r="P37" s="5" t="n">
        <v>0</v>
      </c>
      <c r="Q37" s="5" t="n">
        <f aca="false">N37-P37</f>
        <v>0</v>
      </c>
    </row>
    <row r="38" customFormat="false" ht="12.8" hidden="false" customHeight="false" outlineLevel="0" collapsed="false">
      <c r="A38" s="4" t="n">
        <v>4194304</v>
      </c>
      <c r="B38" s="4" t="n">
        <v>4194304</v>
      </c>
      <c r="C38" s="4" t="n">
        <v>500</v>
      </c>
      <c r="D38" s="4"/>
      <c r="E38" s="4" t="n">
        <v>1871013</v>
      </c>
      <c r="F38" s="4" t="n">
        <v>8192</v>
      </c>
      <c r="G38" s="4" t="n">
        <v>237597</v>
      </c>
      <c r="H38" s="4" t="n">
        <v>16</v>
      </c>
      <c r="I38" s="4" t="n">
        <f aca="false">E38/B38</f>
        <v>0.446084260940552</v>
      </c>
      <c r="J38" s="5" t="n">
        <v>0.263965183333333</v>
      </c>
      <c r="K38" s="5" t="n">
        <v>0.222231216666667</v>
      </c>
      <c r="L38" s="5" t="n">
        <v>0.108354183333333</v>
      </c>
      <c r="M38" s="5" t="n">
        <f aca="false">J38-L38</f>
        <v>0.155611</v>
      </c>
      <c r="N38" s="5" t="n">
        <v>0</v>
      </c>
      <c r="O38" s="5" t="n">
        <v>0</v>
      </c>
      <c r="P38" s="5" t="n">
        <v>0</v>
      </c>
      <c r="Q38" s="5" t="n">
        <f aca="false">N38-P38</f>
        <v>0</v>
      </c>
    </row>
    <row r="39" customFormat="false" ht="12.8" hidden="false" customHeight="false" outlineLevel="0" collapsed="false">
      <c r="A39" s="4" t="n">
        <v>4194304</v>
      </c>
      <c r="B39" s="4" t="n">
        <v>4194304</v>
      </c>
      <c r="C39" s="4" t="n">
        <v>1000</v>
      </c>
      <c r="D39" s="4"/>
      <c r="E39" s="4" t="n">
        <v>2502675</v>
      </c>
      <c r="F39" s="4" t="n">
        <v>8192</v>
      </c>
      <c r="G39" s="4" t="n">
        <v>336025</v>
      </c>
      <c r="H39" s="4" t="n">
        <v>17</v>
      </c>
      <c r="I39" s="4" t="n">
        <f aca="false">E39/B39</f>
        <v>0.596684217453003</v>
      </c>
      <c r="J39" s="5" t="n">
        <v>0.505659916666667</v>
      </c>
      <c r="K39" s="5" t="n">
        <v>0.182240583333333</v>
      </c>
      <c r="L39" s="5" t="n">
        <v>0.210673816666667</v>
      </c>
      <c r="M39" s="5" t="n">
        <f aca="false">J39-L39</f>
        <v>0.2949861</v>
      </c>
      <c r="N39" s="5" t="n">
        <v>0</v>
      </c>
      <c r="O39" s="5" t="n">
        <v>0</v>
      </c>
      <c r="P39" s="5" t="n">
        <v>0</v>
      </c>
      <c r="Q39" s="5" t="n">
        <f aca="false">N39-P39</f>
        <v>0</v>
      </c>
    </row>
    <row r="40" customFormat="false" ht="12.8" hidden="false" customHeight="false" outlineLevel="0" collapsed="false">
      <c r="A40" s="4" t="n">
        <v>4194304</v>
      </c>
      <c r="B40" s="4" t="n">
        <v>4194304</v>
      </c>
      <c r="C40" s="4" t="n">
        <v>2000</v>
      </c>
      <c r="D40" s="4"/>
      <c r="E40" s="4" t="n">
        <v>3321391</v>
      </c>
      <c r="F40" s="4" t="n">
        <v>16384</v>
      </c>
      <c r="G40" s="4" t="n">
        <v>475205</v>
      </c>
      <c r="H40" s="4" t="n">
        <v>21</v>
      </c>
      <c r="I40" s="4" t="n">
        <f aca="false">E40/B40</f>
        <v>0.791881322860718</v>
      </c>
      <c r="J40" s="5" t="n">
        <v>0.682076708333333</v>
      </c>
      <c r="K40" s="5" t="n">
        <v>0.457688291666667</v>
      </c>
      <c r="L40" s="5" t="n">
        <v>0.184628008333333</v>
      </c>
      <c r="M40" s="5" t="n">
        <f aca="false">J40-L40</f>
        <v>0.4974487</v>
      </c>
      <c r="N40" s="5" t="n">
        <v>0</v>
      </c>
      <c r="O40" s="5" t="n">
        <v>0</v>
      </c>
      <c r="P40" s="5" t="n">
        <v>0</v>
      </c>
      <c r="Q40" s="5" t="n">
        <f aca="false">N40-P40</f>
        <v>0</v>
      </c>
    </row>
    <row r="41" customFormat="false" ht="12.8" hidden="false" customHeight="false" outlineLevel="0" collapsed="false">
      <c r="A41" s="4" t="n">
        <v>4194304</v>
      </c>
      <c r="B41" s="4" t="n">
        <v>4194304</v>
      </c>
      <c r="C41" s="4" t="n">
        <v>4000</v>
      </c>
      <c r="D41" s="4"/>
      <c r="E41" s="4" t="n">
        <v>4066914</v>
      </c>
      <c r="F41" s="4" t="n">
        <v>32768</v>
      </c>
      <c r="G41" s="4" t="n">
        <v>672051</v>
      </c>
      <c r="H41" s="4" t="n">
        <v>20</v>
      </c>
      <c r="I41" s="4" t="n">
        <f aca="false">E41/B41</f>
        <v>0.969627857208252</v>
      </c>
      <c r="J41" s="5" t="n">
        <v>1.62701133333333</v>
      </c>
      <c r="K41" s="5" t="n">
        <v>0.290469666666667</v>
      </c>
      <c r="L41" s="5" t="n">
        <v>0.473798333333333</v>
      </c>
      <c r="M41" s="5" t="n">
        <f aca="false">J41-L41</f>
        <v>1.153213</v>
      </c>
      <c r="N41" s="5" t="n">
        <v>0</v>
      </c>
      <c r="O41" s="5" t="n">
        <v>0</v>
      </c>
      <c r="P41" s="5" t="n">
        <v>0</v>
      </c>
      <c r="Q41" s="5" t="n">
        <f aca="false">N41-P41</f>
        <v>0</v>
      </c>
    </row>
    <row r="42" customFormat="false" ht="12.8" hidden="false" customHeight="false" outlineLevel="0" collapsed="false">
      <c r="A42" s="4"/>
      <c r="B42" s="4"/>
      <c r="C42" s="4"/>
    </row>
    <row r="43" customFormat="false" ht="12.8" hidden="false" customHeight="false" outlineLevel="0" collapsed="false">
      <c r="A43" s="2" t="s">
        <v>22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customFormat="false" ht="20.95" hidden="false" customHeight="false" outlineLevel="0" collapsed="false">
      <c r="A44" s="3" t="s">
        <v>1</v>
      </c>
      <c r="B44" s="3" t="s">
        <v>2</v>
      </c>
      <c r="C44" s="1" t="s">
        <v>3</v>
      </c>
      <c r="D44" s="3" t="s">
        <v>4</v>
      </c>
      <c r="E44" s="3" t="s">
        <v>5</v>
      </c>
      <c r="F44" s="3" t="s">
        <v>6</v>
      </c>
      <c r="G44" s="3" t="s">
        <v>7</v>
      </c>
      <c r="H44" s="1" t="s">
        <v>8</v>
      </c>
      <c r="I44" s="3" t="s">
        <v>9</v>
      </c>
      <c r="J44" s="0" t="s">
        <v>10</v>
      </c>
      <c r="K44" s="0" t="s">
        <v>11</v>
      </c>
      <c r="L44" s="0" t="s">
        <v>12</v>
      </c>
      <c r="M44" s="0" t="s">
        <v>13</v>
      </c>
      <c r="N44" s="0" t="s">
        <v>17</v>
      </c>
      <c r="O44" s="0" t="s">
        <v>11</v>
      </c>
      <c r="P44" s="0" t="s">
        <v>12</v>
      </c>
      <c r="Q44" s="0" t="s">
        <v>18</v>
      </c>
      <c r="R44" s="0" t="s">
        <v>19</v>
      </c>
      <c r="S44" s="0" t="s">
        <v>11</v>
      </c>
      <c r="T44" s="0" t="s">
        <v>12</v>
      </c>
      <c r="U44" s="0" t="s">
        <v>20</v>
      </c>
    </row>
    <row r="45" customFormat="false" ht="12.8" hidden="false" customHeight="false" outlineLevel="0" collapsed="false">
      <c r="A45" s="4" t="n">
        <v>4194304</v>
      </c>
      <c r="B45" s="4" t="n">
        <v>4194304</v>
      </c>
      <c r="C45" s="4" t="n">
        <v>50</v>
      </c>
      <c r="D45" s="4"/>
      <c r="E45" s="4" t="n">
        <v>501572</v>
      </c>
      <c r="F45" s="4" t="n">
        <v>512</v>
      </c>
      <c r="G45" s="4" t="n">
        <v>150265</v>
      </c>
      <c r="H45" s="4" t="n">
        <v>13</v>
      </c>
      <c r="I45" s="4" t="n">
        <f aca="false">E45/B45</f>
        <v>0.119584083557129</v>
      </c>
      <c r="J45" s="5" t="n">
        <v>0.0619889666666667</v>
      </c>
      <c r="K45" s="5" t="n">
        <v>0.0356890433333333</v>
      </c>
      <c r="L45" s="5" t="n">
        <v>0.0151446666666667</v>
      </c>
      <c r="M45" s="5" t="n">
        <f aca="false">J45-L45</f>
        <v>0.0468443</v>
      </c>
      <c r="N45" s="5" t="n">
        <v>0.00736298311111111</v>
      </c>
      <c r="O45" s="5" t="n">
        <v>0.00213905488888889</v>
      </c>
      <c r="P45" s="5" t="n">
        <v>0.000802305111111112</v>
      </c>
      <c r="Q45" s="5" t="n">
        <f aca="false">N45-P45</f>
        <v>0.006560678</v>
      </c>
      <c r="R45" s="5" t="n">
        <v>1.26764474298556</v>
      </c>
      <c r="S45" s="5" t="n">
        <v>-0.0227436484683299</v>
      </c>
      <c r="T45" s="5" t="n">
        <v>-0.0173216505653531</v>
      </c>
      <c r="U45" s="0" t="n">
        <f aca="false">R45+S45</f>
        <v>1.24490109451723</v>
      </c>
    </row>
    <row r="46" customFormat="false" ht="12.8" hidden="false" customHeight="false" outlineLevel="0" collapsed="false">
      <c r="A46" s="4" t="n">
        <v>4194304</v>
      </c>
      <c r="B46" s="4" t="n">
        <v>4194304</v>
      </c>
      <c r="C46" s="4" t="n">
        <v>100</v>
      </c>
      <c r="D46" s="4"/>
      <c r="E46" s="4" t="n">
        <v>427219</v>
      </c>
      <c r="F46" s="4" t="n">
        <v>512</v>
      </c>
      <c r="G46" s="4" t="n">
        <v>106253</v>
      </c>
      <c r="H46" s="4" t="n">
        <v>15</v>
      </c>
      <c r="I46" s="4" t="n">
        <f aca="false">E46/B46</f>
        <v>0.10185694694519</v>
      </c>
      <c r="J46" s="5" t="n">
        <v>0.145332332222222</v>
      </c>
      <c r="K46" s="5" t="n">
        <v>0.0706351677777778</v>
      </c>
      <c r="L46" s="5" t="n">
        <v>0.0794715422222222</v>
      </c>
      <c r="M46" s="5" t="n">
        <f aca="false">J46-L46</f>
        <v>0.0658607899999998</v>
      </c>
      <c r="N46" s="5" t="n">
        <v>0.0100239806666667</v>
      </c>
      <c r="O46" s="5" t="n">
        <v>0.000584519333333334</v>
      </c>
      <c r="P46" s="5" t="n">
        <v>0.000403797666666667</v>
      </c>
      <c r="Q46" s="5" t="n">
        <f aca="false">N46-P46</f>
        <v>0.00962018300000003</v>
      </c>
      <c r="R46" s="5" t="n">
        <v>1.84789108579024</v>
      </c>
      <c r="S46" s="5" t="n">
        <v>-0.0438269101752953</v>
      </c>
      <c r="T46" s="5" t="n">
        <v>-0.0251783711090505</v>
      </c>
      <c r="U46" s="0" t="n">
        <f aca="false">R46+S46</f>
        <v>1.80406417561494</v>
      </c>
    </row>
    <row r="47" customFormat="false" ht="12.8" hidden="false" customHeight="false" outlineLevel="0" collapsed="false">
      <c r="A47" s="4" t="n">
        <v>4194304</v>
      </c>
      <c r="B47" s="4" t="n">
        <v>4194304</v>
      </c>
      <c r="C47" s="4" t="n">
        <v>200</v>
      </c>
      <c r="D47" s="4"/>
      <c r="E47" s="4" t="n">
        <v>1137638</v>
      </c>
      <c r="F47" s="4" t="n">
        <v>2048</v>
      </c>
      <c r="G47" s="4" t="n">
        <v>300543</v>
      </c>
      <c r="H47" s="4" t="n">
        <v>13</v>
      </c>
      <c r="I47" s="4" t="n">
        <f aca="false">E47/B47</f>
        <v>0.271234035491943</v>
      </c>
      <c r="J47" s="5" t="n">
        <v>0.225805344444444</v>
      </c>
      <c r="K47" s="5" t="n">
        <v>0.103999855555556</v>
      </c>
      <c r="L47" s="5" t="n">
        <v>0.0576609444444445</v>
      </c>
      <c r="M47" s="5" t="n">
        <f aca="false">J47-L47</f>
        <v>0.1681444</v>
      </c>
      <c r="N47" s="5" t="n">
        <v>0.00782263055555555</v>
      </c>
      <c r="O47" s="5" t="n">
        <v>0.000452784444444446</v>
      </c>
      <c r="P47" s="5" t="n">
        <v>0.000583920555555555</v>
      </c>
      <c r="Q47" s="5" t="n">
        <f aca="false">N47-P47</f>
        <v>0.00723871</v>
      </c>
      <c r="R47" s="5" t="n">
        <v>1.25155637852656</v>
      </c>
      <c r="S47" s="5" t="n">
        <v>-0.00690689706686798</v>
      </c>
      <c r="T47" s="5" t="n">
        <v>-0.0112936177243019</v>
      </c>
      <c r="U47" s="0" t="n">
        <f aca="false">R47+S47</f>
        <v>1.24464948145969</v>
      </c>
    </row>
    <row r="48" customFormat="false" ht="12.8" hidden="false" customHeight="false" outlineLevel="0" collapsed="false">
      <c r="A48" s="4" t="n">
        <v>4194304</v>
      </c>
      <c r="B48" s="4" t="n">
        <v>4194304</v>
      </c>
      <c r="C48" s="4" t="n">
        <v>500</v>
      </c>
      <c r="D48" s="4"/>
      <c r="E48" s="4" t="n">
        <v>1871013</v>
      </c>
      <c r="F48" s="4" t="n">
        <v>8192</v>
      </c>
      <c r="G48" s="4" t="n">
        <v>237597</v>
      </c>
      <c r="H48" s="4" t="n">
        <v>16</v>
      </c>
      <c r="I48" s="4" t="n">
        <f aca="false">E48/B48</f>
        <v>0.446084260940552</v>
      </c>
      <c r="J48" s="5" t="n">
        <v>0.204680422222222</v>
      </c>
      <c r="K48" s="5" t="n">
        <v>0.0430211777777778</v>
      </c>
      <c r="L48" s="5" t="n">
        <v>0.0253979222222222</v>
      </c>
      <c r="M48" s="5" t="n">
        <f aca="false">J48-L48</f>
        <v>0.1792825</v>
      </c>
      <c r="N48" s="5" t="n">
        <v>0.00732230822222222</v>
      </c>
      <c r="O48" s="5" t="n">
        <v>0.000187169777777778</v>
      </c>
      <c r="P48" s="5" t="n">
        <v>0.000183802222222223</v>
      </c>
      <c r="Q48" s="5" t="n">
        <f aca="false">N48-P48</f>
        <v>0.007138506</v>
      </c>
      <c r="R48" s="5" t="n">
        <v>1.0458849420858</v>
      </c>
      <c r="S48" s="5" t="n">
        <v>-0.00194253579816084</v>
      </c>
      <c r="T48" s="5" t="n">
        <v>-0.00136488539531099</v>
      </c>
      <c r="U48" s="0" t="n">
        <f aca="false">R48+S48</f>
        <v>1.04394240628764</v>
      </c>
    </row>
    <row r="49" customFormat="false" ht="12.8" hidden="false" customHeight="false" outlineLevel="0" collapsed="false">
      <c r="A49" s="4" t="n">
        <v>4194304</v>
      </c>
      <c r="B49" s="4" t="n">
        <v>4194304</v>
      </c>
      <c r="C49" s="4" t="n">
        <v>1000</v>
      </c>
      <c r="D49" s="4"/>
      <c r="E49" s="4" t="n">
        <v>2502675</v>
      </c>
      <c r="F49" s="4" t="n">
        <v>8192</v>
      </c>
      <c r="G49" s="4" t="n">
        <v>336025</v>
      </c>
      <c r="H49" s="4" t="n">
        <v>17</v>
      </c>
      <c r="I49" s="4" t="n">
        <f aca="false">E49/B49</f>
        <v>0.596684217453003</v>
      </c>
      <c r="J49" s="5" t="n">
        <v>0.371052533333333</v>
      </c>
      <c r="K49" s="5" t="n">
        <v>0.0756939666666666</v>
      </c>
      <c r="L49" s="5" t="n">
        <v>0.0656350333333334</v>
      </c>
      <c r="M49" s="5" t="n">
        <f aca="false">J49-L49</f>
        <v>0.3054175</v>
      </c>
      <c r="N49" s="5" t="n">
        <v>0.00997880988888889</v>
      </c>
      <c r="O49" s="5" t="n">
        <v>0.000916200111111111</v>
      </c>
      <c r="P49" s="5" t="n">
        <v>0.000464629888888889</v>
      </c>
      <c r="Q49" s="5" t="n">
        <f aca="false">N49-P49</f>
        <v>0.00951418</v>
      </c>
      <c r="R49" s="5" t="n">
        <v>1.05639622119249</v>
      </c>
      <c r="S49" s="5" t="n">
        <v>-0.00628934710155638</v>
      </c>
      <c r="T49" s="5" t="n">
        <v>-0.040877540901985</v>
      </c>
      <c r="U49" s="0" t="n">
        <f aca="false">R49+S49</f>
        <v>1.05010687409093</v>
      </c>
    </row>
    <row r="50" customFormat="false" ht="12.8" hidden="false" customHeight="false" outlineLevel="0" collapsed="false">
      <c r="A50" s="4" t="n">
        <v>4194304</v>
      </c>
      <c r="B50" s="4" t="n">
        <v>4194304</v>
      </c>
      <c r="C50" s="4" t="n">
        <v>2000</v>
      </c>
      <c r="D50" s="4"/>
      <c r="E50" s="4" t="n">
        <v>3321391</v>
      </c>
      <c r="F50" s="4" t="n">
        <v>16384</v>
      </c>
      <c r="G50" s="4" t="n">
        <v>475205</v>
      </c>
      <c r="H50" s="4" t="n">
        <v>21</v>
      </c>
      <c r="I50" s="4" t="n">
        <f aca="false">E50/B50</f>
        <v>0.791881322860718</v>
      </c>
      <c r="J50" s="5" t="n">
        <v>0.530602155555556</v>
      </c>
      <c r="K50" s="5" t="n">
        <v>0.248267144444444</v>
      </c>
      <c r="L50" s="5" t="n">
        <v>0.122461455555556</v>
      </c>
      <c r="M50" s="5" t="n">
        <f aca="false">J50-L50</f>
        <v>0.4081407</v>
      </c>
      <c r="N50" s="5" t="n">
        <v>0.009656185</v>
      </c>
      <c r="O50" s="5" t="n">
        <v>0.000164855</v>
      </c>
      <c r="P50" s="5" t="n">
        <v>0.000169310000000001</v>
      </c>
      <c r="Q50" s="5" t="n">
        <f aca="false">N50-P50</f>
        <v>0.009486875</v>
      </c>
      <c r="R50" s="5" t="n">
        <v>1.02683752318689</v>
      </c>
      <c r="S50" s="5" t="n">
        <v>-0.00112506166545567</v>
      </c>
      <c r="T50" s="5" t="n">
        <v>-0.000743965541450953</v>
      </c>
      <c r="U50" s="0" t="n">
        <f aca="false">R50+S50</f>
        <v>1.02571246152143</v>
      </c>
    </row>
    <row r="51" customFormat="false" ht="12.8" hidden="false" customHeight="false" outlineLevel="0" collapsed="false">
      <c r="A51" s="4" t="n">
        <v>4194304</v>
      </c>
      <c r="B51" s="4" t="n">
        <v>4194304</v>
      </c>
      <c r="C51" s="4" t="n">
        <v>4000</v>
      </c>
      <c r="D51" s="4"/>
      <c r="E51" s="4" t="n">
        <v>4066914</v>
      </c>
      <c r="F51" s="4" t="n">
        <v>32768</v>
      </c>
      <c r="G51" s="4" t="n">
        <v>672051</v>
      </c>
      <c r="H51" s="4" t="n">
        <v>20</v>
      </c>
      <c r="I51" s="4" t="n">
        <f aca="false">E51/B51</f>
        <v>0.969627857208252</v>
      </c>
      <c r="J51" s="5" t="n">
        <v>1.17534598888889</v>
      </c>
      <c r="K51" s="5" t="n">
        <v>0.247349011111111</v>
      </c>
      <c r="L51" s="5" t="n">
        <v>0.238581788888889</v>
      </c>
      <c r="M51" s="5" t="n">
        <f aca="false">J51-L51</f>
        <v>0.936764200000001</v>
      </c>
      <c r="N51" s="5" t="n">
        <v>0.0132999766666667</v>
      </c>
      <c r="O51" s="5" t="n">
        <v>0.00128215833333333</v>
      </c>
      <c r="P51" s="5" t="n">
        <v>0.000887614166666665</v>
      </c>
      <c r="Q51" s="5" t="n">
        <f aca="false">N51-P51</f>
        <v>0.0124123625</v>
      </c>
      <c r="R51" s="5" t="n">
        <v>1.16015773737039</v>
      </c>
      <c r="S51" s="5" t="n">
        <v>-0.0334710223607653</v>
      </c>
      <c r="T51" s="5" t="n">
        <v>-0.051330685099942</v>
      </c>
      <c r="U51" s="0" t="n">
        <f aca="false">R51+S51</f>
        <v>1.12668671500962</v>
      </c>
    </row>
    <row r="52" customFormat="false" ht="12.8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86" customFormat="false" ht="12.8" hidden="false" customHeight="false" outlineLevel="0" collapsed="false">
      <c r="B86" s="0" t="s">
        <v>23</v>
      </c>
      <c r="I86" s="1" t="s">
        <v>23</v>
      </c>
    </row>
  </sheetData>
  <mergeCells count="4">
    <mergeCell ref="A1:R1"/>
    <mergeCell ref="A17:R17"/>
    <mergeCell ref="A33:R33"/>
    <mergeCell ref="A43:R4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P45" activeCellId="0" sqref="P45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5.88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9" t="s">
        <v>82</v>
      </c>
      <c r="B1" s="9"/>
      <c r="C1" s="9"/>
      <c r="D1" s="9"/>
      <c r="E1" s="9"/>
      <c r="F1" s="9"/>
      <c r="G1" s="9"/>
      <c r="H1" s="9"/>
      <c r="I1" s="9"/>
      <c r="J1" s="9"/>
    </row>
    <row r="2" customFormat="false" ht="20.85" hidden="false" customHeight="false" outlineLevel="0" collapsed="false">
      <c r="A2" s="3" t="s">
        <v>1</v>
      </c>
      <c r="B2" s="3" t="s">
        <v>2</v>
      </c>
      <c r="C2" s="1" t="s">
        <v>3</v>
      </c>
      <c r="D2" s="3" t="s">
        <v>9</v>
      </c>
      <c r="E2" s="0" t="s">
        <v>10</v>
      </c>
      <c r="F2" s="0" t="s">
        <v>11</v>
      </c>
      <c r="G2" s="0" t="s">
        <v>12</v>
      </c>
      <c r="H2" s="0" t="s">
        <v>13</v>
      </c>
      <c r="I2" s="0" t="s">
        <v>14</v>
      </c>
      <c r="J2" s="0" t="s">
        <v>11</v>
      </c>
      <c r="K2" s="0" t="s">
        <v>12</v>
      </c>
      <c r="L2" s="0" t="s">
        <v>15</v>
      </c>
      <c r="M2" s="1"/>
      <c r="N2" s="1"/>
      <c r="O2" s="1"/>
    </row>
    <row r="3" customFormat="false" ht="12.8" hidden="false" customHeight="false" outlineLevel="0" collapsed="false">
      <c r="A3" s="4" t="n">
        <v>8192</v>
      </c>
      <c r="B3" s="4" t="n">
        <v>8192</v>
      </c>
      <c r="C3" s="4" t="n">
        <v>50</v>
      </c>
      <c r="D3" s="0" t="n">
        <v>1</v>
      </c>
      <c r="E3" s="5" t="n">
        <v>8.94606875E-005</v>
      </c>
      <c r="F3" s="5" t="n">
        <v>8.8273125E-006</v>
      </c>
      <c r="G3" s="5" t="n">
        <v>1.0506875E-006</v>
      </c>
      <c r="H3" s="5" t="n">
        <f aca="false">E3-G3</f>
        <v>8.841E-005</v>
      </c>
      <c r="I3" s="5" t="n">
        <v>0</v>
      </c>
      <c r="J3" s="5" t="n">
        <v>0</v>
      </c>
      <c r="K3" s="5" t="n">
        <v>0</v>
      </c>
      <c r="L3" s="5" t="n">
        <f aca="false">I3-K3</f>
        <v>0</v>
      </c>
    </row>
    <row r="4" customFormat="false" ht="12.8" hidden="false" customHeight="false" outlineLevel="0" collapsed="false">
      <c r="A4" s="4" t="n">
        <v>16384</v>
      </c>
      <c r="B4" s="4" t="n">
        <v>16384</v>
      </c>
      <c r="C4" s="4" t="n">
        <v>50</v>
      </c>
      <c r="D4" s="0" t="n">
        <v>1</v>
      </c>
      <c r="E4" s="5" t="n">
        <v>0.0002111128125</v>
      </c>
      <c r="F4" s="5" t="n">
        <v>3.53421875E-005</v>
      </c>
      <c r="G4" s="5" t="n">
        <v>9.94281249999999E-006</v>
      </c>
      <c r="H4" s="5" t="n">
        <f aca="false">E4-G4</f>
        <v>0.00020117</v>
      </c>
      <c r="I4" s="5" t="n">
        <v>0</v>
      </c>
      <c r="J4" s="5" t="n">
        <v>0</v>
      </c>
      <c r="K4" s="5" t="n">
        <v>0</v>
      </c>
      <c r="L4" s="5" t="n">
        <f aca="false">I4-K4</f>
        <v>0</v>
      </c>
    </row>
    <row r="5" customFormat="false" ht="12.8" hidden="false" customHeight="false" outlineLevel="0" collapsed="false">
      <c r="A5" s="4" t="n">
        <v>32768</v>
      </c>
      <c r="B5" s="4" t="n">
        <v>32768</v>
      </c>
      <c r="C5" s="4" t="n">
        <v>50</v>
      </c>
      <c r="D5" s="0" t="n">
        <v>1</v>
      </c>
      <c r="E5" s="5" t="n">
        <v>0.000474173125</v>
      </c>
      <c r="F5" s="5" t="n">
        <v>6.46578750000001E-005</v>
      </c>
      <c r="G5" s="5" t="n">
        <v>2.1028125E-005</v>
      </c>
      <c r="H5" s="5" t="n">
        <f aca="false">E5-G5</f>
        <v>0.000453145</v>
      </c>
      <c r="I5" s="5" t="n">
        <v>0</v>
      </c>
      <c r="J5" s="5" t="n">
        <v>0</v>
      </c>
      <c r="K5" s="5" t="n">
        <v>0</v>
      </c>
      <c r="L5" s="5" t="n">
        <f aca="false">I5-K5</f>
        <v>0</v>
      </c>
    </row>
    <row r="6" customFormat="false" ht="12.8" hidden="false" customHeight="false" outlineLevel="0" collapsed="false">
      <c r="A6" s="4" t="n">
        <v>65536</v>
      </c>
      <c r="B6" s="4" t="n">
        <v>65536</v>
      </c>
      <c r="C6" s="4" t="n">
        <v>50</v>
      </c>
      <c r="D6" s="0" t="n">
        <v>1</v>
      </c>
      <c r="E6" s="5" t="n">
        <v>0.001097083625</v>
      </c>
      <c r="F6" s="5" t="n">
        <v>0.000248761375</v>
      </c>
      <c r="G6" s="5" t="n">
        <v>0.000143130625</v>
      </c>
      <c r="H6" s="5" t="n">
        <f aca="false">E6-G6</f>
        <v>0.000953953</v>
      </c>
      <c r="I6" s="5" t="n">
        <v>0</v>
      </c>
      <c r="J6" s="5" t="n">
        <v>0</v>
      </c>
      <c r="K6" s="5" t="n">
        <v>0</v>
      </c>
      <c r="L6" s="5" t="n">
        <f aca="false">I6-K6</f>
        <v>0</v>
      </c>
    </row>
    <row r="7" customFormat="false" ht="12.8" hidden="false" customHeight="false" outlineLevel="0" collapsed="false">
      <c r="A7" s="4" t="n">
        <v>131072</v>
      </c>
      <c r="B7" s="4" t="n">
        <v>131072</v>
      </c>
      <c r="C7" s="4" t="n">
        <v>50</v>
      </c>
      <c r="D7" s="0" t="n">
        <v>1</v>
      </c>
      <c r="E7" s="5" t="n">
        <v>0.0026631004375</v>
      </c>
      <c r="F7" s="5" t="n">
        <v>0.0007395585625</v>
      </c>
      <c r="G7" s="5" t="n">
        <v>0.0003746804375</v>
      </c>
      <c r="H7" s="5" t="n">
        <f aca="false">E7-G7</f>
        <v>0.00228842</v>
      </c>
      <c r="I7" s="5" t="n">
        <v>0</v>
      </c>
      <c r="J7" s="5" t="n">
        <v>0</v>
      </c>
      <c r="K7" s="5" t="n">
        <v>0</v>
      </c>
      <c r="L7" s="5" t="n">
        <f aca="false">I7-K7</f>
        <v>0</v>
      </c>
    </row>
    <row r="8" customFormat="false" ht="12.8" hidden="false" customHeight="false" outlineLevel="0" collapsed="false">
      <c r="A8" s="4" t="n">
        <v>262144</v>
      </c>
      <c r="B8" s="4" t="n">
        <v>262144</v>
      </c>
      <c r="C8" s="4" t="n">
        <v>50</v>
      </c>
      <c r="D8" s="0" t="n">
        <v>1</v>
      </c>
      <c r="E8" s="5" t="n">
        <v>0.006860974</v>
      </c>
      <c r="F8" s="5" t="n">
        <v>0.001009557</v>
      </c>
      <c r="G8" s="5" t="n">
        <v>0.000258070999999999</v>
      </c>
      <c r="H8" s="5" t="n">
        <f aca="false">E8-G8</f>
        <v>0.006602903</v>
      </c>
      <c r="I8" s="5" t="n">
        <v>0</v>
      </c>
      <c r="J8" s="5" t="n">
        <v>0</v>
      </c>
      <c r="K8" s="5" t="n">
        <v>0</v>
      </c>
      <c r="L8" s="5" t="n">
        <f aca="false">I8-K8</f>
        <v>0</v>
      </c>
    </row>
    <row r="9" customFormat="false" ht="12.8" hidden="false" customHeight="false" outlineLevel="0" collapsed="false">
      <c r="A9" s="4" t="n">
        <v>524288</v>
      </c>
      <c r="B9" s="4" t="n">
        <v>524288</v>
      </c>
      <c r="C9" s="4" t="n">
        <v>50</v>
      </c>
      <c r="D9" s="0" t="n">
        <v>1</v>
      </c>
      <c r="E9" s="5" t="n">
        <v>0.017260605</v>
      </c>
      <c r="F9" s="5" t="n">
        <v>0.000822775000000001</v>
      </c>
      <c r="G9" s="5" t="n">
        <v>0.000328175</v>
      </c>
      <c r="H9" s="5" t="n">
        <f aca="false">E9-G9</f>
        <v>0.01693243</v>
      </c>
      <c r="I9" s="5" t="n">
        <v>0</v>
      </c>
      <c r="J9" s="5" t="n">
        <v>0</v>
      </c>
      <c r="K9" s="5" t="n">
        <v>0</v>
      </c>
      <c r="L9" s="5" t="n">
        <f aca="false">I9-K9</f>
        <v>0</v>
      </c>
    </row>
    <row r="10" customFormat="false" ht="12.8" hidden="false" customHeight="false" outlineLevel="0" collapsed="false">
      <c r="A10" s="4" t="n">
        <v>1048576</v>
      </c>
      <c r="B10" s="4" t="n">
        <v>1048576</v>
      </c>
      <c r="C10" s="4" t="n">
        <v>50</v>
      </c>
      <c r="D10" s="0" t="n">
        <v>1</v>
      </c>
      <c r="E10" s="5" t="n">
        <v>0.042223441875</v>
      </c>
      <c r="F10" s="5" t="n">
        <v>0.032983488125</v>
      </c>
      <c r="G10" s="5" t="n">
        <v>0.004630511875</v>
      </c>
      <c r="H10" s="5" t="n">
        <f aca="false">E10-G10</f>
        <v>0.03759293</v>
      </c>
      <c r="I10" s="5" t="n">
        <v>0</v>
      </c>
      <c r="J10" s="5" t="n">
        <v>0</v>
      </c>
      <c r="K10" s="5" t="n">
        <v>0</v>
      </c>
      <c r="L10" s="5" t="n">
        <f aca="false">I10-K10</f>
        <v>0</v>
      </c>
    </row>
    <row r="11" customFormat="false" ht="12.8" hidden="false" customHeight="false" outlineLevel="0" collapsed="false">
      <c r="A11" s="4" t="n">
        <v>2097152</v>
      </c>
      <c r="B11" s="4" t="n">
        <v>2097152</v>
      </c>
      <c r="C11" s="4" t="n">
        <v>50</v>
      </c>
      <c r="D11" s="0" t="n">
        <v>1</v>
      </c>
      <c r="E11" s="5" t="n">
        <v>0.085036020625</v>
      </c>
      <c r="F11" s="5" t="n">
        <v>0.035020879375</v>
      </c>
      <c r="G11" s="5" t="n">
        <v>0.00424938062499999</v>
      </c>
      <c r="H11" s="5" t="n">
        <f aca="false">E11-G11</f>
        <v>0.08078664</v>
      </c>
      <c r="I11" s="5" t="n">
        <v>0</v>
      </c>
      <c r="J11" s="5" t="n">
        <v>0</v>
      </c>
      <c r="K11" s="5" t="n">
        <v>0</v>
      </c>
      <c r="L11" s="5" t="n">
        <f aca="false">I11-K11</f>
        <v>0</v>
      </c>
    </row>
    <row r="12" customFormat="false" ht="12.8" hidden="false" customHeight="false" outlineLevel="0" collapsed="false">
      <c r="A12" s="4" t="n">
        <v>4194304</v>
      </c>
      <c r="B12" s="4" t="n">
        <v>4194304</v>
      </c>
      <c r="C12" s="4" t="n">
        <v>50</v>
      </c>
      <c r="D12" s="0" t="n">
        <v>1</v>
      </c>
      <c r="E12" s="5" t="n">
        <v>0.17885370625</v>
      </c>
      <c r="F12" s="5" t="n">
        <v>0.01983209375</v>
      </c>
      <c r="G12" s="5" t="n">
        <v>0.01069690625</v>
      </c>
      <c r="H12" s="5" t="n">
        <f aca="false">E12-G12</f>
        <v>0.1681568</v>
      </c>
      <c r="I12" s="5" t="n">
        <v>0</v>
      </c>
      <c r="J12" s="5" t="n">
        <v>0</v>
      </c>
      <c r="K12" s="5" t="n">
        <v>0</v>
      </c>
      <c r="L12" s="5" t="n">
        <f aca="false">I12-K12</f>
        <v>0</v>
      </c>
    </row>
    <row r="13" customFormat="false" ht="12.8" hidden="false" customHeight="false" outlineLevel="0" collapsed="false">
      <c r="A13" s="4" t="n">
        <v>8388608</v>
      </c>
      <c r="B13" s="4" t="n">
        <v>8388608</v>
      </c>
      <c r="C13" s="4" t="n">
        <v>50</v>
      </c>
      <c r="D13" s="0" t="n">
        <v>1</v>
      </c>
      <c r="E13" s="5" t="n">
        <v>0.36165364375</v>
      </c>
      <c r="F13" s="5" t="n">
        <v>0.05869255625</v>
      </c>
      <c r="G13" s="5" t="n">
        <v>0.01395994375</v>
      </c>
      <c r="H13" s="5" t="n">
        <f aca="false">E13-G13</f>
        <v>0.3476937</v>
      </c>
      <c r="I13" s="5" t="n">
        <v>0</v>
      </c>
      <c r="J13" s="5" t="n">
        <v>0</v>
      </c>
      <c r="K13" s="5" t="n">
        <v>0</v>
      </c>
      <c r="L13" s="5" t="n">
        <f aca="false">I13-K13</f>
        <v>0</v>
      </c>
    </row>
    <row r="14" customFormat="false" ht="12.8" hidden="false" customHeight="false" outlineLevel="0" collapsed="false">
      <c r="A14" s="4" t="n">
        <v>16777216</v>
      </c>
      <c r="B14" s="4" t="n">
        <v>16777216</v>
      </c>
      <c r="C14" s="4" t="n">
        <v>50</v>
      </c>
      <c r="D14" s="0" t="n">
        <v>1</v>
      </c>
      <c r="E14" s="5" t="n">
        <v>0.75398604375</v>
      </c>
      <c r="F14" s="5" t="n">
        <v>0.10509595625</v>
      </c>
      <c r="G14" s="5" t="n">
        <v>0.02587624375</v>
      </c>
      <c r="H14" s="5" t="n">
        <f aca="false">E14-G14</f>
        <v>0.7281098</v>
      </c>
      <c r="I14" s="5" t="n">
        <v>0</v>
      </c>
      <c r="J14" s="5" t="n">
        <v>0</v>
      </c>
      <c r="K14" s="5" t="n">
        <v>0</v>
      </c>
      <c r="L14" s="5" t="n">
        <f aca="false">I14-K14</f>
        <v>0</v>
      </c>
    </row>
    <row r="15" customFormat="false" ht="12.8" hidden="false" customHeight="false" outlineLevel="0" collapsed="false">
      <c r="A15" s="4" t="n">
        <v>33554432</v>
      </c>
      <c r="B15" s="4" t="n">
        <v>33554432</v>
      </c>
      <c r="C15" s="4" t="n">
        <v>50</v>
      </c>
      <c r="D15" s="0" t="n">
        <v>1</v>
      </c>
    </row>
    <row r="16" customFormat="false" ht="12.8" hidden="false" customHeight="false" outlineLevel="0" collapsed="false">
      <c r="A16" s="6"/>
    </row>
    <row r="17" customFormat="false" ht="12.8" hidden="false" customHeight="false" outlineLevel="0" collapsed="false">
      <c r="A17" s="9" t="s">
        <v>83</v>
      </c>
      <c r="B17" s="9"/>
      <c r="C17" s="9"/>
      <c r="D17" s="9"/>
      <c r="E17" s="9"/>
      <c r="F17" s="9"/>
      <c r="G17" s="9"/>
      <c r="H17" s="9"/>
      <c r="I17" s="9"/>
      <c r="J17" s="9"/>
    </row>
    <row r="18" customFormat="false" ht="20.95" hidden="false" customHeight="false" outlineLevel="0" collapsed="false">
      <c r="A18" s="3" t="s">
        <v>1</v>
      </c>
      <c r="B18" s="3" t="s">
        <v>2</v>
      </c>
      <c r="C18" s="1" t="s">
        <v>3</v>
      </c>
      <c r="D18" s="3" t="s">
        <v>9</v>
      </c>
      <c r="E18" s="0" t="s">
        <v>10</v>
      </c>
      <c r="F18" s="0" t="s">
        <v>11</v>
      </c>
      <c r="G18" s="0" t="s">
        <v>12</v>
      </c>
      <c r="H18" s="0" t="s">
        <v>13</v>
      </c>
      <c r="I18" s="0" t="s">
        <v>17</v>
      </c>
      <c r="J18" s="0" t="s">
        <v>11</v>
      </c>
      <c r="K18" s="0" t="s">
        <v>12</v>
      </c>
      <c r="L18" s="0" t="s">
        <v>18</v>
      </c>
      <c r="M18" s="0" t="s">
        <v>19</v>
      </c>
      <c r="N18" s="0" t="s">
        <v>11</v>
      </c>
      <c r="O18" s="0" t="s">
        <v>12</v>
      </c>
      <c r="P18" s="0" t="s">
        <v>20</v>
      </c>
    </row>
    <row r="19" customFormat="false" ht="12.8" hidden="false" customHeight="false" outlineLevel="0" collapsed="false">
      <c r="A19" s="4" t="n">
        <v>8192</v>
      </c>
      <c r="B19" s="4" t="n">
        <v>8192</v>
      </c>
      <c r="C19" s="4" t="n">
        <v>50</v>
      </c>
      <c r="D19" s="0" t="n">
        <v>1</v>
      </c>
      <c r="E19" s="5" t="n">
        <v>0.000153898666666667</v>
      </c>
      <c r="F19" s="5" t="n">
        <v>5.57903333333333E-005</v>
      </c>
      <c r="G19" s="5" t="n">
        <v>6.34296666666667E-005</v>
      </c>
      <c r="H19" s="5" t="n">
        <f aca="false">E19-G19</f>
        <v>9.04690000000003E-005</v>
      </c>
      <c r="I19" s="5" t="n">
        <v>9.10710533333333E-017</v>
      </c>
      <c r="J19" s="5" t="n">
        <v>2.03233866666667E-017</v>
      </c>
      <c r="K19" s="5" t="n">
        <v>1.88927333333333E-017</v>
      </c>
      <c r="L19" s="5" t="n">
        <f aca="false">I19-K19</f>
        <v>7.217832E-017</v>
      </c>
      <c r="M19" s="5" t="n">
        <v>3.32499657543116E-015</v>
      </c>
      <c r="N19" s="5" t="n">
        <v>-6.79567979094482E-017</v>
      </c>
      <c r="O19" s="5" t="n">
        <v>-1.00171847408018E-016</v>
      </c>
      <c r="P19" s="0" t="n">
        <f aca="false">M19+N19</f>
        <v>3.25703977752171E-015</v>
      </c>
    </row>
    <row r="20" customFormat="false" ht="12.8" hidden="false" customHeight="false" outlineLevel="0" collapsed="false">
      <c r="A20" s="4" t="n">
        <v>16384</v>
      </c>
      <c r="B20" s="4" t="n">
        <v>16384</v>
      </c>
      <c r="C20" s="4" t="n">
        <v>50</v>
      </c>
      <c r="D20" s="0" t="n">
        <v>1</v>
      </c>
      <c r="E20" s="5" t="n">
        <v>0.000712561</v>
      </c>
      <c r="F20" s="5" t="n">
        <v>0.001065068</v>
      </c>
      <c r="G20" s="5" t="n">
        <v>0.000495059</v>
      </c>
      <c r="H20" s="5" t="n">
        <f aca="false">E20-G20</f>
        <v>0.000217502</v>
      </c>
      <c r="I20" s="5" t="n">
        <v>9.08870533333333E-017</v>
      </c>
      <c r="J20" s="5" t="n">
        <v>8.54548666666666E-018</v>
      </c>
      <c r="K20" s="5" t="n">
        <v>8.41797333333334E-018</v>
      </c>
      <c r="L20" s="5" t="n">
        <f aca="false">I20-K20</f>
        <v>8.246908E-017</v>
      </c>
      <c r="M20" s="5" t="n">
        <v>2.7163407683316E-015</v>
      </c>
      <c r="N20" s="5" t="n">
        <v>-3.75703224070267E-017</v>
      </c>
      <c r="O20" s="5" t="n">
        <v>-4.5935542556892E-017</v>
      </c>
      <c r="P20" s="0" t="n">
        <f aca="false">M20+N20</f>
        <v>2.67877044592457E-015</v>
      </c>
    </row>
    <row r="21" customFormat="false" ht="12.8" hidden="false" customHeight="false" outlineLevel="0" collapsed="false">
      <c r="A21" s="4" t="n">
        <v>32768</v>
      </c>
      <c r="B21" s="4" t="n">
        <v>32768</v>
      </c>
      <c r="C21" s="4" t="n">
        <v>50</v>
      </c>
      <c r="D21" s="0" t="n">
        <v>1</v>
      </c>
      <c r="E21" s="5" t="n">
        <v>0.000614845444444444</v>
      </c>
      <c r="F21" s="5" t="n">
        <v>0.000170424555555556</v>
      </c>
      <c r="G21" s="5" t="n">
        <v>0.000102196444444444</v>
      </c>
      <c r="H21" s="5" t="n">
        <f aca="false">E21-G21</f>
        <v>0.000512649</v>
      </c>
      <c r="I21" s="5" t="n">
        <v>1.02056666666667E-016</v>
      </c>
      <c r="J21" s="5" t="n">
        <v>2.06037733333333E-017</v>
      </c>
      <c r="K21" s="5" t="n">
        <v>1.70315866666667E-017</v>
      </c>
      <c r="L21" s="5" t="n">
        <f aca="false">I21-K21</f>
        <v>8.50250800000003E-017</v>
      </c>
      <c r="M21" s="5" t="n">
        <v>3.18813394928735E-015</v>
      </c>
      <c r="N21" s="5" t="n">
        <v>-1.51577223738774E-016</v>
      </c>
      <c r="O21" s="5" t="n">
        <v>-1.24532164558491E-016</v>
      </c>
      <c r="P21" s="0" t="n">
        <f aca="false">M21+N21</f>
        <v>3.03655672554858E-015</v>
      </c>
    </row>
    <row r="22" customFormat="false" ht="12.8" hidden="false" customHeight="false" outlineLevel="0" collapsed="false">
      <c r="A22" s="4" t="n">
        <v>65536</v>
      </c>
      <c r="B22" s="4" t="n">
        <v>65536</v>
      </c>
      <c r="C22" s="4" t="n">
        <v>50</v>
      </c>
      <c r="D22" s="0" t="n">
        <v>1</v>
      </c>
      <c r="E22" s="5" t="n">
        <v>0.00302677366666667</v>
      </c>
      <c r="F22" s="5" t="n">
        <v>0.00329706033333333</v>
      </c>
      <c r="G22" s="5" t="n">
        <v>0.00195955766666667</v>
      </c>
      <c r="H22" s="5" t="n">
        <f aca="false">E22-G22</f>
        <v>0.001067216</v>
      </c>
      <c r="I22" s="5" t="n">
        <v>1.0099926E-016</v>
      </c>
      <c r="J22" s="5" t="n">
        <v>1.273232E-017</v>
      </c>
      <c r="K22" s="5" t="n">
        <v>8.52040000000001E-018</v>
      </c>
      <c r="L22" s="5" t="n">
        <f aca="false">I22-K22</f>
        <v>9.247886E-017</v>
      </c>
      <c r="M22" s="5" t="n">
        <v>3.61315811558712E-015</v>
      </c>
      <c r="N22" s="5" t="n">
        <v>-3.69386843678814E-017</v>
      </c>
      <c r="O22" s="5" t="n">
        <v>-7.1699053479313E-017</v>
      </c>
      <c r="P22" s="0" t="n">
        <f aca="false">M22+N22</f>
        <v>3.57621943121924E-015</v>
      </c>
    </row>
    <row r="23" customFormat="false" ht="12.8" hidden="false" customHeight="false" outlineLevel="0" collapsed="false">
      <c r="A23" s="4" t="n">
        <v>131072</v>
      </c>
      <c r="B23" s="4" t="n">
        <v>131072</v>
      </c>
      <c r="C23" s="4" t="n">
        <v>50</v>
      </c>
      <c r="D23" s="0" t="n">
        <v>1</v>
      </c>
      <c r="E23" s="5" t="n">
        <v>0.00499612577777778</v>
      </c>
      <c r="F23" s="5" t="n">
        <v>0.00353708222222222</v>
      </c>
      <c r="G23" s="5" t="n">
        <v>0.00192173077777778</v>
      </c>
      <c r="H23" s="5" t="n">
        <f aca="false">E23-G23</f>
        <v>0.003074395</v>
      </c>
      <c r="I23" s="5" t="n">
        <v>9.05280533333333E-017</v>
      </c>
      <c r="J23" s="5" t="n">
        <v>5.37462666666666E-018</v>
      </c>
      <c r="K23" s="5" t="n">
        <v>4.58321333333334E-018</v>
      </c>
      <c r="L23" s="5" t="n">
        <f aca="false">I23-K23</f>
        <v>8.594484E-017</v>
      </c>
      <c r="M23" s="5" t="n">
        <v>3.83695212579663E-015</v>
      </c>
      <c r="N23" s="5" t="n">
        <v>-3.83515680378702E-017</v>
      </c>
      <c r="O23" s="5" t="n">
        <v>-2.48527384998065E-017</v>
      </c>
      <c r="P23" s="0" t="n">
        <f aca="false">M23+N23</f>
        <v>3.79860055775876E-015</v>
      </c>
    </row>
    <row r="24" customFormat="false" ht="12.8" hidden="false" customHeight="false" outlineLevel="0" collapsed="false">
      <c r="A24" s="4" t="n">
        <v>262144</v>
      </c>
      <c r="B24" s="4" t="n">
        <v>262144</v>
      </c>
      <c r="C24" s="4" t="n">
        <v>50</v>
      </c>
      <c r="D24" s="0" t="n">
        <v>1</v>
      </c>
      <c r="E24" s="5" t="n">
        <v>0.01306515</v>
      </c>
      <c r="F24" s="5" t="n">
        <v>0.00288184</v>
      </c>
      <c r="G24" s="5" t="n">
        <v>0.00276039</v>
      </c>
      <c r="H24" s="5" t="n">
        <f aca="false">E24-G24</f>
        <v>0.01030476</v>
      </c>
      <c r="I24" s="5" t="n">
        <v>1.04983606666667E-016</v>
      </c>
      <c r="J24" s="5" t="n">
        <v>2.58328333333333E-017</v>
      </c>
      <c r="K24" s="5" t="n">
        <v>1.96592466666667E-017</v>
      </c>
      <c r="L24" s="5" t="n">
        <f aca="false">I24-K24</f>
        <v>8.53243600000003E-017</v>
      </c>
      <c r="M24" s="5" t="n">
        <v>3.91385712581762E-015</v>
      </c>
      <c r="N24" s="5" t="n">
        <v>-4.50670453106869E-017</v>
      </c>
      <c r="O24" s="5" t="n">
        <v>-8.92847852434335E-017</v>
      </c>
      <c r="P24" s="0" t="n">
        <f aca="false">M24+N24</f>
        <v>3.86879008050693E-015</v>
      </c>
    </row>
    <row r="25" customFormat="false" ht="12.8" hidden="false" customHeight="false" outlineLevel="0" collapsed="false">
      <c r="A25" s="4" t="n">
        <v>524288</v>
      </c>
      <c r="B25" s="4" t="n">
        <v>524288</v>
      </c>
      <c r="C25" s="4" t="n">
        <v>50</v>
      </c>
      <c r="D25" s="0" t="n">
        <v>1</v>
      </c>
      <c r="E25" s="5" t="n">
        <v>0.0394932133333333</v>
      </c>
      <c r="F25" s="5" t="n">
        <v>0.0162048966666667</v>
      </c>
      <c r="G25" s="5" t="n">
        <v>0.0127482133333333</v>
      </c>
      <c r="H25" s="5" t="n">
        <f aca="false">E25-G25</f>
        <v>0.026745</v>
      </c>
      <c r="I25" s="5" t="n">
        <v>1.04635086666667E-016</v>
      </c>
      <c r="J25" s="5" t="n">
        <v>2.42305333333333E-017</v>
      </c>
      <c r="K25" s="5" t="n">
        <v>3.01839066666667E-017</v>
      </c>
      <c r="L25" s="5" t="n">
        <f aca="false">I25-K25</f>
        <v>7.44511800000003E-017</v>
      </c>
      <c r="M25" s="5" t="n">
        <v>4.05540394102635E-015</v>
      </c>
      <c r="N25" s="5" t="n">
        <v>-1.44786158332145E-016</v>
      </c>
      <c r="O25" s="5" t="n">
        <v>-1.11413464515576E-016</v>
      </c>
      <c r="P25" s="0" t="n">
        <f aca="false">M25+N25</f>
        <v>3.91061778269421E-015</v>
      </c>
    </row>
    <row r="26" customFormat="false" ht="12.8" hidden="false" customHeight="false" outlineLevel="0" collapsed="false">
      <c r="A26" s="4" t="n">
        <v>1048576</v>
      </c>
      <c r="B26" s="4" t="n">
        <v>1048576</v>
      </c>
      <c r="C26" s="4" t="n">
        <v>50</v>
      </c>
      <c r="D26" s="0" t="n">
        <v>1</v>
      </c>
      <c r="E26" s="5" t="n">
        <v>0.0795341922222222</v>
      </c>
      <c r="F26" s="5" t="n">
        <v>0.0382569077777778</v>
      </c>
      <c r="G26" s="5" t="n">
        <v>0.0307013622222222</v>
      </c>
      <c r="H26" s="5" t="n">
        <f aca="false">E26-G26</f>
        <v>0.04883283</v>
      </c>
      <c r="I26" s="5" t="n">
        <v>9.44315533333333E-017</v>
      </c>
      <c r="J26" s="5" t="n">
        <v>6.14384666666666E-018</v>
      </c>
      <c r="K26" s="5" t="n">
        <v>8.30189333333335E-018</v>
      </c>
      <c r="L26" s="5" t="n">
        <f aca="false">I26-K26</f>
        <v>8.61296599999999E-017</v>
      </c>
      <c r="M26" s="5" t="n">
        <v>3.89773337148167E-015</v>
      </c>
      <c r="N26" s="5" t="n">
        <v>-5.79826539225711E-017</v>
      </c>
      <c r="O26" s="5" t="n">
        <v>-1.02779375611761E-016</v>
      </c>
      <c r="P26" s="0" t="n">
        <f aca="false">M26+N26</f>
        <v>3.8397507175591E-015</v>
      </c>
    </row>
    <row r="27" customFormat="false" ht="12.8" hidden="false" customHeight="false" outlineLevel="0" collapsed="false">
      <c r="A27" s="4" t="n">
        <v>2097152</v>
      </c>
      <c r="B27" s="4" t="n">
        <v>2097152</v>
      </c>
      <c r="C27" s="4" t="n">
        <v>50</v>
      </c>
      <c r="D27" s="0" t="n">
        <v>1</v>
      </c>
      <c r="E27" s="5" t="n">
        <v>0.129700636666667</v>
      </c>
      <c r="F27" s="5" t="n">
        <v>0.0364062633333333</v>
      </c>
      <c r="G27" s="5" t="n">
        <v>0.0398333066666667</v>
      </c>
      <c r="H27" s="5" t="n">
        <f aca="false">E27-G27</f>
        <v>0.0898673300000003</v>
      </c>
      <c r="I27" s="5" t="n">
        <v>1.05198333333333E-016</v>
      </c>
      <c r="J27" s="5" t="n">
        <v>2.62862666666668E-018</v>
      </c>
      <c r="K27" s="5" t="n">
        <v>1.79563333333331E-018</v>
      </c>
      <c r="L27" s="5" t="n">
        <f aca="false">I27-K27</f>
        <v>1.034027E-016</v>
      </c>
      <c r="M27" s="5" t="n">
        <v>4.55233626672492E-015</v>
      </c>
      <c r="N27" s="5" t="n">
        <v>-4.3146244540086E-017</v>
      </c>
      <c r="O27" s="5" t="n">
        <v>-7.18176710082882E-017</v>
      </c>
      <c r="P27" s="0" t="n">
        <f aca="false">M27+N27</f>
        <v>4.50919002218483E-015</v>
      </c>
    </row>
    <row r="28" customFormat="false" ht="12.8" hidden="false" customHeight="false" outlineLevel="0" collapsed="false">
      <c r="A28" s="4" t="n">
        <v>4194304</v>
      </c>
      <c r="B28" s="4" t="n">
        <v>4194304</v>
      </c>
      <c r="C28" s="4" t="n">
        <v>50</v>
      </c>
      <c r="D28" s="0" t="n">
        <v>1</v>
      </c>
      <c r="E28" s="5" t="n">
        <v>0.248548455555556</v>
      </c>
      <c r="F28" s="5" t="n">
        <v>0.0676697444444445</v>
      </c>
      <c r="G28" s="5" t="n">
        <v>0.0647862555555556</v>
      </c>
      <c r="H28" s="5" t="n">
        <f aca="false">E28-G28</f>
        <v>0.1837622</v>
      </c>
      <c r="I28" s="5" t="n">
        <v>1.0408256E-016</v>
      </c>
      <c r="J28" s="5" t="n">
        <v>5.54643999999999E-018</v>
      </c>
      <c r="K28" s="5" t="n">
        <v>7.10390000000002E-018</v>
      </c>
      <c r="L28" s="5" t="n">
        <f aca="false">I28-K28</f>
        <v>9.697866E-017</v>
      </c>
      <c r="M28" s="5" t="n">
        <v>4.25629068414968E-015</v>
      </c>
      <c r="N28" s="5" t="n">
        <v>-1.65687445983069E-017</v>
      </c>
      <c r="O28" s="5" t="n">
        <v>-1.72127189860144E-017</v>
      </c>
      <c r="P28" s="0" t="n">
        <f aca="false">M28+N28</f>
        <v>4.23972193955137E-015</v>
      </c>
    </row>
    <row r="29" customFormat="false" ht="12.8" hidden="false" customHeight="false" outlineLevel="0" collapsed="false">
      <c r="A29" s="4" t="n">
        <v>8388608</v>
      </c>
      <c r="B29" s="4" t="n">
        <v>8388608</v>
      </c>
      <c r="C29" s="4" t="n">
        <v>50</v>
      </c>
      <c r="D29" s="0" t="n">
        <v>1</v>
      </c>
      <c r="E29" s="5" t="n">
        <v>0.506628066666667</v>
      </c>
      <c r="F29" s="5" t="n">
        <v>0.163222833333333</v>
      </c>
      <c r="G29" s="5" t="n">
        <v>0.0707569666666666</v>
      </c>
      <c r="H29" s="5" t="n">
        <f aca="false">E29-G29</f>
        <v>0.4358711</v>
      </c>
      <c r="I29" s="5" t="n">
        <v>1.01035426666667E-016</v>
      </c>
      <c r="J29" s="5" t="n">
        <v>1.69669133333333E-017</v>
      </c>
      <c r="K29" s="5" t="n">
        <v>9.32412666666666E-018</v>
      </c>
      <c r="L29" s="5" t="n">
        <f aca="false">I29-K29</f>
        <v>9.17113000000003E-017</v>
      </c>
      <c r="M29" s="5" t="n">
        <v>4.80894271301288E-015</v>
      </c>
      <c r="N29" s="5" t="n">
        <v>-6.05244171595853E-017</v>
      </c>
      <c r="O29" s="5" t="n">
        <v>-3.93278300540585E-017</v>
      </c>
      <c r="P29" s="0" t="n">
        <f aca="false">M29+N29</f>
        <v>4.7484182958533E-015</v>
      </c>
    </row>
    <row r="30" customFormat="false" ht="12.8" hidden="false" customHeight="false" outlineLevel="0" collapsed="false">
      <c r="A30" s="4" t="n">
        <v>16777216</v>
      </c>
      <c r="B30" s="4" t="n">
        <v>16777216</v>
      </c>
      <c r="C30" s="4" t="n">
        <v>50</v>
      </c>
      <c r="D30" s="0" t="n">
        <v>1</v>
      </c>
      <c r="E30" s="5" t="n">
        <v>0.791078111111111</v>
      </c>
      <c r="F30" s="5" t="n">
        <v>0.207193788888889</v>
      </c>
      <c r="G30" s="5" t="n">
        <v>0.0401964111111112</v>
      </c>
      <c r="H30" s="5" t="n">
        <f aca="false">E30-G30</f>
        <v>0.7508817</v>
      </c>
      <c r="I30" s="5" t="n">
        <v>8.98350333333334E-017</v>
      </c>
      <c r="J30" s="5" t="n">
        <v>1.12200666666667E-017</v>
      </c>
      <c r="K30" s="5" t="n">
        <v>9.51669333333334E-018</v>
      </c>
      <c r="L30" s="5" t="n">
        <f aca="false">I30-K30</f>
        <v>8.03183400000001E-017</v>
      </c>
      <c r="M30" s="5" t="n">
        <v>4.41850297967819E-015</v>
      </c>
      <c r="N30" s="5" t="n">
        <v>-1.95883684910971E-017</v>
      </c>
      <c r="O30" s="5" t="n">
        <v>-1.28511214607637E-017</v>
      </c>
      <c r="P30" s="0" t="n">
        <f aca="false">M30+N30</f>
        <v>4.39891461118709E-015</v>
      </c>
    </row>
    <row r="31" customFormat="false" ht="12.8" hidden="false" customHeight="false" outlineLevel="0" collapsed="false">
      <c r="A31" s="4" t="n">
        <v>33554432</v>
      </c>
      <c r="B31" s="4" t="n">
        <v>33554432</v>
      </c>
      <c r="C31" s="4" t="n">
        <v>50</v>
      </c>
      <c r="D31" s="0" t="n">
        <v>1</v>
      </c>
    </row>
    <row r="32" customFormat="false" ht="12.8" hidden="false" customHeight="false" outlineLevel="0" collapsed="false">
      <c r="A32" s="6"/>
    </row>
    <row r="33" customFormat="false" ht="12.8" hidden="false" customHeight="false" outlineLevel="0" collapsed="false">
      <c r="A33" s="9" t="s">
        <v>84</v>
      </c>
      <c r="B33" s="9"/>
      <c r="C33" s="9"/>
      <c r="D33" s="9"/>
      <c r="E33" s="9"/>
      <c r="F33" s="9"/>
      <c r="G33" s="9"/>
      <c r="H33" s="9"/>
      <c r="I33" s="9"/>
      <c r="J33" s="9"/>
    </row>
    <row r="34" customFormat="false" ht="20.85" hidden="false" customHeight="false" outlineLevel="0" collapsed="false">
      <c r="A34" s="3" t="s">
        <v>1</v>
      </c>
      <c r="B34" s="3" t="s">
        <v>2</v>
      </c>
      <c r="C34" s="1" t="s">
        <v>3</v>
      </c>
      <c r="D34" s="3" t="s">
        <v>9</v>
      </c>
      <c r="E34" s="0" t="s">
        <v>10</v>
      </c>
      <c r="F34" s="0" t="s">
        <v>11</v>
      </c>
      <c r="G34" s="0" t="s">
        <v>12</v>
      </c>
      <c r="H34" s="0" t="s">
        <v>13</v>
      </c>
      <c r="I34" s="0" t="s">
        <v>14</v>
      </c>
      <c r="J34" s="0" t="s">
        <v>11</v>
      </c>
      <c r="K34" s="0" t="s">
        <v>12</v>
      </c>
      <c r="L34" s="0" t="s">
        <v>15</v>
      </c>
      <c r="M34" s="1"/>
      <c r="N34" s="1"/>
      <c r="O34" s="1"/>
    </row>
    <row r="35" customFormat="false" ht="12.8" hidden="false" customHeight="false" outlineLevel="0" collapsed="false">
      <c r="A35" s="4" t="n">
        <v>4194304</v>
      </c>
      <c r="B35" s="4" t="n">
        <v>4194304</v>
      </c>
      <c r="C35" s="4" t="n">
        <v>50</v>
      </c>
      <c r="D35" s="0" t="n">
        <v>1</v>
      </c>
      <c r="E35" s="5" t="n">
        <v>0.196192016666667</v>
      </c>
      <c r="F35" s="5" t="n">
        <v>0.0296500833333333</v>
      </c>
      <c r="G35" s="5" t="n">
        <v>0.0291889166666667</v>
      </c>
      <c r="H35" s="5" t="n">
        <f aca="false">E35-G35</f>
        <v>0.1670031</v>
      </c>
      <c r="I35" s="5" t="n">
        <v>0</v>
      </c>
      <c r="J35" s="5" t="n">
        <v>0</v>
      </c>
      <c r="K35" s="5" t="n">
        <v>0</v>
      </c>
      <c r="L35" s="5" t="n">
        <f aca="false">I35-K35</f>
        <v>0</v>
      </c>
    </row>
    <row r="36" customFormat="false" ht="12.8" hidden="false" customHeight="false" outlineLevel="0" collapsed="false">
      <c r="A36" s="4" t="n">
        <v>4194304</v>
      </c>
      <c r="B36" s="4" t="n">
        <v>4194304</v>
      </c>
      <c r="C36" s="4" t="n">
        <v>100</v>
      </c>
      <c r="D36" s="0" t="n">
        <v>1</v>
      </c>
      <c r="E36" s="5" t="n">
        <v>0.215675108333333</v>
      </c>
      <c r="F36" s="5" t="n">
        <v>0.0370659916666667</v>
      </c>
      <c r="G36" s="5" t="n">
        <v>0.0230480083333333</v>
      </c>
      <c r="H36" s="5" t="n">
        <f aca="false">E36-G36</f>
        <v>0.1926271</v>
      </c>
      <c r="I36" s="5" t="n">
        <v>0</v>
      </c>
      <c r="J36" s="5" t="n">
        <v>0</v>
      </c>
      <c r="K36" s="5" t="n">
        <v>0</v>
      </c>
      <c r="L36" s="5" t="n">
        <f aca="false">I36-K36</f>
        <v>0</v>
      </c>
    </row>
    <row r="37" customFormat="false" ht="12.8" hidden="false" customHeight="false" outlineLevel="0" collapsed="false">
      <c r="A37" s="4" t="n">
        <v>4194304</v>
      </c>
      <c r="B37" s="4" t="n">
        <v>4194304</v>
      </c>
      <c r="C37" s="4" t="n">
        <v>200</v>
      </c>
      <c r="D37" s="0" t="n">
        <v>1</v>
      </c>
      <c r="E37" s="5" t="n">
        <v>0.223101858333333</v>
      </c>
      <c r="F37" s="5" t="n">
        <v>0.0394081416666667</v>
      </c>
      <c r="G37" s="5" t="n">
        <v>0.0339945583333333</v>
      </c>
      <c r="H37" s="5" t="n">
        <f aca="false">E37-G37</f>
        <v>0.1891073</v>
      </c>
      <c r="I37" s="5" t="n">
        <v>0</v>
      </c>
      <c r="J37" s="5" t="n">
        <v>0</v>
      </c>
      <c r="K37" s="5" t="n">
        <v>0</v>
      </c>
      <c r="L37" s="5" t="n">
        <f aca="false">I37-K37</f>
        <v>0</v>
      </c>
    </row>
    <row r="38" customFormat="false" ht="12.8" hidden="false" customHeight="false" outlineLevel="0" collapsed="false">
      <c r="A38" s="4" t="n">
        <v>4194304</v>
      </c>
      <c r="B38" s="4" t="n">
        <v>4194304</v>
      </c>
      <c r="C38" s="4" t="n">
        <v>500</v>
      </c>
      <c r="D38" s="0" t="n">
        <v>1</v>
      </c>
      <c r="E38" s="5" t="n">
        <v>0.232769666666667</v>
      </c>
      <c r="F38" s="5" t="n">
        <v>0.0822810333333334</v>
      </c>
      <c r="G38" s="5" t="n">
        <v>0.0568297666666667</v>
      </c>
      <c r="H38" s="5" t="n">
        <f aca="false">E38-G38</f>
        <v>0.1759399</v>
      </c>
      <c r="I38" s="5" t="n">
        <v>0</v>
      </c>
      <c r="J38" s="5" t="n">
        <v>0</v>
      </c>
      <c r="K38" s="5" t="n">
        <v>0</v>
      </c>
      <c r="L38" s="5" t="n">
        <f aca="false">I38-K38</f>
        <v>0</v>
      </c>
    </row>
    <row r="39" customFormat="false" ht="12.8" hidden="false" customHeight="false" outlineLevel="0" collapsed="false">
      <c r="A39" s="4" t="n">
        <v>4194304</v>
      </c>
      <c r="B39" s="4" t="n">
        <v>4194304</v>
      </c>
      <c r="C39" s="4" t="n">
        <v>1000</v>
      </c>
      <c r="D39" s="0" t="n">
        <v>1</v>
      </c>
      <c r="E39" s="5" t="n">
        <v>0.26156475</v>
      </c>
      <c r="F39" s="5" t="n">
        <v>0.12870525</v>
      </c>
      <c r="G39" s="5" t="n">
        <v>0.08636405</v>
      </c>
      <c r="H39" s="5" t="n">
        <f aca="false">E39-G39</f>
        <v>0.1752007</v>
      </c>
      <c r="I39" s="5" t="n">
        <v>0</v>
      </c>
      <c r="J39" s="5" t="n">
        <v>0</v>
      </c>
      <c r="K39" s="5" t="n">
        <v>0</v>
      </c>
      <c r="L39" s="5" t="n">
        <f aca="false">I39-K39</f>
        <v>0</v>
      </c>
    </row>
    <row r="40" customFormat="false" ht="12.8" hidden="false" customHeight="false" outlineLevel="0" collapsed="false">
      <c r="A40" s="4" t="n">
        <v>4194304</v>
      </c>
      <c r="B40" s="4" t="n">
        <v>4194304</v>
      </c>
      <c r="C40" s="4" t="n">
        <v>2000</v>
      </c>
      <c r="D40" s="0" t="n">
        <v>1</v>
      </c>
      <c r="E40" s="5" t="n">
        <v>0.25027365</v>
      </c>
      <c r="F40" s="5" t="n">
        <v>0.09407105</v>
      </c>
      <c r="G40" s="5" t="n">
        <v>0.07319535</v>
      </c>
      <c r="H40" s="5" t="n">
        <f aca="false">E40-G40</f>
        <v>0.1770783</v>
      </c>
      <c r="I40" s="5" t="n">
        <v>0</v>
      </c>
      <c r="J40" s="5" t="n">
        <v>0</v>
      </c>
      <c r="K40" s="5" t="n">
        <v>0</v>
      </c>
      <c r="L40" s="5" t="n">
        <f aca="false">I40-K40</f>
        <v>0</v>
      </c>
    </row>
    <row r="41" customFormat="false" ht="12.8" hidden="false" customHeight="false" outlineLevel="0" collapsed="false">
      <c r="A41" s="4" t="n">
        <v>4194304</v>
      </c>
      <c r="B41" s="4" t="n">
        <v>4194304</v>
      </c>
      <c r="C41" s="4" t="n">
        <v>4000</v>
      </c>
      <c r="D41" s="0" t="n">
        <v>1</v>
      </c>
      <c r="E41" s="5" t="n">
        <v>0.243526041666667</v>
      </c>
      <c r="F41" s="5" t="n">
        <v>0.103450858333333</v>
      </c>
      <c r="G41" s="5" t="n">
        <v>0.0642214416666667</v>
      </c>
      <c r="H41" s="5" t="n">
        <f aca="false">E41-G41</f>
        <v>0.1793046</v>
      </c>
      <c r="I41" s="5" t="n">
        <v>0</v>
      </c>
      <c r="J41" s="5" t="n">
        <v>0</v>
      </c>
      <c r="K41" s="5" t="n">
        <v>0</v>
      </c>
      <c r="L41" s="5" t="n">
        <f aca="false">I41-K41</f>
        <v>0</v>
      </c>
    </row>
    <row r="42" customFormat="false" ht="12.8" hidden="false" customHeight="false" outlineLevel="0" collapsed="false">
      <c r="A42" s="4"/>
      <c r="B42" s="4"/>
      <c r="C42" s="4"/>
      <c r="E42" s="5"/>
      <c r="F42" s="5"/>
      <c r="G42" s="5"/>
      <c r="H42" s="5"/>
    </row>
    <row r="43" customFormat="false" ht="12.8" hidden="false" customHeight="false" outlineLevel="0" collapsed="false">
      <c r="A43" s="9" t="s">
        <v>85</v>
      </c>
      <c r="B43" s="9"/>
      <c r="C43" s="9"/>
      <c r="D43" s="9"/>
      <c r="E43" s="9"/>
      <c r="F43" s="9"/>
      <c r="G43" s="9"/>
      <c r="H43" s="9"/>
      <c r="I43" s="9"/>
      <c r="J43" s="9"/>
    </row>
    <row r="44" customFormat="false" ht="20.95" hidden="false" customHeight="false" outlineLevel="0" collapsed="false">
      <c r="A44" s="3" t="s">
        <v>1</v>
      </c>
      <c r="B44" s="3" t="s">
        <v>2</v>
      </c>
      <c r="C44" s="1" t="s">
        <v>3</v>
      </c>
      <c r="D44" s="3" t="s">
        <v>9</v>
      </c>
      <c r="E44" s="0" t="s">
        <v>10</v>
      </c>
      <c r="F44" s="0" t="s">
        <v>11</v>
      </c>
      <c r="G44" s="0" t="s">
        <v>12</v>
      </c>
      <c r="H44" s="0" t="s">
        <v>13</v>
      </c>
      <c r="I44" s="0" t="s">
        <v>17</v>
      </c>
      <c r="J44" s="0" t="s">
        <v>11</v>
      </c>
      <c r="K44" s="0" t="s">
        <v>12</v>
      </c>
      <c r="L44" s="0" t="s">
        <v>18</v>
      </c>
      <c r="M44" s="0" t="s">
        <v>19</v>
      </c>
      <c r="N44" s="0" t="s">
        <v>11</v>
      </c>
      <c r="O44" s="0" t="s">
        <v>12</v>
      </c>
      <c r="P44" s="0" t="s">
        <v>20</v>
      </c>
    </row>
    <row r="45" customFormat="false" ht="12.8" hidden="false" customHeight="false" outlineLevel="0" collapsed="false">
      <c r="A45" s="4" t="n">
        <v>4194304</v>
      </c>
      <c r="B45" s="4" t="n">
        <v>4194304</v>
      </c>
      <c r="C45" s="4" t="n">
        <v>50</v>
      </c>
      <c r="D45" s="0" t="n">
        <v>1</v>
      </c>
      <c r="E45" s="5" t="n">
        <v>0.317058322222222</v>
      </c>
      <c r="F45" s="5" t="n">
        <v>0.143316577777778</v>
      </c>
      <c r="G45" s="5" t="n">
        <v>0.0816162222222223</v>
      </c>
      <c r="H45" s="5" t="n">
        <f aca="false">E45-G45</f>
        <v>0.2354421</v>
      </c>
      <c r="I45" s="5" t="n">
        <v>1.10498366666667E-016</v>
      </c>
      <c r="J45" s="5" t="n">
        <v>4.11791333333334E-018</v>
      </c>
      <c r="K45" s="5" t="n">
        <v>2.87506666666666E-018</v>
      </c>
      <c r="L45" s="5" t="n">
        <f aca="false">I45-K45</f>
        <v>1.076233E-016</v>
      </c>
      <c r="M45" s="5" t="n">
        <v>4.32004019268404E-015</v>
      </c>
      <c r="N45" s="5" t="n">
        <v>-2.33357292505081E-018</v>
      </c>
      <c r="O45" s="5" t="n">
        <v>-1.74684786976421E-018</v>
      </c>
      <c r="P45" s="0" t="n">
        <f aca="false">M45+N45</f>
        <v>4.31770661975899E-015</v>
      </c>
    </row>
    <row r="46" customFormat="false" ht="12.8" hidden="false" customHeight="false" outlineLevel="0" collapsed="false">
      <c r="A46" s="4" t="n">
        <v>4194304</v>
      </c>
      <c r="B46" s="4" t="n">
        <v>4194304</v>
      </c>
      <c r="C46" s="4" t="n">
        <v>100</v>
      </c>
      <c r="D46" s="0" t="n">
        <v>1</v>
      </c>
      <c r="E46" s="5" t="n">
        <v>0.244693233333333</v>
      </c>
      <c r="F46" s="5" t="n">
        <v>0.0585987666666667</v>
      </c>
      <c r="G46" s="5" t="n">
        <v>0.0308375333333333</v>
      </c>
      <c r="H46" s="5" t="n">
        <f aca="false">E46-G46</f>
        <v>0.2138557</v>
      </c>
      <c r="I46" s="5" t="n">
        <v>1.0157953E-016</v>
      </c>
      <c r="J46" s="5" t="n">
        <v>3.61787000000001E-018</v>
      </c>
      <c r="K46" s="5" t="n">
        <v>6.34233999999999E-018</v>
      </c>
      <c r="L46" s="5" t="n">
        <f aca="false">I46-K46</f>
        <v>9.523719E-017</v>
      </c>
      <c r="M46" s="5" t="n">
        <v>4.32650618482989E-015</v>
      </c>
      <c r="N46" s="5" t="n">
        <v>-1.72490403727575E-017</v>
      </c>
      <c r="O46" s="5" t="n">
        <v>-3.14563424537619E-017</v>
      </c>
      <c r="P46" s="0" t="n">
        <f aca="false">M46+N46</f>
        <v>4.30925714445713E-015</v>
      </c>
    </row>
    <row r="47" customFormat="false" ht="12.8" hidden="false" customHeight="false" outlineLevel="0" collapsed="false">
      <c r="A47" s="4" t="n">
        <v>4194304</v>
      </c>
      <c r="B47" s="4" t="n">
        <v>4194304</v>
      </c>
      <c r="C47" s="4" t="n">
        <v>200</v>
      </c>
      <c r="D47" s="0" t="n">
        <v>1</v>
      </c>
      <c r="E47" s="5" t="n">
        <v>0.285575066666667</v>
      </c>
      <c r="F47" s="5" t="n">
        <v>0.0530255333333333</v>
      </c>
      <c r="G47" s="5" t="n">
        <v>0.0811236666666667</v>
      </c>
      <c r="H47" s="5" t="n">
        <f aca="false">E47-G47</f>
        <v>0.2044514</v>
      </c>
      <c r="I47" s="5" t="n">
        <v>8.32407833333333E-017</v>
      </c>
      <c r="J47" s="5" t="n">
        <v>5.53636666666667E-018</v>
      </c>
      <c r="K47" s="5" t="n">
        <v>3.30788333333333E-018</v>
      </c>
      <c r="L47" s="5" t="n">
        <f aca="false">I47-K47</f>
        <v>7.99329E-017</v>
      </c>
      <c r="M47" s="5" t="n">
        <v>3.34700070255887E-015</v>
      </c>
      <c r="N47" s="5" t="n">
        <v>-3.03598330576237E-017</v>
      </c>
      <c r="O47" s="5" t="n">
        <v>-4.21606080268626E-017</v>
      </c>
      <c r="P47" s="0" t="n">
        <f aca="false">M47+N47</f>
        <v>3.31664086950125E-015</v>
      </c>
    </row>
    <row r="48" customFormat="false" ht="12.8" hidden="false" customHeight="false" outlineLevel="0" collapsed="false">
      <c r="A48" s="4" t="n">
        <v>4194304</v>
      </c>
      <c r="B48" s="4" t="n">
        <v>4194304</v>
      </c>
      <c r="C48" s="4" t="n">
        <v>500</v>
      </c>
      <c r="D48" s="0" t="n">
        <v>1</v>
      </c>
      <c r="E48" s="5" t="n">
        <v>0.211412355555555</v>
      </c>
      <c r="F48" s="5" t="n">
        <v>0.0314602444444445</v>
      </c>
      <c r="G48" s="5" t="n">
        <v>0.0192390555555555</v>
      </c>
      <c r="H48" s="5" t="n">
        <f aca="false">E48-G48</f>
        <v>0.1921733</v>
      </c>
      <c r="I48" s="5" t="n">
        <v>9.47993533333333E-017</v>
      </c>
      <c r="J48" s="5" t="n">
        <v>3.01546666666667E-018</v>
      </c>
      <c r="K48" s="5" t="n">
        <v>2.39173333333334E-018</v>
      </c>
      <c r="L48" s="5" t="n">
        <f aca="false">I48-K48</f>
        <v>9.240762E-017</v>
      </c>
      <c r="M48" s="5" t="n">
        <v>4.34575034981703E-015</v>
      </c>
      <c r="N48" s="5" t="n">
        <v>-1.14774698898352E-017</v>
      </c>
      <c r="O48" s="5" t="n">
        <v>-8.57594993336706E-018</v>
      </c>
      <c r="P48" s="0" t="n">
        <f aca="false">M48+N48</f>
        <v>4.3342728799272E-015</v>
      </c>
    </row>
    <row r="49" customFormat="false" ht="12.8" hidden="false" customHeight="false" outlineLevel="0" collapsed="false">
      <c r="A49" s="4" t="n">
        <v>4194304</v>
      </c>
      <c r="B49" s="4" t="n">
        <v>4194304</v>
      </c>
      <c r="C49" s="4" t="n">
        <v>1000</v>
      </c>
      <c r="D49" s="0" t="n">
        <v>1</v>
      </c>
      <c r="E49" s="5" t="n">
        <v>0.260096077777778</v>
      </c>
      <c r="F49" s="5" t="n">
        <v>0.123263622222222</v>
      </c>
      <c r="G49" s="5" t="n">
        <v>0.0692052777777778</v>
      </c>
      <c r="H49" s="5" t="n">
        <f aca="false">E49-G49</f>
        <v>0.1908908</v>
      </c>
      <c r="I49" s="5" t="n">
        <v>9.08204166666667E-017</v>
      </c>
      <c r="J49" s="5" t="n">
        <v>3.06025333333334E-018</v>
      </c>
      <c r="K49" s="5" t="n">
        <v>2.66246666666667E-018</v>
      </c>
      <c r="L49" s="5" t="n">
        <f aca="false">I49-K49</f>
        <v>8.81579500000001E-017</v>
      </c>
      <c r="M49" s="5" t="n">
        <v>3.48143512815903E-015</v>
      </c>
      <c r="N49" s="5" t="n">
        <v>-1.7275892087444E-017</v>
      </c>
      <c r="O49" s="5" t="n">
        <v>-1.68522127123222E-017</v>
      </c>
      <c r="P49" s="0" t="n">
        <f aca="false">M49+N49</f>
        <v>3.46415923607159E-015</v>
      </c>
    </row>
    <row r="50" customFormat="false" ht="12.8" hidden="false" customHeight="false" outlineLevel="0" collapsed="false">
      <c r="A50" s="4" t="n">
        <v>4194304</v>
      </c>
      <c r="B50" s="4" t="n">
        <v>4194304</v>
      </c>
      <c r="C50" s="4" t="n">
        <v>2000</v>
      </c>
      <c r="D50" s="0" t="n">
        <v>1</v>
      </c>
      <c r="E50" s="5" t="n">
        <v>0.207465</v>
      </c>
      <c r="F50" s="5" t="n">
        <v>0.0424358</v>
      </c>
      <c r="G50" s="5" t="n">
        <v>0.0249573</v>
      </c>
      <c r="H50" s="5" t="n">
        <f aca="false">E50-G50</f>
        <v>0.1825077</v>
      </c>
      <c r="I50" s="5" t="n">
        <v>9.08814333333333E-017</v>
      </c>
      <c r="J50" s="5" t="n">
        <v>1.45506666666667E-018</v>
      </c>
      <c r="K50" s="5" t="n">
        <v>7.99233333333332E-019</v>
      </c>
      <c r="L50" s="5" t="n">
        <f aca="false">I50-K50</f>
        <v>9.00822E-017</v>
      </c>
      <c r="M50" s="5" t="n">
        <v>3.52826426897118E-015</v>
      </c>
      <c r="N50" s="5" t="n">
        <v>-2.62884844920479E-018</v>
      </c>
      <c r="O50" s="5" t="n">
        <v>-5.22721917100934E-018</v>
      </c>
      <c r="P50" s="0" t="n">
        <f aca="false">M50+N50</f>
        <v>3.52563542052198E-015</v>
      </c>
    </row>
    <row r="51" customFormat="false" ht="12.8" hidden="false" customHeight="false" outlineLevel="0" collapsed="false">
      <c r="A51" s="4" t="n">
        <v>4194304</v>
      </c>
      <c r="B51" s="4" t="n">
        <v>4194304</v>
      </c>
      <c r="C51" s="4" t="n">
        <v>4000</v>
      </c>
      <c r="D51" s="0" t="n">
        <v>1</v>
      </c>
      <c r="E51" s="5" t="n">
        <v>0.200207866666667</v>
      </c>
      <c r="F51" s="5" t="n">
        <v>0.0435136333333334</v>
      </c>
      <c r="G51" s="5" t="n">
        <v>0.0177593666666666</v>
      </c>
      <c r="H51" s="5" t="n">
        <f aca="false">E51-G51</f>
        <v>0.1824485</v>
      </c>
      <c r="I51" s="5" t="n">
        <v>1.03700316666667E-016</v>
      </c>
      <c r="J51" s="5" t="n">
        <v>5.46508333333325E-019</v>
      </c>
      <c r="K51" s="5" t="n">
        <v>8.66541666666675E-019</v>
      </c>
      <c r="L51" s="5" t="n">
        <f aca="false">I51-K51</f>
        <v>1.02833775E-016</v>
      </c>
      <c r="M51" s="5" t="n">
        <v>4.48551050221048E-015</v>
      </c>
      <c r="N51" s="5" t="n">
        <v>-4.1109105017051E-018</v>
      </c>
      <c r="O51" s="5" t="n">
        <v>-6.89955705509177E-018</v>
      </c>
      <c r="P51" s="0" t="n">
        <f aca="false">M51+N51</f>
        <v>4.48139959170878E-015</v>
      </c>
    </row>
  </sheetData>
  <mergeCells count="4">
    <mergeCell ref="A1:J1"/>
    <mergeCell ref="A17:J17"/>
    <mergeCell ref="A33:J33"/>
    <mergeCell ref="A43:J4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6"/>
  <sheetViews>
    <sheetView showFormulas="false" showGridLines="true" showRowColHeaders="true" showZeros="true" rightToLeft="false" tabSelected="false" showOutlineSymbols="true" defaultGridColor="true" view="normal" topLeftCell="L19" colorId="64" zoomScale="100" zoomScaleNormal="100" zoomScalePageLayoutView="100" workbookViewId="0">
      <selection pane="topLeft" activeCell="S27" activeCellId="0" sqref="S27"/>
    </sheetView>
  </sheetViews>
  <sheetFormatPr defaultRowHeight="12.8" zeroHeight="false" outlineLevelRow="0" outlineLevelCol="0"/>
  <cols>
    <col collapsed="false" customWidth="true" hidden="false" outlineLevel="0" max="2" min="1" style="0" width="9.35"/>
    <col collapsed="false" customWidth="true" hidden="false" outlineLevel="0" max="3" min="3" style="0" width="7.26"/>
    <col collapsed="false" customWidth="false" hidden="false" outlineLevel="0" max="18" min="4" style="0" width="11.52"/>
    <col collapsed="false" customWidth="true" hidden="false" outlineLevel="0" max="19" min="19" style="0" width="10.97"/>
    <col collapsed="false" customWidth="true" hidden="false" outlineLevel="0" max="20" min="20" style="0" width="15.56"/>
    <col collapsed="false" customWidth="false" hidden="false" outlineLevel="0" max="1025" min="21" style="0" width="11.52"/>
  </cols>
  <sheetData>
    <row r="1" customFormat="false" ht="12.8" hidden="false" customHeight="false" outlineLevel="0" collapsed="false">
      <c r="A1" s="2" t="s">
        <v>86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20.95" hidden="false" customHeight="false" outlineLevel="0" collapsed="false">
      <c r="A2" s="3" t="s">
        <v>1</v>
      </c>
      <c r="B2" s="3" t="s">
        <v>2</v>
      </c>
      <c r="C2" s="1" t="s">
        <v>3</v>
      </c>
      <c r="D2" s="0" t="s">
        <v>87</v>
      </c>
      <c r="E2" s="0" t="s">
        <v>10</v>
      </c>
      <c r="F2" s="0" t="s">
        <v>11</v>
      </c>
      <c r="G2" s="0" t="s">
        <v>12</v>
      </c>
      <c r="H2" s="0" t="s">
        <v>13</v>
      </c>
      <c r="I2" s="0" t="s">
        <v>87</v>
      </c>
      <c r="J2" s="0" t="s">
        <v>14</v>
      </c>
      <c r="K2" s="0" t="s">
        <v>11</v>
      </c>
      <c r="L2" s="0" t="s">
        <v>12</v>
      </c>
      <c r="M2" s="0" t="s">
        <v>15</v>
      </c>
      <c r="S2" s="3" t="s">
        <v>5</v>
      </c>
      <c r="T2" s="3" t="s">
        <v>9</v>
      </c>
    </row>
    <row r="3" customFormat="false" ht="12.8" hidden="false" customHeight="false" outlineLevel="0" collapsed="false">
      <c r="A3" s="4" t="n">
        <v>8192</v>
      </c>
      <c r="B3" s="4" t="n">
        <v>8192</v>
      </c>
      <c r="C3" s="4" t="n">
        <v>50</v>
      </c>
      <c r="D3" s="0" t="n">
        <v>8192</v>
      </c>
      <c r="E3" s="0" t="n">
        <v>0.33082246</v>
      </c>
      <c r="F3" s="0" t="n">
        <v>0.88879854</v>
      </c>
      <c r="G3" s="0" t="n">
        <v>0.26653169</v>
      </c>
      <c r="H3" s="0" t="n">
        <f aca="false">E3-G3</f>
        <v>0.06429077</v>
      </c>
      <c r="I3" s="0" t="n">
        <v>8192</v>
      </c>
      <c r="J3" s="0" t="n">
        <v>0</v>
      </c>
      <c r="K3" s="0" t="n">
        <v>0</v>
      </c>
      <c r="L3" s="0" t="n">
        <v>0</v>
      </c>
      <c r="M3" s="0" t="n">
        <f aca="false">J3-L3</f>
        <v>0</v>
      </c>
      <c r="S3" s="0" t="n">
        <v>8167</v>
      </c>
      <c r="T3" s="0" t="n">
        <f aca="false">S3/B3</f>
        <v>0.9969482421875</v>
      </c>
    </row>
    <row r="4" customFormat="false" ht="12.8" hidden="false" customHeight="false" outlineLevel="0" collapsed="false">
      <c r="A4" s="4" t="n">
        <v>16384</v>
      </c>
      <c r="B4" s="4" t="n">
        <v>16384</v>
      </c>
      <c r="C4" s="4" t="n">
        <v>50</v>
      </c>
      <c r="D4" s="0" t="n">
        <v>16384</v>
      </c>
      <c r="E4" s="0" t="n">
        <v>0.313211604375</v>
      </c>
      <c r="F4" s="0" t="n">
        <v>0.915515395625</v>
      </c>
      <c r="G4" s="0" t="n">
        <v>0.246012404375</v>
      </c>
      <c r="H4" s="0" t="n">
        <f aca="false">E4-G4</f>
        <v>0.0671992</v>
      </c>
      <c r="I4" s="0" t="n">
        <v>16384</v>
      </c>
      <c r="J4" s="0" t="n">
        <v>0</v>
      </c>
      <c r="K4" s="0" t="n">
        <v>0</v>
      </c>
      <c r="L4" s="0" t="n">
        <v>0</v>
      </c>
      <c r="M4" s="0" t="n">
        <f aca="false">J4-L4</f>
        <v>0</v>
      </c>
      <c r="S4" s="0" t="n">
        <v>15523</v>
      </c>
      <c r="T4" s="0" t="n">
        <f aca="false">S4/B4</f>
        <v>0.94744873046875</v>
      </c>
    </row>
    <row r="5" customFormat="false" ht="12.8" hidden="false" customHeight="false" outlineLevel="0" collapsed="false">
      <c r="A5" s="4" t="n">
        <v>32768</v>
      </c>
      <c r="B5" s="4" t="n">
        <v>32768</v>
      </c>
      <c r="C5" s="4" t="n">
        <v>50</v>
      </c>
      <c r="D5" s="0" t="n">
        <v>32768</v>
      </c>
      <c r="E5" s="0" t="n">
        <v>0.232109575</v>
      </c>
      <c r="F5" s="0" t="n">
        <v>0.974070425</v>
      </c>
      <c r="G5" s="0" t="n">
        <v>0.160943165</v>
      </c>
      <c r="H5" s="0" t="n">
        <f aca="false">E5-G5</f>
        <v>0.07116641</v>
      </c>
      <c r="I5" s="0" t="n">
        <v>32768</v>
      </c>
      <c r="J5" s="0" t="n">
        <v>0</v>
      </c>
      <c r="K5" s="0" t="n">
        <v>0</v>
      </c>
      <c r="L5" s="0" t="n">
        <v>0</v>
      </c>
      <c r="M5" s="0" t="n">
        <f aca="false">J5-L5</f>
        <v>0</v>
      </c>
      <c r="S5" s="4" t="n">
        <v>25933</v>
      </c>
      <c r="T5" s="0" t="n">
        <f aca="false">S5/B5</f>
        <v>0.791412353515625</v>
      </c>
    </row>
    <row r="6" customFormat="false" ht="12.8" hidden="false" customHeight="false" outlineLevel="0" collapsed="false">
      <c r="A6" s="4" t="n">
        <v>65536</v>
      </c>
      <c r="B6" s="4" t="n">
        <v>65536</v>
      </c>
      <c r="C6" s="4" t="n">
        <v>50</v>
      </c>
      <c r="D6" s="0" t="n">
        <v>65536</v>
      </c>
      <c r="E6" s="0" t="n">
        <v>0.205047841875</v>
      </c>
      <c r="F6" s="0" t="n">
        <v>1.048881158125</v>
      </c>
      <c r="G6" s="0" t="n">
        <v>0.129230891875</v>
      </c>
      <c r="H6" s="0" t="n">
        <f aca="false">E6-G6</f>
        <v>0.07581695</v>
      </c>
      <c r="I6" s="0" t="n">
        <v>65536</v>
      </c>
      <c r="J6" s="0" t="n">
        <v>0</v>
      </c>
      <c r="K6" s="0" t="n">
        <v>0</v>
      </c>
      <c r="L6" s="0" t="n">
        <v>0</v>
      </c>
      <c r="M6" s="0" t="n">
        <f aca="false">J6-L6</f>
        <v>0</v>
      </c>
      <c r="S6" s="0" t="n">
        <v>36012</v>
      </c>
      <c r="T6" s="0" t="n">
        <f aca="false">S6/B6</f>
        <v>0.54949951171875</v>
      </c>
    </row>
    <row r="7" customFormat="false" ht="12.8" hidden="false" customHeight="false" outlineLevel="0" collapsed="false">
      <c r="A7" s="4" t="n">
        <v>131072</v>
      </c>
      <c r="B7" s="4" t="n">
        <v>131072</v>
      </c>
      <c r="C7" s="4" t="n">
        <v>50</v>
      </c>
      <c r="D7" s="0" t="n">
        <v>131072</v>
      </c>
      <c r="E7" s="0" t="n">
        <v>0.3154449875</v>
      </c>
      <c r="F7" s="0" t="n">
        <v>0.9188220125</v>
      </c>
      <c r="G7" s="0" t="n">
        <v>0.2394610175</v>
      </c>
      <c r="H7" s="0" t="n">
        <f aca="false">E7-G7</f>
        <v>0.07598397</v>
      </c>
      <c r="I7" s="0" t="n">
        <v>131072</v>
      </c>
      <c r="J7" s="0" t="n">
        <v>0</v>
      </c>
      <c r="K7" s="0" t="n">
        <v>0</v>
      </c>
      <c r="L7" s="0" t="n">
        <v>0</v>
      </c>
      <c r="M7" s="0" t="n">
        <f aca="false">J7-L7</f>
        <v>0</v>
      </c>
      <c r="S7" s="0" t="n">
        <v>44648</v>
      </c>
      <c r="T7" s="0" t="n">
        <f aca="false">S7/B7</f>
        <v>0.34063720703125</v>
      </c>
    </row>
    <row r="8" customFormat="false" ht="12.8" hidden="false" customHeight="false" outlineLevel="0" collapsed="false">
      <c r="A8" s="4" t="n">
        <v>262144</v>
      </c>
      <c r="B8" s="4" t="n">
        <v>262144</v>
      </c>
      <c r="C8" s="4" t="n">
        <v>50</v>
      </c>
      <c r="D8" s="0" t="n">
        <v>262144</v>
      </c>
      <c r="E8" s="0" t="n">
        <v>0.33705330125</v>
      </c>
      <c r="F8" s="0" t="n">
        <v>0.89649369875</v>
      </c>
      <c r="G8" s="0" t="n">
        <v>0.25526596125</v>
      </c>
      <c r="H8" s="0" t="n">
        <f aca="false">E8-G8</f>
        <v>0.08178734</v>
      </c>
      <c r="I8" s="0" t="n">
        <v>262144</v>
      </c>
      <c r="J8" s="0" t="n">
        <v>0</v>
      </c>
      <c r="K8" s="0" t="n">
        <v>0</v>
      </c>
      <c r="L8" s="0" t="n">
        <v>0</v>
      </c>
      <c r="M8" s="0" t="n">
        <f aca="false">J8-L8</f>
        <v>0</v>
      </c>
      <c r="S8" s="0" t="n">
        <v>50614</v>
      </c>
      <c r="T8" s="0" t="n">
        <f aca="false">S8/B8</f>
        <v>0.193077087402344</v>
      </c>
    </row>
    <row r="9" customFormat="false" ht="12.8" hidden="false" customHeight="false" outlineLevel="0" collapsed="false">
      <c r="A9" s="4" t="n">
        <v>524288</v>
      </c>
      <c r="B9" s="4" t="n">
        <v>524288</v>
      </c>
      <c r="C9" s="4" t="n">
        <v>50</v>
      </c>
      <c r="D9" s="0" t="n">
        <v>524288</v>
      </c>
      <c r="E9" s="0" t="n">
        <v>0.29137482125</v>
      </c>
      <c r="F9" s="0" t="n">
        <v>0.94047117875</v>
      </c>
      <c r="G9" s="0" t="n">
        <v>0.20868382125</v>
      </c>
      <c r="H9" s="0" t="n">
        <f aca="false">E9-G9</f>
        <v>0.082691</v>
      </c>
      <c r="I9" s="0" t="n">
        <v>524288</v>
      </c>
      <c r="J9" s="0" t="n">
        <v>0</v>
      </c>
      <c r="K9" s="0" t="n">
        <v>0</v>
      </c>
      <c r="L9" s="0" t="n">
        <v>0</v>
      </c>
      <c r="M9" s="0" t="n">
        <f aca="false">J9-L9</f>
        <v>0</v>
      </c>
      <c r="S9" s="0" t="n">
        <v>51312</v>
      </c>
      <c r="T9" s="0" t="n">
        <f aca="false">S9/B9</f>
        <v>0.097869873046875</v>
      </c>
    </row>
    <row r="10" customFormat="false" ht="12.8" hidden="false" customHeight="false" outlineLevel="0" collapsed="false">
      <c r="A10" s="4" t="n">
        <v>1048576</v>
      </c>
      <c r="B10" s="4" t="n">
        <v>1048576</v>
      </c>
      <c r="C10" s="4" t="n">
        <v>50</v>
      </c>
      <c r="D10" s="0" t="n">
        <v>1048576</v>
      </c>
      <c r="E10" s="0" t="n">
        <v>0.29257140125</v>
      </c>
      <c r="F10" s="0" t="n">
        <v>0.93484659875</v>
      </c>
      <c r="G10" s="0" t="n">
        <v>0.20649371125</v>
      </c>
      <c r="H10" s="0" t="n">
        <f aca="false">E10-G10</f>
        <v>0.08607769</v>
      </c>
      <c r="I10" s="0" t="n">
        <v>1048576</v>
      </c>
      <c r="J10" s="0" t="n">
        <v>0</v>
      </c>
      <c r="K10" s="0" t="n">
        <v>0</v>
      </c>
      <c r="L10" s="0" t="n">
        <v>0</v>
      </c>
      <c r="M10" s="0" t="n">
        <f aca="false">J10-L10</f>
        <v>0</v>
      </c>
      <c r="S10" s="0" t="n">
        <v>57871</v>
      </c>
      <c r="T10" s="0" t="n">
        <f aca="false">S10/B10</f>
        <v>0.0551900863647461</v>
      </c>
    </row>
    <row r="11" customFormat="false" ht="12.8" hidden="false" customHeight="false" outlineLevel="0" collapsed="false">
      <c r="A11" s="4" t="n">
        <v>2097152</v>
      </c>
      <c r="B11" s="4" t="n">
        <v>2097152</v>
      </c>
      <c r="C11" s="4" t="n">
        <v>50</v>
      </c>
      <c r="D11" s="0" t="n">
        <v>2097152</v>
      </c>
      <c r="E11" s="0" t="n">
        <v>0.375376023125</v>
      </c>
      <c r="F11" s="0" t="n">
        <v>1.280614976875</v>
      </c>
      <c r="G11" s="0" t="n">
        <v>0.283392523125</v>
      </c>
      <c r="H11" s="0" t="n">
        <f aca="false">E11-G11</f>
        <v>0.0919835</v>
      </c>
      <c r="I11" s="0" t="n">
        <v>2097152</v>
      </c>
      <c r="J11" s="0" t="n">
        <v>0</v>
      </c>
      <c r="K11" s="0" t="n">
        <v>0</v>
      </c>
      <c r="L11" s="0" t="n">
        <v>0</v>
      </c>
      <c r="M11" s="0" t="n">
        <f aca="false">J11-L11</f>
        <v>0</v>
      </c>
      <c r="S11" s="0" t="n">
        <v>60610</v>
      </c>
      <c r="T11" s="0" t="n">
        <f aca="false">S11/B11</f>
        <v>0.0289011001586914</v>
      </c>
    </row>
    <row r="12" customFormat="false" ht="12.8" hidden="false" customHeight="false" outlineLevel="0" collapsed="false">
      <c r="A12" s="4" t="n">
        <v>4194304</v>
      </c>
      <c r="B12" s="4" t="n">
        <v>4194304</v>
      </c>
      <c r="C12" s="4" t="n">
        <v>50</v>
      </c>
      <c r="D12" s="0" t="n">
        <v>4194304</v>
      </c>
      <c r="E12" s="0" t="n">
        <v>0.26939544375</v>
      </c>
      <c r="F12" s="0" t="n">
        <v>0.97388155625</v>
      </c>
      <c r="G12" s="0" t="n">
        <v>0.17520743375</v>
      </c>
      <c r="H12" s="0" t="n">
        <f aca="false">E12-G12</f>
        <v>0.09418801</v>
      </c>
      <c r="I12" s="0" t="n">
        <v>4194304</v>
      </c>
      <c r="J12" s="0" t="n">
        <v>0</v>
      </c>
      <c r="K12" s="0" t="n">
        <v>0</v>
      </c>
      <c r="L12" s="0" t="n">
        <v>0</v>
      </c>
      <c r="M12" s="0" t="n">
        <f aca="false">J12-L12</f>
        <v>0</v>
      </c>
      <c r="S12" s="0" t="n">
        <v>62908</v>
      </c>
      <c r="T12" s="0" t="n">
        <f aca="false">S12/B12</f>
        <v>0.0149984359741211</v>
      </c>
    </row>
    <row r="13" customFormat="false" ht="12.8" hidden="false" customHeight="false" outlineLevel="0" collapsed="false">
      <c r="A13" s="4" t="n">
        <v>8388608</v>
      </c>
      <c r="B13" s="4" t="n">
        <v>8388608</v>
      </c>
      <c r="C13" s="4" t="n">
        <v>50</v>
      </c>
      <c r="D13" s="0" t="n">
        <v>8388608</v>
      </c>
      <c r="E13" s="0" t="n">
        <v>0.37334361875</v>
      </c>
      <c r="F13" s="0" t="n">
        <v>0.95416938125</v>
      </c>
      <c r="G13" s="0" t="n">
        <v>0.27294081875</v>
      </c>
      <c r="H13" s="0" t="n">
        <f aca="false">E13-G13</f>
        <v>0.1004028</v>
      </c>
      <c r="I13" s="0" t="n">
        <v>8388608</v>
      </c>
      <c r="J13" s="0" t="n">
        <v>0</v>
      </c>
      <c r="K13" s="0" t="n">
        <v>0</v>
      </c>
      <c r="L13" s="0" t="n">
        <v>0</v>
      </c>
      <c r="M13" s="0" t="n">
        <f aca="false">J13-L13</f>
        <v>0</v>
      </c>
      <c r="S13" s="0" t="n">
        <v>65057</v>
      </c>
      <c r="T13" s="0" t="n">
        <f aca="false">S13/B13</f>
        <v>0.00775539875030518</v>
      </c>
    </row>
    <row r="14" customFormat="false" ht="12.8" hidden="false" customHeight="false" outlineLevel="0" collapsed="false">
      <c r="A14" s="4" t="n">
        <v>16777216</v>
      </c>
      <c r="B14" s="4" t="n">
        <v>16777216</v>
      </c>
      <c r="C14" s="4" t="n">
        <v>50</v>
      </c>
      <c r="D14" s="0" t="n">
        <v>16777216</v>
      </c>
      <c r="E14" s="0" t="n">
        <v>0.1791978925</v>
      </c>
      <c r="F14" s="0" t="n">
        <v>0.1973185075</v>
      </c>
      <c r="G14" s="0" t="n">
        <v>0.0809812125</v>
      </c>
      <c r="H14" s="0" t="n">
        <f aca="false">E14-G14</f>
        <v>0.09821668</v>
      </c>
      <c r="I14" s="0" t="n">
        <v>16777216</v>
      </c>
      <c r="J14" s="0" t="n">
        <v>0</v>
      </c>
      <c r="K14" s="0" t="n">
        <v>0</v>
      </c>
      <c r="L14" s="0" t="n">
        <v>0</v>
      </c>
      <c r="M14" s="0" t="n">
        <f aca="false">J14-L14</f>
        <v>0</v>
      </c>
      <c r="S14" s="0" t="n">
        <v>67085</v>
      </c>
      <c r="T14" s="0" t="n">
        <f aca="false">S14/B14</f>
        <v>0.00399857759475708</v>
      </c>
    </row>
    <row r="15" customFormat="false" ht="12.8" hidden="false" customHeight="false" outlineLevel="0" collapsed="false">
      <c r="A15" s="4" t="n">
        <v>33554432</v>
      </c>
      <c r="B15" s="4" t="n">
        <v>33554432</v>
      </c>
      <c r="C15" s="4" t="n">
        <v>50</v>
      </c>
    </row>
    <row r="16" customFormat="false" ht="12.8" hidden="false" customHeight="false" outlineLevel="0" collapsed="false">
      <c r="A16" s="6"/>
    </row>
    <row r="17" customFormat="false" ht="12.8" hidden="false" customHeight="false" outlineLevel="0" collapsed="false">
      <c r="A17" s="2" t="s">
        <v>88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customFormat="false" ht="20.95" hidden="false" customHeight="false" outlineLevel="0" collapsed="false">
      <c r="A18" s="3" t="s">
        <v>1</v>
      </c>
      <c r="B18" s="3" t="s">
        <v>2</v>
      </c>
      <c r="C18" s="1" t="s">
        <v>3</v>
      </c>
      <c r="D18" s="0" t="s">
        <v>87</v>
      </c>
      <c r="E18" s="0" t="s">
        <v>10</v>
      </c>
      <c r="F18" s="0" t="s">
        <v>11</v>
      </c>
      <c r="G18" s="0" t="s">
        <v>12</v>
      </c>
      <c r="H18" s="0" t="s">
        <v>13</v>
      </c>
      <c r="I18" s="0" t="s">
        <v>87</v>
      </c>
      <c r="J18" s="0" t="s">
        <v>17</v>
      </c>
      <c r="K18" s="0" t="s">
        <v>11</v>
      </c>
      <c r="L18" s="0" t="s">
        <v>12</v>
      </c>
      <c r="M18" s="0" t="s">
        <v>15</v>
      </c>
      <c r="N18" s="0" t="s">
        <v>87</v>
      </c>
      <c r="O18" s="0" t="s">
        <v>19</v>
      </c>
      <c r="P18" s="0" t="s">
        <v>11</v>
      </c>
      <c r="Q18" s="0" t="s">
        <v>12</v>
      </c>
      <c r="R18" s="0" t="s">
        <v>20</v>
      </c>
      <c r="S18" s="3" t="s">
        <v>5</v>
      </c>
      <c r="T18" s="3" t="s">
        <v>9</v>
      </c>
    </row>
    <row r="19" customFormat="false" ht="12.8" hidden="false" customHeight="false" outlineLevel="0" collapsed="false">
      <c r="A19" s="4" t="n">
        <v>8192</v>
      </c>
      <c r="B19" s="4" t="n">
        <v>8192</v>
      </c>
      <c r="C19" s="4" t="n">
        <v>50</v>
      </c>
      <c r="D19" s="0" t="n">
        <v>8192</v>
      </c>
      <c r="E19" s="0" t="n">
        <v>0.464574796666667</v>
      </c>
      <c r="F19" s="0" t="n">
        <v>0.859735203333333</v>
      </c>
      <c r="G19" s="0" t="n">
        <v>0.384946736666667</v>
      </c>
      <c r="H19" s="0" t="n">
        <f aca="false">E19-G19</f>
        <v>0.07962806</v>
      </c>
      <c r="I19" s="0" t="n">
        <v>8192</v>
      </c>
      <c r="J19" s="0" t="n">
        <v>0.0358455044444444</v>
      </c>
      <c r="K19" s="0" t="n">
        <v>0.00362039555555556</v>
      </c>
      <c r="L19" s="0" t="n">
        <v>0.00632284444444444</v>
      </c>
      <c r="M19" s="0" t="n">
        <f aca="false">J19-L19</f>
        <v>0.02952266</v>
      </c>
      <c r="N19" s="0" t="n">
        <v>8192</v>
      </c>
      <c r="O19" s="0" t="n">
        <v>1.07802534975858</v>
      </c>
      <c r="P19" s="0" t="n">
        <v>-0.0199505877069115</v>
      </c>
      <c r="Q19" s="0" t="n">
        <v>-0.016788431407595</v>
      </c>
      <c r="R19" s="0" t="n">
        <f aca="false">O19+P19</f>
        <v>1.05807476205167</v>
      </c>
      <c r="S19" s="0" t="n">
        <v>8167</v>
      </c>
      <c r="T19" s="0" t="n">
        <f aca="false">S19/B19</f>
        <v>0.9969482421875</v>
      </c>
    </row>
    <row r="20" customFormat="false" ht="12.8" hidden="false" customHeight="false" outlineLevel="0" collapsed="false">
      <c r="A20" s="4" t="n">
        <v>16384</v>
      </c>
      <c r="B20" s="4" t="n">
        <v>16384</v>
      </c>
      <c r="C20" s="4" t="n">
        <v>50</v>
      </c>
      <c r="D20" s="0" t="n">
        <v>16384</v>
      </c>
      <c r="E20" s="0" t="n">
        <v>0.394510372222222</v>
      </c>
      <c r="F20" s="0" t="n">
        <v>0.933241627777778</v>
      </c>
      <c r="G20" s="0" t="n">
        <v>0.319663622222222</v>
      </c>
      <c r="H20" s="0" t="n">
        <f aca="false">E20-G20</f>
        <v>0.07484675</v>
      </c>
      <c r="I20" s="0" t="n">
        <v>16384</v>
      </c>
      <c r="J20" s="0" t="n">
        <v>0.0364314622222222</v>
      </c>
      <c r="K20" s="0" t="n">
        <v>0.00381935777777778</v>
      </c>
      <c r="L20" s="0" t="n">
        <v>0.00308782222222222</v>
      </c>
      <c r="M20" s="0" t="n">
        <f aca="false">J20-L20</f>
        <v>0.03334364</v>
      </c>
      <c r="N20" s="0" t="n">
        <v>16384</v>
      </c>
      <c r="O20" s="0" t="n">
        <v>1.08117061926225</v>
      </c>
      <c r="P20" s="0" t="n">
        <v>-0.0128471826054741</v>
      </c>
      <c r="Q20" s="0" t="n">
        <v>-0.0158696153348508</v>
      </c>
      <c r="R20" s="0" t="n">
        <f aca="false">O20+P20</f>
        <v>1.06832343665678</v>
      </c>
      <c r="S20" s="0" t="n">
        <v>15523</v>
      </c>
      <c r="T20" s="0" t="n">
        <f aca="false">S20/B20</f>
        <v>0.94744873046875</v>
      </c>
    </row>
    <row r="21" customFormat="false" ht="12.8" hidden="false" customHeight="false" outlineLevel="0" collapsed="false">
      <c r="A21" s="4" t="n">
        <v>32768</v>
      </c>
      <c r="B21" s="4" t="n">
        <v>32768</v>
      </c>
      <c r="C21" s="4" t="n">
        <v>50</v>
      </c>
      <c r="D21" s="0" t="n">
        <v>32768</v>
      </c>
      <c r="E21" s="0" t="n">
        <v>0.458188642222222</v>
      </c>
      <c r="F21" s="0" t="n">
        <v>0.891505357777778</v>
      </c>
      <c r="G21" s="0" t="n">
        <v>0.376789992222222</v>
      </c>
      <c r="H21" s="0" t="n">
        <f aca="false">E21-G21</f>
        <v>0.08139865</v>
      </c>
      <c r="I21" s="0" t="n">
        <v>32768</v>
      </c>
      <c r="J21" s="0" t="n">
        <v>0.0368280022222222</v>
      </c>
      <c r="K21" s="0" t="n">
        <v>0.00539521777777777</v>
      </c>
      <c r="L21" s="0" t="n">
        <v>0.00544466222222222</v>
      </c>
      <c r="M21" s="0" t="n">
        <f aca="false">J21-L21</f>
        <v>0.03138334</v>
      </c>
      <c r="N21" s="0" t="n">
        <v>32768</v>
      </c>
      <c r="O21" s="0" t="n">
        <v>1.08352612007658</v>
      </c>
      <c r="P21" s="0" t="n">
        <v>-0.020068876524038</v>
      </c>
      <c r="Q21" s="0" t="n">
        <v>-0.0191924049646084</v>
      </c>
      <c r="R21" s="0" t="n">
        <f aca="false">O21+P21</f>
        <v>1.06345724355254</v>
      </c>
      <c r="S21" s="4" t="n">
        <v>25933</v>
      </c>
      <c r="T21" s="0" t="n">
        <f aca="false">S21/B21</f>
        <v>0.791412353515625</v>
      </c>
    </row>
    <row r="22" customFormat="false" ht="12.8" hidden="false" customHeight="false" outlineLevel="0" collapsed="false">
      <c r="A22" s="4" t="n">
        <v>65536</v>
      </c>
      <c r="B22" s="4" t="n">
        <v>65536</v>
      </c>
      <c r="C22" s="4" t="n">
        <v>50</v>
      </c>
      <c r="D22" s="0" t="n">
        <v>65536</v>
      </c>
      <c r="E22" s="0" t="n">
        <v>0.422601653333333</v>
      </c>
      <c r="F22" s="0" t="n">
        <v>0.865162346666667</v>
      </c>
      <c r="G22" s="0" t="n">
        <v>0.340681823333333</v>
      </c>
      <c r="H22" s="0" t="n">
        <f aca="false">E22-G22</f>
        <v>0.08191983</v>
      </c>
      <c r="I22" s="0" t="n">
        <v>65536</v>
      </c>
      <c r="J22" s="0" t="n">
        <v>0.0360005622222222</v>
      </c>
      <c r="K22" s="0" t="n">
        <v>0.00403513777777778</v>
      </c>
      <c r="L22" s="0" t="n">
        <v>0.00343368222222222</v>
      </c>
      <c r="M22" s="0" t="n">
        <f aca="false">J22-L22</f>
        <v>0.03256688</v>
      </c>
      <c r="N22" s="0" t="n">
        <v>65536</v>
      </c>
      <c r="O22" s="0" t="n">
        <v>1.07801305104073</v>
      </c>
      <c r="P22" s="0" t="n">
        <v>-0.0160710905468657</v>
      </c>
      <c r="Q22" s="0" t="n">
        <v>-0.0161854898459304</v>
      </c>
      <c r="R22" s="0" t="n">
        <f aca="false">O22+P22</f>
        <v>1.06194196049386</v>
      </c>
      <c r="S22" s="0" t="n">
        <v>36012</v>
      </c>
      <c r="T22" s="0" t="n">
        <f aca="false">S22/B22</f>
        <v>0.54949951171875</v>
      </c>
    </row>
    <row r="23" customFormat="false" ht="12.8" hidden="false" customHeight="false" outlineLevel="0" collapsed="false">
      <c r="A23" s="4" t="n">
        <v>131072</v>
      </c>
      <c r="B23" s="4" t="n">
        <v>131072</v>
      </c>
      <c r="C23" s="4" t="n">
        <v>50</v>
      </c>
      <c r="D23" s="0" t="n">
        <v>131072</v>
      </c>
      <c r="E23" s="0" t="n">
        <v>0.140374283333333</v>
      </c>
      <c r="F23" s="0" t="n">
        <v>0.225153816666667</v>
      </c>
      <c r="G23" s="0" t="n">
        <v>0.0491044933333334</v>
      </c>
      <c r="H23" s="0" t="n">
        <f aca="false">E23-G23</f>
        <v>0.0912697899999996</v>
      </c>
      <c r="I23" s="0" t="n">
        <v>131072</v>
      </c>
      <c r="J23" s="0" t="n">
        <v>0.0379135466666667</v>
      </c>
      <c r="K23" s="0" t="n">
        <v>0.00609279333333335</v>
      </c>
      <c r="L23" s="0" t="n">
        <v>0.00447940666666666</v>
      </c>
      <c r="M23" s="0" t="n">
        <f aca="false">J23-L23</f>
        <v>0.03343414</v>
      </c>
      <c r="N23" s="0" t="n">
        <v>131072</v>
      </c>
      <c r="O23" s="0" t="n">
        <v>1.08635919278073</v>
      </c>
      <c r="P23" s="0" t="n">
        <v>-0.0164768229801482</v>
      </c>
      <c r="Q23" s="0" t="n">
        <v>-0.0263105788475044</v>
      </c>
      <c r="R23" s="0" t="n">
        <f aca="false">O23+P23</f>
        <v>1.06988236980058</v>
      </c>
      <c r="S23" s="0" t="n">
        <v>44648</v>
      </c>
      <c r="T23" s="0" t="n">
        <f aca="false">S23/B23</f>
        <v>0.34063720703125</v>
      </c>
    </row>
    <row r="24" customFormat="false" ht="12.8" hidden="false" customHeight="false" outlineLevel="0" collapsed="false">
      <c r="A24" s="4" t="n">
        <v>262144</v>
      </c>
      <c r="B24" s="4" t="n">
        <v>262144</v>
      </c>
      <c r="C24" s="4" t="n">
        <v>50</v>
      </c>
      <c r="D24" s="0" t="n">
        <v>262144</v>
      </c>
      <c r="E24" s="0" t="n">
        <v>0.332279808888889</v>
      </c>
      <c r="F24" s="0" t="n">
        <v>0.943974191111111</v>
      </c>
      <c r="G24" s="0" t="n">
        <v>0.241496808888889</v>
      </c>
      <c r="H24" s="0" t="n">
        <f aca="false">E24-G24</f>
        <v>0.090783</v>
      </c>
      <c r="I24" s="0" t="n">
        <v>262144</v>
      </c>
      <c r="J24" s="0" t="n">
        <v>0.0369485488888889</v>
      </c>
      <c r="K24" s="0" t="n">
        <v>0.00439433111111111</v>
      </c>
      <c r="L24" s="0" t="n">
        <v>0.00252798888888889</v>
      </c>
      <c r="M24" s="0" t="n">
        <f aca="false">J24-L24</f>
        <v>0.03442056</v>
      </c>
      <c r="N24" s="0" t="n">
        <v>262144</v>
      </c>
      <c r="O24" s="0" t="n">
        <v>1.08439325084864</v>
      </c>
      <c r="P24" s="0" t="n">
        <v>-0.00658112753215456</v>
      </c>
      <c r="Q24" s="0" t="n">
        <v>-0.013670648790878</v>
      </c>
      <c r="R24" s="0" t="n">
        <f aca="false">O24+P24</f>
        <v>1.07781212331649</v>
      </c>
      <c r="S24" s="0" t="n">
        <v>50614</v>
      </c>
      <c r="T24" s="0" t="n">
        <f aca="false">S24/B24</f>
        <v>0.193077087402344</v>
      </c>
    </row>
    <row r="25" customFormat="false" ht="12.8" hidden="false" customHeight="false" outlineLevel="0" collapsed="false">
      <c r="A25" s="4" t="n">
        <v>524288</v>
      </c>
      <c r="B25" s="4" t="n">
        <v>524288</v>
      </c>
      <c r="C25" s="4" t="n">
        <v>50</v>
      </c>
      <c r="D25" s="0" t="n">
        <v>524288</v>
      </c>
      <c r="E25" s="0" t="n">
        <v>0.485234731111111</v>
      </c>
      <c r="F25" s="0" t="n">
        <v>1.64380726888889</v>
      </c>
      <c r="G25" s="0" t="n">
        <v>0.391306451111111</v>
      </c>
      <c r="H25" s="0" t="n">
        <f aca="false">E25-G25</f>
        <v>0.09392828</v>
      </c>
      <c r="I25" s="0" t="n">
        <v>524288</v>
      </c>
      <c r="J25" s="0" t="n">
        <v>0.03657242</v>
      </c>
      <c r="K25" s="0" t="n">
        <v>0.00588378</v>
      </c>
      <c r="L25" s="0" t="n">
        <v>0.00783154</v>
      </c>
      <c r="M25" s="0" t="n">
        <f aca="false">J25-L25</f>
        <v>0.02874088</v>
      </c>
      <c r="N25" s="0" t="n">
        <v>524288</v>
      </c>
      <c r="O25" s="0" t="n">
        <v>1.08127443446677</v>
      </c>
      <c r="P25" s="0" t="n">
        <v>-0.0309302059903172</v>
      </c>
      <c r="Q25" s="0" t="n">
        <v>-0.0323187285510147</v>
      </c>
      <c r="R25" s="0" t="n">
        <f aca="false">O25+P25</f>
        <v>1.05034422847645</v>
      </c>
      <c r="S25" s="0" t="n">
        <v>51312</v>
      </c>
      <c r="T25" s="0" t="n">
        <f aca="false">S25/B25</f>
        <v>0.097869873046875</v>
      </c>
    </row>
    <row r="26" customFormat="false" ht="12.8" hidden="false" customHeight="false" outlineLevel="0" collapsed="false">
      <c r="A26" s="4" t="n">
        <v>1048576</v>
      </c>
      <c r="B26" s="4" t="n">
        <v>1048576</v>
      </c>
      <c r="C26" s="4" t="n">
        <v>50</v>
      </c>
      <c r="D26" s="0" t="n">
        <v>1048576</v>
      </c>
      <c r="E26" s="0" t="n">
        <v>0.444208213333333</v>
      </c>
      <c r="F26" s="0" t="n">
        <v>0.907548786666667</v>
      </c>
      <c r="G26" s="0" t="n">
        <v>0.346689343333333</v>
      </c>
      <c r="H26" s="0" t="n">
        <f aca="false">E26-G26</f>
        <v>0.09751887</v>
      </c>
      <c r="I26" s="0" t="n">
        <v>1048576</v>
      </c>
      <c r="J26" s="0" t="n">
        <v>0.0378869</v>
      </c>
      <c r="K26" s="0" t="n">
        <v>0.00483347999999999</v>
      </c>
      <c r="L26" s="0" t="n">
        <v>0.00453086000000001</v>
      </c>
      <c r="M26" s="0" t="n">
        <f aca="false">J26-L26</f>
        <v>0.03335604</v>
      </c>
      <c r="N26" s="0" t="n">
        <v>1048576</v>
      </c>
      <c r="O26" s="0" t="n">
        <v>1.08691473005582</v>
      </c>
      <c r="P26" s="0" t="n">
        <v>-0.0173144302972463</v>
      </c>
      <c r="Q26" s="0" t="n">
        <v>-0.0229235270676271</v>
      </c>
      <c r="R26" s="0" t="n">
        <f aca="false">O26+P26</f>
        <v>1.06960029975857</v>
      </c>
      <c r="S26" s="0" t="n">
        <v>57871</v>
      </c>
      <c r="T26" s="0" t="n">
        <f aca="false">S26/B26</f>
        <v>0.0551900863647461</v>
      </c>
    </row>
    <row r="27" customFormat="false" ht="12.8" hidden="false" customHeight="false" outlineLevel="0" collapsed="false">
      <c r="A27" s="4" t="n">
        <v>2097152</v>
      </c>
      <c r="B27" s="4" t="n">
        <v>2097152</v>
      </c>
      <c r="C27" s="4" t="n">
        <v>50</v>
      </c>
      <c r="D27" s="0" t="n">
        <v>2097152</v>
      </c>
      <c r="E27" s="0" t="n">
        <v>0.4178027</v>
      </c>
      <c r="F27" s="0" t="n">
        <v>1.3762603</v>
      </c>
      <c r="G27" s="0" t="n">
        <v>0.3118113</v>
      </c>
      <c r="H27" s="0" t="n">
        <f aca="false">E27-G27</f>
        <v>0.1059914</v>
      </c>
      <c r="I27" s="0" t="n">
        <v>2097152</v>
      </c>
      <c r="J27" s="0" t="n">
        <v>0.0382238266666667</v>
      </c>
      <c r="K27" s="0" t="n">
        <v>0.00463973333333333</v>
      </c>
      <c r="L27" s="0" t="n">
        <v>0.00595306666666667</v>
      </c>
      <c r="M27" s="0" t="n">
        <f aca="false">J27-L27</f>
        <v>0.03227076</v>
      </c>
      <c r="N27" s="0" t="n">
        <v>2097152</v>
      </c>
      <c r="O27" s="0" t="n">
        <v>1.09189836556453</v>
      </c>
      <c r="P27" s="0" t="n">
        <v>-0.0277074801753983</v>
      </c>
      <c r="Q27" s="0" t="n">
        <v>-0.0181658001250937</v>
      </c>
      <c r="R27" s="0" t="n">
        <f aca="false">O27+P27</f>
        <v>1.06419088538913</v>
      </c>
      <c r="S27" s="0" t="n">
        <v>60610</v>
      </c>
      <c r="T27" s="0" t="n">
        <f aca="false">S27/B27</f>
        <v>0.0289011001586914</v>
      </c>
    </row>
    <row r="28" customFormat="false" ht="12.8" hidden="false" customHeight="false" outlineLevel="0" collapsed="false">
      <c r="A28" s="4" t="n">
        <v>4194304</v>
      </c>
      <c r="B28" s="4" t="n">
        <v>4194304</v>
      </c>
      <c r="C28" s="4" t="n">
        <v>50</v>
      </c>
      <c r="D28" s="0" t="n">
        <v>4194304</v>
      </c>
      <c r="E28" s="0" t="n">
        <v>0.276492533333333</v>
      </c>
      <c r="F28" s="0" t="n">
        <v>1.12708546666667</v>
      </c>
      <c r="G28" s="0" t="n">
        <v>0.166397033333333</v>
      </c>
      <c r="H28" s="0" t="n">
        <f aca="false">E28-G28</f>
        <v>0.1100955</v>
      </c>
      <c r="I28" s="0" t="n">
        <v>4194304</v>
      </c>
      <c r="J28" s="0" t="n">
        <v>0.0367484177777778</v>
      </c>
      <c r="K28" s="0" t="n">
        <v>0.00321774222222222</v>
      </c>
      <c r="L28" s="0" t="n">
        <v>0.00444725777777778</v>
      </c>
      <c r="M28" s="0" t="n">
        <f aca="false">J28-L28</f>
        <v>0.03230116</v>
      </c>
      <c r="N28" s="0" t="n">
        <v>4194304</v>
      </c>
      <c r="O28" s="0" t="n">
        <v>1.08366024740539</v>
      </c>
      <c r="P28" s="0" t="n">
        <v>-0.0179475117770258</v>
      </c>
      <c r="Q28" s="0" t="n">
        <v>-0.0211007198452213</v>
      </c>
      <c r="R28" s="0" t="n">
        <f aca="false">O28+P28</f>
        <v>1.06571273562836</v>
      </c>
      <c r="S28" s="0" t="n">
        <v>62908</v>
      </c>
      <c r="T28" s="0" t="n">
        <f aca="false">S28/B28</f>
        <v>0.0149984359741211</v>
      </c>
    </row>
    <row r="29" customFormat="false" ht="12.8" hidden="false" customHeight="false" outlineLevel="0" collapsed="false">
      <c r="A29" s="4" t="n">
        <v>8388608</v>
      </c>
      <c r="B29" s="4" t="n">
        <v>8388608</v>
      </c>
      <c r="C29" s="4" t="n">
        <v>50</v>
      </c>
      <c r="D29" s="0" t="n">
        <v>8388608</v>
      </c>
      <c r="E29" s="0" t="n">
        <v>0.227379211111111</v>
      </c>
      <c r="F29" s="0" t="n">
        <v>0.345312588888889</v>
      </c>
      <c r="G29" s="0" t="n">
        <v>0.105316211111111</v>
      </c>
      <c r="H29" s="0" t="n">
        <f aca="false">E29-G29</f>
        <v>0.122063</v>
      </c>
      <c r="I29" s="0" t="n">
        <v>8388608</v>
      </c>
      <c r="J29" s="0" t="n">
        <v>0.0378575977777778</v>
      </c>
      <c r="K29" s="0" t="n">
        <v>0.00635888222222222</v>
      </c>
      <c r="L29" s="0" t="n">
        <v>0.00326185777777778</v>
      </c>
      <c r="M29" s="0" t="n">
        <f aca="false">J29-L29</f>
        <v>0.03459574</v>
      </c>
      <c r="N29" s="0" t="n">
        <v>8388608</v>
      </c>
      <c r="O29" s="0" t="n">
        <v>1.08976440535106</v>
      </c>
      <c r="P29" s="0" t="n">
        <v>-0.0147317984304056</v>
      </c>
      <c r="Q29" s="0" t="n">
        <v>-0.0234557074922097</v>
      </c>
      <c r="R29" s="0" t="n">
        <f aca="false">O29+P29</f>
        <v>1.07503260692065</v>
      </c>
      <c r="S29" s="0" t="n">
        <v>65057</v>
      </c>
      <c r="T29" s="0" t="n">
        <f aca="false">S29/B29</f>
        <v>0.00775539875030518</v>
      </c>
    </row>
    <row r="30" customFormat="false" ht="12.8" hidden="false" customHeight="false" outlineLevel="0" collapsed="false">
      <c r="A30" s="4" t="n">
        <v>16777216</v>
      </c>
      <c r="B30" s="4" t="n">
        <v>16777216</v>
      </c>
      <c r="C30" s="4" t="n">
        <v>50</v>
      </c>
      <c r="D30" s="0" t="n">
        <v>16777216</v>
      </c>
      <c r="E30" s="0" t="n">
        <v>0.532569844444444</v>
      </c>
      <c r="F30" s="0" t="n">
        <v>0.715581155555556</v>
      </c>
      <c r="G30" s="0" t="n">
        <v>0.427051544444444</v>
      </c>
      <c r="H30" s="0" t="n">
        <f aca="false">E30-G30</f>
        <v>0.1055183</v>
      </c>
      <c r="I30" s="0" t="n">
        <v>16777216</v>
      </c>
      <c r="J30" s="0" t="n">
        <v>0.0374442911111111</v>
      </c>
      <c r="K30" s="0" t="n">
        <v>0.00562404888888889</v>
      </c>
      <c r="L30" s="0" t="n">
        <v>0.00565621111111111</v>
      </c>
      <c r="M30" s="0" t="n">
        <f aca="false">J30-L30</f>
        <v>0.03178808</v>
      </c>
      <c r="N30" s="0" t="n">
        <v>16777216</v>
      </c>
      <c r="O30" s="0" t="n">
        <v>1.08442987965461</v>
      </c>
      <c r="P30" s="0" t="n">
        <v>-0.0194518361674672</v>
      </c>
      <c r="Q30" s="0" t="n">
        <v>-0.0214212671436884</v>
      </c>
      <c r="R30" s="0" t="n">
        <f aca="false">O30+P30</f>
        <v>1.06497804348714</v>
      </c>
      <c r="S30" s="0" t="n">
        <v>67085</v>
      </c>
      <c r="T30" s="0" t="n">
        <f aca="false">S30/B30</f>
        <v>0.00399857759475708</v>
      </c>
    </row>
    <row r="31" customFormat="false" ht="12.8" hidden="false" customHeight="false" outlineLevel="0" collapsed="false">
      <c r="A31" s="4" t="n">
        <v>33554432</v>
      </c>
      <c r="B31" s="4" t="n">
        <v>33554432</v>
      </c>
      <c r="C31" s="4" t="n">
        <v>50</v>
      </c>
    </row>
    <row r="32" customFormat="false" ht="12.8" hidden="false" customHeight="false" outlineLevel="0" collapsed="false">
      <c r="A32" s="6"/>
    </row>
    <row r="33" customFormat="false" ht="12.8" hidden="false" customHeight="false" outlineLevel="0" collapsed="false">
      <c r="A33" s="2" t="s">
        <v>89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customFormat="false" ht="20.95" hidden="false" customHeight="false" outlineLevel="0" collapsed="false">
      <c r="A34" s="3" t="s">
        <v>1</v>
      </c>
      <c r="B34" s="3" t="s">
        <v>2</v>
      </c>
      <c r="C34" s="1" t="s">
        <v>3</v>
      </c>
      <c r="D34" s="0" t="s">
        <v>90</v>
      </c>
      <c r="E34" s="0" t="s">
        <v>10</v>
      </c>
      <c r="F34" s="0" t="s">
        <v>11</v>
      </c>
      <c r="G34" s="0" t="s">
        <v>12</v>
      </c>
      <c r="H34" s="0" t="s">
        <v>13</v>
      </c>
      <c r="I34" s="0" t="s">
        <v>90</v>
      </c>
      <c r="J34" s="0" t="s">
        <v>14</v>
      </c>
      <c r="K34" s="0" t="s">
        <v>11</v>
      </c>
      <c r="L34" s="0" t="s">
        <v>12</v>
      </c>
      <c r="M34" s="0" t="s">
        <v>15</v>
      </c>
      <c r="S34" s="3" t="s">
        <v>5</v>
      </c>
      <c r="T34" s="3" t="s">
        <v>9</v>
      </c>
    </row>
    <row r="35" customFormat="false" ht="12.8" hidden="false" customHeight="false" outlineLevel="0" collapsed="false">
      <c r="A35" s="4" t="n">
        <v>4194304</v>
      </c>
      <c r="B35" s="4" t="n">
        <v>4194304</v>
      </c>
      <c r="C35" s="4" t="n">
        <v>50</v>
      </c>
      <c r="D35" s="0" t="n">
        <v>50</v>
      </c>
      <c r="E35" s="0" t="n">
        <v>0.2856912925</v>
      </c>
      <c r="F35" s="0" t="n">
        <v>1.0193507075</v>
      </c>
      <c r="G35" s="0" t="n">
        <v>0.1876957825</v>
      </c>
      <c r="H35" s="0" t="n">
        <f aca="false">E35-G35</f>
        <v>0.09799551</v>
      </c>
      <c r="I35" s="0" t="n">
        <v>50</v>
      </c>
      <c r="J35" s="0" t="n">
        <v>0</v>
      </c>
      <c r="K35" s="0" t="n">
        <v>0</v>
      </c>
      <c r="L35" s="0" t="n">
        <v>0</v>
      </c>
      <c r="M35" s="0" t="n">
        <f aca="false">J35-L35</f>
        <v>0</v>
      </c>
      <c r="S35" s="4" t="n">
        <v>62934</v>
      </c>
      <c r="T35" s="0" t="n">
        <f aca="false">S35/B35</f>
        <v>0.0150046348571777</v>
      </c>
    </row>
    <row r="36" customFormat="false" ht="12.8" hidden="false" customHeight="false" outlineLevel="0" collapsed="false">
      <c r="A36" s="4" t="n">
        <v>4194304</v>
      </c>
      <c r="B36" s="4" t="n">
        <v>4194304</v>
      </c>
      <c r="C36" s="4" t="n">
        <v>100</v>
      </c>
      <c r="D36" s="0" t="n">
        <v>100</v>
      </c>
      <c r="E36" s="0" t="n">
        <v>0.209302608333333</v>
      </c>
      <c r="F36" s="0" t="n">
        <v>0.232907991666667</v>
      </c>
      <c r="G36" s="0" t="n">
        <v>0.0775753083333334</v>
      </c>
      <c r="H36" s="0" t="n">
        <f aca="false">E36-G36</f>
        <v>0.1317273</v>
      </c>
      <c r="I36" s="0" t="n">
        <v>100</v>
      </c>
      <c r="J36" s="0" t="n">
        <v>0</v>
      </c>
      <c r="K36" s="0" t="n">
        <v>0</v>
      </c>
      <c r="L36" s="0" t="n">
        <v>0</v>
      </c>
      <c r="M36" s="0" t="n">
        <f aca="false">J36-L36</f>
        <v>0</v>
      </c>
      <c r="S36" s="4" t="n">
        <v>94660</v>
      </c>
      <c r="T36" s="0" t="n">
        <f aca="false">S36/B36</f>
        <v>0.0225687026977539</v>
      </c>
    </row>
    <row r="37" customFormat="false" ht="12.8" hidden="false" customHeight="false" outlineLevel="0" collapsed="false">
      <c r="A37" s="4" t="n">
        <v>4194304</v>
      </c>
      <c r="B37" s="4" t="n">
        <v>4194304</v>
      </c>
      <c r="C37" s="4" t="n">
        <v>200</v>
      </c>
      <c r="D37" s="0" t="n">
        <v>200</v>
      </c>
      <c r="E37" s="0" t="n">
        <v>0.518373933333333</v>
      </c>
      <c r="F37" s="0" t="n">
        <v>1.21631806666667</v>
      </c>
      <c r="G37" s="0" t="n">
        <v>0.220938033333333</v>
      </c>
      <c r="H37" s="0" t="n">
        <f aca="false">E37-G37</f>
        <v>0.2974359</v>
      </c>
      <c r="I37" s="0" t="n">
        <v>200</v>
      </c>
      <c r="J37" s="0" t="n">
        <v>0</v>
      </c>
      <c r="K37" s="0" t="n">
        <v>0</v>
      </c>
      <c r="L37" s="0" t="n">
        <v>0</v>
      </c>
      <c r="M37" s="0" t="n">
        <f aca="false">J37-L37</f>
        <v>0</v>
      </c>
      <c r="S37" s="4" t="n">
        <v>188079</v>
      </c>
      <c r="T37" s="0" t="n">
        <f aca="false">S37/B37</f>
        <v>0.0448415279388428</v>
      </c>
    </row>
    <row r="38" customFormat="false" ht="12.8" hidden="false" customHeight="false" outlineLevel="0" collapsed="false">
      <c r="A38" s="4" t="n">
        <v>4194304</v>
      </c>
      <c r="B38" s="4" t="n">
        <v>4194304</v>
      </c>
      <c r="C38" s="4" t="n">
        <v>500</v>
      </c>
      <c r="D38" s="0" t="n">
        <v>500</v>
      </c>
      <c r="E38" s="0" t="n">
        <v>2.32008833333333</v>
      </c>
      <c r="F38" s="0" t="n">
        <v>4.66958866666667</v>
      </c>
      <c r="G38" s="0" t="n">
        <v>1.37406273333333</v>
      </c>
      <c r="H38" s="0" t="n">
        <f aca="false">E38-G38</f>
        <v>0.9460256</v>
      </c>
      <c r="I38" s="0" t="n">
        <v>500</v>
      </c>
      <c r="J38" s="0" t="n">
        <v>0</v>
      </c>
      <c r="K38" s="0" t="n">
        <v>0</v>
      </c>
      <c r="L38" s="0" t="n">
        <v>0</v>
      </c>
      <c r="M38" s="0" t="n">
        <f aca="false">J38-L38</f>
        <v>0</v>
      </c>
      <c r="S38" s="4" t="n">
        <v>366395</v>
      </c>
      <c r="T38" s="0" t="n">
        <f aca="false">S38/B38</f>
        <v>0.087355375289917</v>
      </c>
    </row>
    <row r="39" customFormat="false" ht="12.8" hidden="false" customHeight="false" outlineLevel="0" collapsed="false">
      <c r="A39" s="4" t="n">
        <v>4194304</v>
      </c>
      <c r="B39" s="4" t="n">
        <v>4194304</v>
      </c>
      <c r="C39" s="4" t="n">
        <v>1000</v>
      </c>
      <c r="D39" s="0" t="n">
        <v>1000</v>
      </c>
      <c r="E39" s="0" t="n">
        <v>2.41707208333333</v>
      </c>
      <c r="F39" s="0" t="n">
        <v>1.32042091666667</v>
      </c>
      <c r="G39" s="0" t="n">
        <v>0.474392083333334</v>
      </c>
      <c r="H39" s="0" t="n">
        <f aca="false">E39-G39</f>
        <v>1.94268</v>
      </c>
      <c r="I39" s="0" t="n">
        <v>1000</v>
      </c>
      <c r="J39" s="0" t="n">
        <v>0</v>
      </c>
      <c r="K39" s="0" t="n">
        <v>0</v>
      </c>
      <c r="L39" s="0" t="n">
        <v>0</v>
      </c>
      <c r="M39" s="0" t="n">
        <f aca="false">J39-L39</f>
        <v>0</v>
      </c>
      <c r="S39" s="4" t="n">
        <v>609203</v>
      </c>
      <c r="T39" s="0" t="n">
        <f aca="false">S39/B39</f>
        <v>0.145245313644409</v>
      </c>
    </row>
    <row r="40" customFormat="false" ht="12.8" hidden="false" customHeight="false" outlineLevel="0" collapsed="false">
      <c r="A40" s="4" t="n">
        <v>4194304</v>
      </c>
      <c r="B40" s="4" t="n">
        <v>4194304</v>
      </c>
      <c r="C40" s="4" t="n">
        <v>2000</v>
      </c>
      <c r="D40" s="0" t="n">
        <v>2000</v>
      </c>
      <c r="E40" s="0" t="n">
        <v>7.601934</v>
      </c>
      <c r="F40" s="0" t="n">
        <v>4.085726</v>
      </c>
      <c r="G40" s="0" t="n">
        <v>1.62906</v>
      </c>
      <c r="H40" s="0" t="n">
        <f aca="false">E40-G40</f>
        <v>5.972874</v>
      </c>
      <c r="I40" s="0" t="n">
        <v>2000</v>
      </c>
      <c r="J40" s="0" t="n">
        <v>0</v>
      </c>
      <c r="K40" s="0" t="n">
        <v>0</v>
      </c>
      <c r="L40" s="0" t="n">
        <v>0</v>
      </c>
      <c r="M40" s="0" t="n">
        <f aca="false">J40-L40</f>
        <v>0</v>
      </c>
      <c r="S40" s="4" t="n">
        <v>1095225</v>
      </c>
      <c r="T40" s="0" t="n">
        <f aca="false">S40/B40</f>
        <v>0.261121988296509</v>
      </c>
    </row>
    <row r="41" customFormat="false" ht="12.8" hidden="false" customHeight="false" outlineLevel="0" collapsed="false">
      <c r="A41" s="4" t="n">
        <v>4194304</v>
      </c>
      <c r="B41" s="4" t="n">
        <v>4194304</v>
      </c>
      <c r="C41" s="4" t="n">
        <v>4000</v>
      </c>
      <c r="D41" s="0" t="n">
        <v>4000</v>
      </c>
      <c r="E41" s="0" t="n">
        <v>15.1044925</v>
      </c>
      <c r="F41" s="0" t="n">
        <v>9.2134875</v>
      </c>
      <c r="G41" s="0" t="n">
        <v>3.3737225</v>
      </c>
      <c r="H41" s="0" t="n">
        <f aca="false">E41-G41</f>
        <v>11.73077</v>
      </c>
      <c r="I41" s="0" t="n">
        <v>4000</v>
      </c>
      <c r="J41" s="0" t="n">
        <v>0</v>
      </c>
      <c r="K41" s="0" t="n">
        <v>0</v>
      </c>
      <c r="L41" s="0" t="n">
        <v>0</v>
      </c>
      <c r="M41" s="0" t="n">
        <f aca="false">J41-L41</f>
        <v>0</v>
      </c>
      <c r="S41" s="4" t="n">
        <v>1975253</v>
      </c>
      <c r="T41" s="0" t="n">
        <f aca="false">S41/B41</f>
        <v>0.470937013626099</v>
      </c>
    </row>
    <row r="42" customFormat="false" ht="12.8" hidden="false" customHeight="false" outlineLevel="0" collapsed="false">
      <c r="A42" s="4"/>
      <c r="B42" s="4"/>
      <c r="C42" s="4"/>
    </row>
    <row r="43" customFormat="false" ht="12.8" hidden="false" customHeight="false" outlineLevel="0" collapsed="false">
      <c r="A43" s="2" t="s">
        <v>91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customFormat="false" ht="20.95" hidden="false" customHeight="false" outlineLevel="0" collapsed="false">
      <c r="A44" s="3" t="s">
        <v>1</v>
      </c>
      <c r="B44" s="3" t="s">
        <v>2</v>
      </c>
      <c r="C44" s="1" t="s">
        <v>3</v>
      </c>
      <c r="D44" s="0" t="s">
        <v>90</v>
      </c>
      <c r="E44" s="0" t="s">
        <v>10</v>
      </c>
      <c r="F44" s="0" t="s">
        <v>11</v>
      </c>
      <c r="G44" s="0" t="s">
        <v>12</v>
      </c>
      <c r="H44" s="0" t="s">
        <v>13</v>
      </c>
      <c r="I44" s="0" t="s">
        <v>90</v>
      </c>
      <c r="J44" s="0" t="s">
        <v>17</v>
      </c>
      <c r="K44" s="0" t="s">
        <v>11</v>
      </c>
      <c r="L44" s="0" t="s">
        <v>12</v>
      </c>
      <c r="M44" s="0" t="s">
        <v>15</v>
      </c>
      <c r="N44" s="0" t="s">
        <v>90</v>
      </c>
      <c r="O44" s="0" t="s">
        <v>19</v>
      </c>
      <c r="P44" s="0" t="s">
        <v>11</v>
      </c>
      <c r="Q44" s="0" t="s">
        <v>12</v>
      </c>
      <c r="R44" s="0" t="s">
        <v>20</v>
      </c>
      <c r="S44" s="3" t="s">
        <v>5</v>
      </c>
      <c r="T44" s="3" t="s">
        <v>9</v>
      </c>
    </row>
    <row r="45" customFormat="false" ht="12.8" hidden="false" customHeight="false" outlineLevel="0" collapsed="false">
      <c r="A45" s="4" t="n">
        <v>4194304</v>
      </c>
      <c r="B45" s="4" t="n">
        <v>4194304</v>
      </c>
      <c r="C45" s="4" t="n">
        <v>50</v>
      </c>
      <c r="D45" s="0" t="n">
        <v>50</v>
      </c>
      <c r="E45" s="0" t="n">
        <v>0.415597766666667</v>
      </c>
      <c r="F45" s="0" t="n">
        <v>1.37804423333333</v>
      </c>
      <c r="G45" s="0" t="n">
        <v>0.300379766666667</v>
      </c>
      <c r="H45" s="0" t="n">
        <f aca="false">E45-G45</f>
        <v>0.115218</v>
      </c>
      <c r="I45" s="0" t="n">
        <v>50</v>
      </c>
      <c r="J45" s="0" t="n">
        <v>0.0375001755555556</v>
      </c>
      <c r="K45" s="0" t="n">
        <v>0.00733174444444444</v>
      </c>
      <c r="L45" s="0" t="n">
        <v>0.00504465555555556</v>
      </c>
      <c r="M45" s="0" t="n">
        <f aca="false">J45-L45</f>
        <v>0.03245552</v>
      </c>
      <c r="N45" s="0" t="n">
        <v>50</v>
      </c>
      <c r="O45" s="0" t="n">
        <v>1.08479016669375</v>
      </c>
      <c r="P45" s="0" t="n">
        <v>-0.0192566453308636</v>
      </c>
      <c r="Q45" s="0" t="n">
        <v>-0.0299949735384566</v>
      </c>
      <c r="R45" s="0" t="n">
        <f aca="false">O45+P45</f>
        <v>1.06553352136289</v>
      </c>
      <c r="S45" s="4" t="n">
        <v>62934</v>
      </c>
      <c r="T45" s="0" t="n">
        <f aca="false">S45/B45</f>
        <v>0.0150046348571777</v>
      </c>
    </row>
    <row r="46" customFormat="false" ht="12.8" hidden="false" customHeight="false" outlineLevel="0" collapsed="false">
      <c r="A46" s="4" t="n">
        <v>4194304</v>
      </c>
      <c r="B46" s="4" t="n">
        <v>4194304</v>
      </c>
      <c r="C46" s="4" t="n">
        <v>100</v>
      </c>
      <c r="D46" s="0" t="n">
        <v>100</v>
      </c>
      <c r="E46" s="0" t="n">
        <v>0.317654844444444</v>
      </c>
      <c r="F46" s="0" t="n">
        <v>0.730613155555556</v>
      </c>
      <c r="G46" s="0" t="n">
        <v>0.178301144444445</v>
      </c>
      <c r="H46" s="0" t="n">
        <f aca="false">E46-G46</f>
        <v>0.139353699999999</v>
      </c>
      <c r="I46" s="0" t="n">
        <v>100</v>
      </c>
      <c r="J46" s="0" t="n">
        <v>0.0568358155555555</v>
      </c>
      <c r="K46" s="0" t="n">
        <v>0.00284363444444445</v>
      </c>
      <c r="L46" s="0" t="n">
        <v>0.00213182555555556</v>
      </c>
      <c r="M46" s="0" t="n">
        <f aca="false">J46-L46</f>
        <v>0.0547039899999999</v>
      </c>
      <c r="N46" s="0" t="n">
        <v>100</v>
      </c>
      <c r="O46" s="0" t="n">
        <v>1.18783634692098</v>
      </c>
      <c r="P46" s="0" t="n">
        <v>-0.00689285995263878</v>
      </c>
      <c r="Q46" s="0" t="n">
        <v>-0.0171127552556167</v>
      </c>
      <c r="R46" s="0" t="n">
        <f aca="false">O46+P46</f>
        <v>1.18094348696834</v>
      </c>
      <c r="S46" s="4" t="n">
        <v>94660</v>
      </c>
      <c r="T46" s="0" t="n">
        <f aca="false">S46/B46</f>
        <v>0.0225687026977539</v>
      </c>
    </row>
    <row r="47" customFormat="false" ht="12.8" hidden="false" customHeight="false" outlineLevel="0" collapsed="false">
      <c r="A47" s="4" t="n">
        <v>4194304</v>
      </c>
      <c r="B47" s="4" t="n">
        <v>4194304</v>
      </c>
      <c r="C47" s="4" t="n">
        <v>200</v>
      </c>
      <c r="D47" s="0" t="n">
        <v>200</v>
      </c>
      <c r="E47" s="0" t="n">
        <v>0.444155522222222</v>
      </c>
      <c r="F47" s="0" t="n">
        <v>0.492720777777778</v>
      </c>
      <c r="G47" s="0" t="n">
        <v>0.132981722222222</v>
      </c>
      <c r="H47" s="0" t="n">
        <f aca="false">E47-G47</f>
        <v>0.3111738</v>
      </c>
      <c r="I47" s="0" t="n">
        <v>200</v>
      </c>
      <c r="J47" s="0" t="n">
        <v>0.0654205</v>
      </c>
      <c r="K47" s="0" t="n">
        <v>0.00734620000000001</v>
      </c>
      <c r="L47" s="0" t="n">
        <v>0.00480645</v>
      </c>
      <c r="M47" s="0" t="n">
        <f aca="false">J47-L47</f>
        <v>0.06061405</v>
      </c>
      <c r="N47" s="0" t="n">
        <v>200</v>
      </c>
      <c r="O47" s="0" t="n">
        <v>1.24476387552278</v>
      </c>
      <c r="P47" s="0" t="n">
        <v>-0.0261933301716419</v>
      </c>
      <c r="Q47" s="0" t="n">
        <v>-0.0486791670706424</v>
      </c>
      <c r="R47" s="0" t="n">
        <f aca="false">O47+P47</f>
        <v>1.21857054535114</v>
      </c>
      <c r="S47" s="4" t="n">
        <v>188079</v>
      </c>
      <c r="T47" s="0" t="n">
        <f aca="false">S47/B47</f>
        <v>0.0448415279388428</v>
      </c>
    </row>
    <row r="48" customFormat="false" ht="12.8" hidden="false" customHeight="false" outlineLevel="0" collapsed="false">
      <c r="A48" s="4" t="n">
        <v>4194304</v>
      </c>
      <c r="B48" s="4" t="n">
        <v>4194304</v>
      </c>
      <c r="C48" s="4" t="n">
        <v>500</v>
      </c>
      <c r="D48" s="0" t="n">
        <v>500</v>
      </c>
      <c r="E48" s="0" t="n">
        <v>1.80170175555556</v>
      </c>
      <c r="F48" s="0" t="n">
        <v>4.28953824444444</v>
      </c>
      <c r="G48" s="0" t="n">
        <v>0.889394155555555</v>
      </c>
      <c r="H48" s="0" t="n">
        <f aca="false">E48-G48</f>
        <v>0.912307600000005</v>
      </c>
      <c r="I48" s="0" t="n">
        <v>500</v>
      </c>
      <c r="J48" s="0" t="n">
        <v>0.0741078355555555</v>
      </c>
      <c r="K48" s="0" t="n">
        <v>0.00412162444444446</v>
      </c>
      <c r="L48" s="0" t="n">
        <v>0.00412083555555555</v>
      </c>
      <c r="M48" s="0" t="n">
        <f aca="false">J48-L48</f>
        <v>0.069987</v>
      </c>
      <c r="N48" s="0" t="n">
        <v>500</v>
      </c>
      <c r="O48" s="0" t="n">
        <v>1.30853690783065</v>
      </c>
      <c r="P48" s="0" t="n">
        <v>-0.0276721264164463</v>
      </c>
      <c r="Q48" s="0" t="n">
        <v>-0.0267323118448246</v>
      </c>
      <c r="R48" s="0" t="n">
        <f aca="false">O48+P48</f>
        <v>1.2808647814142</v>
      </c>
      <c r="S48" s="4" t="n">
        <v>366395</v>
      </c>
      <c r="T48" s="0" t="n">
        <f aca="false">S48/B48</f>
        <v>0.087355375289917</v>
      </c>
    </row>
    <row r="49" customFormat="false" ht="12.8" hidden="false" customHeight="false" outlineLevel="0" collapsed="false">
      <c r="A49" s="4" t="n">
        <v>4194304</v>
      </c>
      <c r="B49" s="4" t="n">
        <v>4194304</v>
      </c>
      <c r="C49" s="4" t="n">
        <v>1000</v>
      </c>
      <c r="D49" s="0" t="n">
        <v>1000</v>
      </c>
      <c r="E49" s="0" t="n">
        <v>3.03095544444444</v>
      </c>
      <c r="F49" s="0" t="n">
        <v>3.57404855555556</v>
      </c>
      <c r="G49" s="0" t="n">
        <v>0.986083444444445</v>
      </c>
      <c r="H49" s="0" t="n">
        <f aca="false">E49-G49</f>
        <v>2.04487199999999</v>
      </c>
      <c r="I49" s="0" t="n">
        <v>1000</v>
      </c>
      <c r="J49" s="0" t="n">
        <v>0.0718106844444444</v>
      </c>
      <c r="K49" s="0" t="n">
        <v>0.00165466555555556</v>
      </c>
      <c r="L49" s="0" t="n">
        <v>0.00158940444444444</v>
      </c>
      <c r="M49" s="0" t="n">
        <f aca="false">J49-L49</f>
        <v>0.07022128</v>
      </c>
      <c r="N49" s="0" t="n">
        <v>1000</v>
      </c>
      <c r="O49" s="0" t="n">
        <v>1.28871920394448</v>
      </c>
      <c r="P49" s="0" t="n">
        <v>-0.0112798140359305</v>
      </c>
      <c r="Q49" s="0" t="n">
        <v>-0.0113279218561031</v>
      </c>
      <c r="R49" s="0" t="n">
        <f aca="false">O49+P49</f>
        <v>1.27743938990855</v>
      </c>
      <c r="S49" s="4" t="n">
        <v>609203</v>
      </c>
      <c r="T49" s="0" t="n">
        <f aca="false">S49/B49</f>
        <v>0.145245313644409</v>
      </c>
    </row>
    <row r="50" customFormat="false" ht="12.8" hidden="false" customHeight="false" outlineLevel="0" collapsed="false">
      <c r="A50" s="4" t="n">
        <v>4194304</v>
      </c>
      <c r="B50" s="4" t="n">
        <v>4194304</v>
      </c>
      <c r="C50" s="4" t="n">
        <v>2000</v>
      </c>
      <c r="D50" s="0" t="n">
        <v>2000</v>
      </c>
      <c r="E50" s="0" t="n">
        <v>6.50009366666667</v>
      </c>
      <c r="F50" s="0" t="n">
        <v>2.98076333333333</v>
      </c>
      <c r="G50" s="0" t="n">
        <v>1.08972466666667</v>
      </c>
      <c r="H50" s="0" t="n">
        <f aca="false">E50-G50</f>
        <v>5.410369</v>
      </c>
      <c r="I50" s="0" t="n">
        <v>2000</v>
      </c>
      <c r="J50" s="0" t="n">
        <v>0.0645094833333333</v>
      </c>
      <c r="K50" s="0" t="n">
        <v>0.00198096666666665</v>
      </c>
      <c r="L50" s="0" t="n">
        <v>0.000828983333333339</v>
      </c>
      <c r="M50" s="0" t="n">
        <f aca="false">J50-L50</f>
        <v>0.0636805</v>
      </c>
      <c r="N50" s="0" t="n">
        <v>2000</v>
      </c>
      <c r="O50" s="0" t="n">
        <v>1.23821116962181</v>
      </c>
      <c r="P50" s="0" t="n">
        <v>-0.00478745195191199</v>
      </c>
      <c r="Q50" s="0" t="n">
        <v>-0.0121248923866926</v>
      </c>
      <c r="R50" s="0" t="n">
        <f aca="false">O50+P50</f>
        <v>1.2334237176699</v>
      </c>
      <c r="S50" s="4" t="n">
        <v>1095225</v>
      </c>
      <c r="T50" s="0" t="n">
        <f aca="false">S50/B50</f>
        <v>0.261121988296509</v>
      </c>
    </row>
    <row r="51" customFormat="false" ht="12.8" hidden="false" customHeight="false" outlineLevel="0" collapsed="false">
      <c r="A51" s="4" t="n">
        <v>4194304</v>
      </c>
      <c r="B51" s="4" t="n">
        <v>4194304</v>
      </c>
      <c r="C51" s="4" t="n">
        <v>4000</v>
      </c>
      <c r="D51" s="0" t="n">
        <v>4000</v>
      </c>
      <c r="E51" s="0" t="n">
        <v>17.3436466666667</v>
      </c>
      <c r="F51" s="0" t="n">
        <v>6.58886333333334</v>
      </c>
      <c r="G51" s="0" t="n">
        <v>4.15667666666666</v>
      </c>
      <c r="H51" s="0" t="n">
        <f aca="false">E51-G51</f>
        <v>13.18697</v>
      </c>
      <c r="I51" s="0" t="n">
        <v>4000</v>
      </c>
      <c r="J51" s="0" t="n">
        <v>0.0595966416666667</v>
      </c>
      <c r="K51" s="0" t="n">
        <v>0.000466508333333331</v>
      </c>
      <c r="L51" s="0" t="n">
        <v>0.000473966666666672</v>
      </c>
      <c r="M51" s="0" t="n">
        <f aca="false">J51-L51</f>
        <v>0.059122675</v>
      </c>
      <c r="N51" s="0" t="n">
        <v>4000</v>
      </c>
      <c r="O51" s="0" t="n">
        <v>1.20564249332084</v>
      </c>
      <c r="P51" s="0" t="n">
        <v>-0.00267896185984884</v>
      </c>
      <c r="Q51" s="0" t="n">
        <v>-0.00373999831320892</v>
      </c>
      <c r="R51" s="0" t="n">
        <f aca="false">O51+P51</f>
        <v>1.20296353146099</v>
      </c>
      <c r="S51" s="4" t="n">
        <v>1975253</v>
      </c>
      <c r="T51" s="0" t="n">
        <f aca="false">S51/B51</f>
        <v>0.470937013626099</v>
      </c>
    </row>
    <row r="52" customFormat="false" ht="12.8" hidden="false" customHeight="false" outlineLevel="0" collapsed="false">
      <c r="A52" s="4"/>
      <c r="B52" s="4"/>
      <c r="C52" s="4"/>
    </row>
    <row r="86" customFormat="false" ht="12.8" hidden="false" customHeight="false" outlineLevel="0" collapsed="false">
      <c r="B86" s="0" t="s">
        <v>23</v>
      </c>
    </row>
  </sheetData>
  <mergeCells count="4">
    <mergeCell ref="A1:R1"/>
    <mergeCell ref="A17:R17"/>
    <mergeCell ref="A33:R33"/>
    <mergeCell ref="A43:R4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5" activeCellId="0" sqref="M2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92</v>
      </c>
    </row>
    <row r="2" customFormat="false" ht="12.8" hidden="false" customHeight="false" outlineLevel="0" collapsed="false">
      <c r="A2" s="0" t="s">
        <v>93</v>
      </c>
      <c r="B2" s="0" t="s">
        <v>94</v>
      </c>
      <c r="C2" s="0" t="s">
        <v>95</v>
      </c>
      <c r="D2" s="0" t="s">
        <v>96</v>
      </c>
      <c r="E2" s="0" t="s">
        <v>97</v>
      </c>
      <c r="F2" s="0" t="s">
        <v>98</v>
      </c>
      <c r="G2" s="0" t="s">
        <v>99</v>
      </c>
      <c r="H2" s="0" t="s">
        <v>100</v>
      </c>
      <c r="I2" s="0" t="s">
        <v>101</v>
      </c>
      <c r="J2" s="0" t="s">
        <v>102</v>
      </c>
      <c r="K2" s="0" t="s">
        <v>103</v>
      </c>
    </row>
    <row r="3" customFormat="false" ht="12.8" hidden="false" customHeight="false" outlineLevel="0" collapsed="false">
      <c r="A3" s="4" t="n">
        <v>8192</v>
      </c>
      <c r="B3" s="5" t="n">
        <v>0.002597364</v>
      </c>
      <c r="C3" s="5" t="n">
        <v>0.002978194</v>
      </c>
      <c r="D3" s="5" t="n">
        <v>8.826E-005</v>
      </c>
      <c r="E3" s="5" t="n">
        <v>0.006131131</v>
      </c>
      <c r="F3" s="5" t="n">
        <v>0.061</v>
      </c>
      <c r="G3" s="5" t="n">
        <v>0.000155</v>
      </c>
      <c r="H3" s="5" t="n">
        <v>0.0008736036</v>
      </c>
      <c r="I3" s="5" t="n">
        <v>0.0010789</v>
      </c>
      <c r="J3" s="5" t="n">
        <v>8.841E-005</v>
      </c>
      <c r="K3" s="5" t="n">
        <v>0.06429077</v>
      </c>
    </row>
    <row r="4" customFormat="false" ht="12.8" hidden="false" customHeight="false" outlineLevel="0" collapsed="false">
      <c r="A4" s="4" t="n">
        <v>16384</v>
      </c>
      <c r="B4" s="5" t="n">
        <v>0.003514267</v>
      </c>
      <c r="C4" s="5" t="n">
        <v>0.004170491</v>
      </c>
      <c r="D4" s="5" t="n">
        <v>9.2481E-005</v>
      </c>
      <c r="E4" s="5" t="n">
        <v>0.006707855</v>
      </c>
      <c r="F4" s="5" t="n">
        <v>0.068</v>
      </c>
      <c r="G4" s="5" t="n">
        <v>0.000184</v>
      </c>
      <c r="H4" s="5" t="n">
        <v>0.001003335</v>
      </c>
      <c r="I4" s="5" t="n">
        <v>0.001151013</v>
      </c>
      <c r="J4" s="5" t="n">
        <v>0.00020117</v>
      </c>
      <c r="K4" s="5" t="n">
        <v>0.0671992</v>
      </c>
    </row>
    <row r="5" customFormat="false" ht="12.8" hidden="false" customHeight="false" outlineLevel="0" collapsed="false">
      <c r="A5" s="4" t="n">
        <v>32768</v>
      </c>
      <c r="B5" s="5" t="n">
        <v>0.00298538</v>
      </c>
      <c r="C5" s="5" t="n">
        <v>0.003534266</v>
      </c>
      <c r="D5" s="5" t="n">
        <v>9.7932E-005</v>
      </c>
      <c r="E5" s="5" t="n">
        <v>0.007197049</v>
      </c>
      <c r="F5" s="5" t="n">
        <v>0.08</v>
      </c>
      <c r="G5" s="5" t="n">
        <v>0.000193</v>
      </c>
      <c r="H5" s="5" t="n">
        <v>0.001265539</v>
      </c>
      <c r="I5" s="5" t="n">
        <v>0.001333375</v>
      </c>
      <c r="J5" s="5" t="n">
        <v>0.000453145</v>
      </c>
      <c r="K5" s="5" t="n">
        <v>0.07116641</v>
      </c>
    </row>
    <row r="6" customFormat="false" ht="12.8" hidden="false" customHeight="false" outlineLevel="0" collapsed="false">
      <c r="A6" s="4" t="n">
        <v>65536</v>
      </c>
      <c r="B6" s="5" t="n">
        <v>0.004079622</v>
      </c>
      <c r="C6" s="5" t="n">
        <v>0.006335551</v>
      </c>
      <c r="D6" s="5" t="n">
        <v>0.000101369</v>
      </c>
      <c r="E6" s="5" t="n">
        <v>0.009945648</v>
      </c>
      <c r="F6" s="5" t="n">
        <v>0.086</v>
      </c>
      <c r="G6" s="5" t="n">
        <v>0.000202</v>
      </c>
      <c r="H6" s="5" t="n">
        <v>0.001917556</v>
      </c>
      <c r="I6" s="5" t="n">
        <v>0.001672015</v>
      </c>
      <c r="J6" s="5" t="n">
        <v>0.000953953</v>
      </c>
      <c r="K6" s="5" t="n">
        <v>0.07581695</v>
      </c>
    </row>
    <row r="7" customFormat="false" ht="12.8" hidden="false" customHeight="false" outlineLevel="0" collapsed="false">
      <c r="A7" s="4" t="n">
        <v>131072</v>
      </c>
      <c r="B7" s="5" t="n">
        <v>0.004065203</v>
      </c>
      <c r="C7" s="5" t="n">
        <v>0.003749314</v>
      </c>
      <c r="D7" s="5" t="n">
        <v>0.000121978</v>
      </c>
      <c r="E7" s="5" t="n">
        <v>0.01128527</v>
      </c>
      <c r="F7" s="5" t="n">
        <v>0.092</v>
      </c>
      <c r="G7" s="5" t="n">
        <v>0.000227</v>
      </c>
      <c r="H7" s="5" t="n">
        <v>0.00326293</v>
      </c>
      <c r="I7" s="5" t="n">
        <v>0.002602066</v>
      </c>
      <c r="J7" s="5" t="n">
        <v>0.00228842</v>
      </c>
      <c r="K7" s="5" t="n">
        <v>0.07598397</v>
      </c>
    </row>
    <row r="8" customFormat="false" ht="12.8" hidden="false" customHeight="false" outlineLevel="0" collapsed="false">
      <c r="A8" s="4" t="n">
        <v>262144</v>
      </c>
      <c r="B8" s="5" t="n">
        <v>0.008064713</v>
      </c>
      <c r="C8" s="5" t="n">
        <v>0.005935418</v>
      </c>
      <c r="D8" s="5" t="n">
        <v>0.000138105</v>
      </c>
      <c r="E8" s="5" t="n">
        <v>0.01325351</v>
      </c>
      <c r="F8" s="5" t="n">
        <v>0.098</v>
      </c>
      <c r="G8" s="5" t="n">
        <v>0.000247</v>
      </c>
      <c r="H8" s="5" t="n">
        <v>0.006409472</v>
      </c>
      <c r="I8" s="5" t="n">
        <v>0.004720501</v>
      </c>
      <c r="J8" s="5" t="n">
        <v>0.006602903</v>
      </c>
      <c r="K8" s="5" t="n">
        <v>0.08178734</v>
      </c>
    </row>
    <row r="9" customFormat="false" ht="12.8" hidden="false" customHeight="false" outlineLevel="0" collapsed="false">
      <c r="A9" s="4" t="n">
        <v>524288</v>
      </c>
      <c r="B9" s="5" t="n">
        <v>0.01051156</v>
      </c>
      <c r="C9" s="5" t="n">
        <v>0.005914808</v>
      </c>
      <c r="D9" s="5" t="n">
        <v>0.000141934</v>
      </c>
      <c r="E9" s="5" t="n">
        <v>0.01883918</v>
      </c>
      <c r="F9" s="5" t="n">
        <v>0.117</v>
      </c>
      <c r="G9" s="5" t="n">
        <v>0.000295</v>
      </c>
      <c r="H9" s="5" t="n">
        <v>0.01260289</v>
      </c>
      <c r="I9" s="5" t="n">
        <v>0.009009883</v>
      </c>
      <c r="J9" s="5" t="n">
        <v>0.01693243</v>
      </c>
      <c r="K9" s="5" t="n">
        <v>0.082691</v>
      </c>
    </row>
    <row r="10" customFormat="false" ht="12.8" hidden="false" customHeight="false" outlineLevel="0" collapsed="false">
      <c r="A10" s="4" t="n">
        <v>1048576</v>
      </c>
      <c r="B10" s="5" t="n">
        <v>0.01860979</v>
      </c>
      <c r="C10" s="5" t="n">
        <v>0.01361425</v>
      </c>
      <c r="D10" s="5" t="n">
        <v>0.000141435</v>
      </c>
      <c r="E10" s="5" t="n">
        <v>0.02434264</v>
      </c>
      <c r="F10" s="5" t="n">
        <v>0.145</v>
      </c>
      <c r="G10" s="5" t="n">
        <v>0.000355</v>
      </c>
      <c r="H10" s="5" t="n">
        <v>0.02419221</v>
      </c>
      <c r="I10" s="5" t="n">
        <v>0.01688082</v>
      </c>
      <c r="J10" s="5" t="n">
        <v>0.03759293</v>
      </c>
      <c r="K10" s="5" t="n">
        <v>0.08607769</v>
      </c>
    </row>
    <row r="11" customFormat="false" ht="12.8" hidden="false" customHeight="false" outlineLevel="0" collapsed="false">
      <c r="A11" s="4" t="n">
        <v>2097152</v>
      </c>
      <c r="B11" s="5" t="n">
        <v>0.02895891</v>
      </c>
      <c r="C11" s="5" t="n">
        <v>0.008829211</v>
      </c>
      <c r="D11" s="5" t="n">
        <v>0.000148261</v>
      </c>
      <c r="E11" s="5" t="n">
        <v>0.03118404</v>
      </c>
      <c r="F11" s="5" t="n">
        <v>0.15</v>
      </c>
      <c r="G11" s="5" t="n">
        <v>0.000403</v>
      </c>
      <c r="H11" s="5" t="n">
        <v>0.04518913</v>
      </c>
      <c r="I11" s="5" t="n">
        <v>0.02977761</v>
      </c>
      <c r="J11" s="5" t="n">
        <v>0.08078664</v>
      </c>
      <c r="K11" s="5" t="n">
        <v>0.0919835</v>
      </c>
    </row>
    <row r="12" customFormat="false" ht="12.8" hidden="false" customHeight="false" outlineLevel="0" collapsed="false">
      <c r="A12" s="4" t="n">
        <v>4194304</v>
      </c>
      <c r="B12" s="5" t="n">
        <v>0.03720233</v>
      </c>
      <c r="C12" s="5" t="n">
        <v>0.01206524</v>
      </c>
      <c r="D12" s="5" t="n">
        <v>0.000158859</v>
      </c>
      <c r="E12" s="5" t="n">
        <v>0.04040894</v>
      </c>
      <c r="F12" s="5" t="n">
        <v>0.161</v>
      </c>
      <c r="G12" s="5" t="n">
        <v>0.000495</v>
      </c>
      <c r="H12" s="5" t="n">
        <v>0.09038933</v>
      </c>
      <c r="I12" s="5" t="n">
        <v>0.05704101</v>
      </c>
      <c r="J12" s="5" t="n">
        <v>0.1681568</v>
      </c>
      <c r="K12" s="5" t="n">
        <v>0.0941880099999999</v>
      </c>
    </row>
    <row r="13" customFormat="false" ht="12.8" hidden="false" customHeight="false" outlineLevel="0" collapsed="false">
      <c r="A13" s="4" t="n">
        <v>8388608</v>
      </c>
      <c r="B13" s="5" t="n">
        <v>0.04093327</v>
      </c>
      <c r="C13" s="5" t="n">
        <v>0.01502724</v>
      </c>
      <c r="D13" s="5" t="n">
        <v>0.000156594</v>
      </c>
      <c r="E13" s="5" t="n">
        <v>0.05583239</v>
      </c>
      <c r="F13" s="5" t="n">
        <v>0.186</v>
      </c>
      <c r="G13" s="5" t="n">
        <v>0.000624</v>
      </c>
      <c r="H13" s="5" t="n">
        <v>0.1742422</v>
      </c>
      <c r="I13" s="5" t="n">
        <v>0.11163</v>
      </c>
      <c r="J13" s="5" t="n">
        <v>0.3476937</v>
      </c>
      <c r="K13" s="5" t="n">
        <v>0.1004028</v>
      </c>
    </row>
    <row r="14" customFormat="false" ht="12.8" hidden="false" customHeight="false" outlineLevel="0" collapsed="false">
      <c r="A14" s="4" t="n">
        <v>16777216</v>
      </c>
      <c r="B14" s="5" t="n">
        <v>0.07204289</v>
      </c>
      <c r="C14" s="5" t="n">
        <v>0.02932692</v>
      </c>
      <c r="D14" s="5" t="n">
        <v>0.000178631</v>
      </c>
      <c r="E14" s="5" t="n">
        <v>0.1086021</v>
      </c>
      <c r="F14" s="5" t="n">
        <v>0.189</v>
      </c>
      <c r="G14" s="5" t="n">
        <v>0.000705</v>
      </c>
      <c r="H14" s="5" t="n">
        <v>0.3464078</v>
      </c>
      <c r="I14" s="5" t="n">
        <v>0.2240862</v>
      </c>
      <c r="J14" s="5" t="n">
        <v>0.7281098</v>
      </c>
      <c r="K14" s="5" t="n">
        <v>0.09821668</v>
      </c>
    </row>
    <row r="15" customFormat="false" ht="12.8" hidden="false" customHeight="false" outlineLevel="0" collapsed="false">
      <c r="A15" s="4" t="n">
        <v>33554432</v>
      </c>
      <c r="B15" s="5"/>
      <c r="C15" s="5"/>
      <c r="D15" s="5"/>
      <c r="E15" s="5"/>
      <c r="F15" s="5" t="n">
        <v>0.193</v>
      </c>
      <c r="G15" s="5" t="n">
        <v>0.000876</v>
      </c>
      <c r="H15" s="5"/>
      <c r="I15" s="5"/>
      <c r="J15" s="5"/>
    </row>
    <row r="17" customFormat="false" ht="12.8" hidden="false" customHeight="false" outlineLevel="0" collapsed="false">
      <c r="A17" s="0" t="s">
        <v>104</v>
      </c>
    </row>
    <row r="18" customFormat="false" ht="12.8" hidden="false" customHeight="false" outlineLevel="0" collapsed="false">
      <c r="A18" s="0" t="s">
        <v>93</v>
      </c>
      <c r="B18" s="0" t="s">
        <v>94</v>
      </c>
      <c r="C18" s="0" t="s">
        <v>95</v>
      </c>
      <c r="D18" s="0" t="s">
        <v>96</v>
      </c>
      <c r="E18" s="0" t="s">
        <v>97</v>
      </c>
      <c r="F18" s="0" t="s">
        <v>98</v>
      </c>
      <c r="G18" s="0" t="s">
        <v>99</v>
      </c>
      <c r="H18" s="0" t="s">
        <v>100</v>
      </c>
      <c r="I18" s="0" t="s">
        <v>101</v>
      </c>
      <c r="J18" s="0" t="s">
        <v>102</v>
      </c>
      <c r="K18" s="0" t="s">
        <v>103</v>
      </c>
    </row>
    <row r="19" customFormat="false" ht="12.8" hidden="false" customHeight="false" outlineLevel="0" collapsed="false">
      <c r="A19" s="4" t="n">
        <v>8192</v>
      </c>
      <c r="B19" s="5" t="n">
        <v>0.002713542</v>
      </c>
      <c r="C19" s="5" t="n">
        <v>0.003565897</v>
      </c>
      <c r="D19" s="5"/>
      <c r="E19" s="5" t="n">
        <v>0.006478087</v>
      </c>
      <c r="F19" s="5" t="n">
        <v>0.063</v>
      </c>
      <c r="G19" s="5" t="n">
        <v>0.0724</v>
      </c>
      <c r="H19" s="5" t="n">
        <v>0.02746118</v>
      </c>
      <c r="I19" s="5" t="n">
        <v>0.0379289</v>
      </c>
      <c r="J19" s="5" t="n">
        <v>9.0469E-005</v>
      </c>
      <c r="K19" s="5" t="n">
        <v>0.07962806</v>
      </c>
    </row>
    <row r="20" customFormat="false" ht="12.8" hidden="false" customHeight="false" outlineLevel="0" collapsed="false">
      <c r="A20" s="4" t="n">
        <v>16384</v>
      </c>
      <c r="B20" s="5" t="n">
        <v>0.003793787</v>
      </c>
      <c r="C20" s="5" t="n">
        <v>0.004642999</v>
      </c>
      <c r="D20" s="5"/>
      <c r="E20" s="5" t="n">
        <v>0.007511041</v>
      </c>
      <c r="F20" s="5" t="n">
        <v>0.074</v>
      </c>
      <c r="G20" s="5" t="n">
        <v>0.126</v>
      </c>
      <c r="H20" s="5" t="n">
        <v>0.02826958</v>
      </c>
      <c r="I20" s="5" t="n">
        <v>0.03731918</v>
      </c>
      <c r="J20" s="5" t="n">
        <v>0.000217502</v>
      </c>
      <c r="K20" s="5" t="n">
        <v>0.07484675</v>
      </c>
    </row>
    <row r="21" customFormat="false" ht="12.8" hidden="false" customHeight="false" outlineLevel="0" collapsed="false">
      <c r="A21" s="4" t="n">
        <v>32768</v>
      </c>
      <c r="B21" s="5" t="n">
        <v>0.00400685</v>
      </c>
      <c r="C21" s="5" t="n">
        <v>0.004370909</v>
      </c>
      <c r="D21" s="5"/>
      <c r="E21" s="5" t="n">
        <v>0.008019578</v>
      </c>
      <c r="F21" s="5" t="n">
        <v>0.078</v>
      </c>
      <c r="G21" s="5" t="n">
        <v>0.158</v>
      </c>
      <c r="H21" s="5" t="n">
        <v>0.03006984</v>
      </c>
      <c r="I21" s="5" t="n">
        <v>0.03786286</v>
      </c>
      <c r="J21" s="5" t="n">
        <v>0.000512649</v>
      </c>
      <c r="K21" s="5" t="n">
        <v>0.08139865</v>
      </c>
    </row>
    <row r="22" customFormat="false" ht="12.8" hidden="false" customHeight="false" outlineLevel="0" collapsed="false">
      <c r="A22" s="4" t="n">
        <v>65536</v>
      </c>
      <c r="B22" s="5" t="n">
        <v>0.004483819</v>
      </c>
      <c r="C22" s="5" t="n">
        <v>0.009760134</v>
      </c>
      <c r="D22" s="5"/>
      <c r="E22" s="5" t="n">
        <v>0.01090282</v>
      </c>
      <c r="F22" s="5" t="n">
        <v>0.086</v>
      </c>
      <c r="G22" s="5" t="n">
        <v>0.302</v>
      </c>
      <c r="H22" s="5" t="n">
        <v>0.03015228</v>
      </c>
      <c r="I22" s="5" t="n">
        <v>0.03946902</v>
      </c>
      <c r="J22" s="5" t="n">
        <v>0.001067216</v>
      </c>
      <c r="K22" s="5" t="n">
        <v>0.08191983</v>
      </c>
    </row>
    <row r="23" customFormat="false" ht="12.8" hidden="false" customHeight="false" outlineLevel="0" collapsed="false">
      <c r="A23" s="4" t="n">
        <v>131072</v>
      </c>
      <c r="B23" s="5" t="n">
        <v>0.004481991</v>
      </c>
      <c r="C23" s="5" t="n">
        <v>0.006729522</v>
      </c>
      <c r="D23" s="5"/>
      <c r="E23" s="5" t="n">
        <v>0.01211868</v>
      </c>
      <c r="F23" s="5" t="n">
        <v>0.093</v>
      </c>
      <c r="G23" s="5" t="n">
        <v>0.455</v>
      </c>
      <c r="H23" s="5" t="n">
        <v>0.03372401</v>
      </c>
      <c r="I23" s="5" t="n">
        <v>0.04303428</v>
      </c>
      <c r="J23" s="5" t="n">
        <v>0.003074395</v>
      </c>
      <c r="K23" s="5" t="n">
        <v>0.09126979</v>
      </c>
    </row>
    <row r="24" customFormat="false" ht="12.8" hidden="false" customHeight="false" outlineLevel="0" collapsed="false">
      <c r="A24" s="4" t="n">
        <v>262144</v>
      </c>
      <c r="B24" s="5" t="n">
        <v>0.01298661</v>
      </c>
      <c r="C24" s="5" t="n">
        <v>0.01091111</v>
      </c>
      <c r="D24" s="5"/>
      <c r="E24" s="5" t="n">
        <v>0.02048827</v>
      </c>
      <c r="F24" s="5" t="n">
        <v>0.104</v>
      </c>
      <c r="G24" s="5" t="n">
        <v>0.613</v>
      </c>
      <c r="H24" s="5" t="n">
        <v>0.03708332</v>
      </c>
      <c r="I24" s="5" t="n">
        <v>0.04568279</v>
      </c>
      <c r="J24" s="5" t="n">
        <v>0.01030476</v>
      </c>
      <c r="K24" s="5" t="n">
        <v>0.090783</v>
      </c>
    </row>
    <row r="25" customFormat="false" ht="12.8" hidden="false" customHeight="false" outlineLevel="0" collapsed="false">
      <c r="A25" s="4" t="n">
        <v>524288</v>
      </c>
      <c r="B25" s="5" t="n">
        <v>0.01603726</v>
      </c>
      <c r="C25" s="5" t="n">
        <v>0.007770632</v>
      </c>
      <c r="D25" s="5"/>
      <c r="E25" s="5" t="n">
        <v>0.02594167</v>
      </c>
      <c r="F25" s="5" t="n">
        <v>0.14</v>
      </c>
      <c r="G25" s="5" t="n">
        <v>0.919</v>
      </c>
      <c r="H25" s="5" t="n">
        <v>0.04492516</v>
      </c>
      <c r="I25" s="5" t="n">
        <v>0.04850796</v>
      </c>
      <c r="J25" s="5" t="n">
        <v>0.026745</v>
      </c>
      <c r="K25" s="5" t="n">
        <v>0.0939282800000001</v>
      </c>
    </row>
    <row r="26" customFormat="false" ht="12.8" hidden="false" customHeight="false" outlineLevel="0" collapsed="false">
      <c r="A26" s="4" t="n">
        <v>1048576</v>
      </c>
      <c r="B26" s="5" t="n">
        <v>0.02106631</v>
      </c>
      <c r="C26" s="5" t="n">
        <v>0.01670967</v>
      </c>
      <c r="D26" s="5"/>
      <c r="E26" s="5" t="n">
        <v>0.02956195</v>
      </c>
      <c r="F26" s="5" t="n">
        <v>0.144</v>
      </c>
      <c r="G26" s="5" t="n">
        <v>1.712</v>
      </c>
      <c r="H26" s="5" t="n">
        <v>0.06389318</v>
      </c>
      <c r="I26" s="5" t="n">
        <v>0.06158619</v>
      </c>
      <c r="J26" s="5" t="n">
        <v>0.04883283</v>
      </c>
      <c r="K26" s="5" t="n">
        <v>0.09751887</v>
      </c>
    </row>
    <row r="27" customFormat="false" ht="12.8" hidden="false" customHeight="false" outlineLevel="0" collapsed="false">
      <c r="A27" s="4" t="n">
        <v>2097152</v>
      </c>
      <c r="B27" s="5" t="n">
        <v>0.03848406</v>
      </c>
      <c r="C27" s="5" t="n">
        <v>0.009310039</v>
      </c>
      <c r="D27" s="5"/>
      <c r="E27" s="5" t="n">
        <v>0.03658382</v>
      </c>
      <c r="F27" s="5" t="n">
        <v>0.16</v>
      </c>
      <c r="G27" s="5" t="n">
        <v>2.526</v>
      </c>
      <c r="H27" s="5" t="n">
        <v>0.08261227</v>
      </c>
      <c r="I27" s="5" t="n">
        <v>0.07341608</v>
      </c>
      <c r="J27" s="5" t="n">
        <v>0.08986733</v>
      </c>
      <c r="K27" s="5" t="n">
        <v>0.1059914</v>
      </c>
    </row>
    <row r="28" customFormat="false" ht="12.8" hidden="false" customHeight="false" outlineLevel="0" collapsed="false">
      <c r="A28" s="4" t="n">
        <v>4194304</v>
      </c>
      <c r="B28" s="5" t="n">
        <v>0.05260627</v>
      </c>
      <c r="C28" s="5" t="n">
        <v>0.01622418</v>
      </c>
      <c r="D28" s="5"/>
      <c r="E28" s="5" t="n">
        <v>0.05452882</v>
      </c>
      <c r="F28" s="5" t="n">
        <v>0.174</v>
      </c>
      <c r="G28" s="5" t="n">
        <v>4.017</v>
      </c>
      <c r="H28" s="5" t="n">
        <v>0.1223736</v>
      </c>
      <c r="I28" s="5" t="n">
        <v>0.1109203</v>
      </c>
      <c r="J28" s="5" t="n">
        <v>0.1837622</v>
      </c>
      <c r="K28" s="5" t="n">
        <v>0.1100955</v>
      </c>
    </row>
    <row r="29" customFormat="false" ht="12.8" hidden="false" customHeight="false" outlineLevel="0" collapsed="false">
      <c r="A29" s="4" t="n">
        <v>8388608</v>
      </c>
      <c r="B29" s="5" t="n">
        <v>0.04649005</v>
      </c>
      <c r="C29" s="5" t="n">
        <v>0.01759744</v>
      </c>
      <c r="D29" s="5"/>
      <c r="E29" s="5" t="n">
        <v>0.1125454</v>
      </c>
      <c r="F29" s="5" t="n">
        <v>0.18</v>
      </c>
      <c r="G29" s="5" t="n">
        <v>6.33</v>
      </c>
      <c r="H29" s="5" t="n">
        <v>0.2213113</v>
      </c>
      <c r="I29" s="5" t="n">
        <v>0.1992728</v>
      </c>
      <c r="J29" s="5" t="n">
        <v>0.4358711</v>
      </c>
      <c r="K29" s="5" t="n">
        <v>0.122063</v>
      </c>
    </row>
    <row r="30" customFormat="false" ht="12.8" hidden="false" customHeight="false" outlineLevel="0" collapsed="false">
      <c r="A30" s="4" t="n">
        <v>16777216</v>
      </c>
      <c r="B30" s="5" t="n">
        <v>0.1051255</v>
      </c>
      <c r="C30" s="5" t="n">
        <v>0.03494686</v>
      </c>
      <c r="D30" s="5"/>
      <c r="E30" s="5" t="n">
        <v>0.1625094</v>
      </c>
      <c r="F30" s="5" t="n">
        <v>0.198</v>
      </c>
      <c r="G30" s="5" t="n">
        <v>11.2</v>
      </c>
      <c r="H30" s="5" t="n">
        <v>0.2550199</v>
      </c>
      <c r="I30" s="5" t="n">
        <v>0.2463602</v>
      </c>
      <c r="J30" s="5" t="n">
        <v>0.7508817</v>
      </c>
      <c r="K30" s="5" t="n">
        <v>0.1055183</v>
      </c>
    </row>
    <row r="31" customFormat="false" ht="12.8" hidden="false" customHeight="false" outlineLevel="0" collapsed="false">
      <c r="A31" s="4" t="n">
        <v>33554432</v>
      </c>
      <c r="B31" s="5"/>
      <c r="C31" s="5"/>
      <c r="D31" s="5"/>
      <c r="E31" s="5"/>
      <c r="F31" s="5" t="n">
        <v>0.224</v>
      </c>
      <c r="G31" s="5" t="n">
        <v>17.6</v>
      </c>
      <c r="H31" s="5"/>
      <c r="I31" s="5"/>
      <c r="J31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RowHeight="12.8" zeroHeight="false" outlineLevelRow="0" outlineLevelCol="0"/>
  <cols>
    <col collapsed="false" customWidth="true" hidden="false" outlineLevel="0" max="1" min="1" style="0" width="12.6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92</v>
      </c>
    </row>
    <row r="2" customFormat="false" ht="12.8" hidden="false" customHeight="false" outlineLevel="0" collapsed="false">
      <c r="A2" s="0" t="s">
        <v>105</v>
      </c>
      <c r="B2" s="0" t="s">
        <v>94</v>
      </c>
      <c r="C2" s="0" t="s">
        <v>95</v>
      </c>
      <c r="D2" s="0" t="s">
        <v>96</v>
      </c>
      <c r="E2" s="0" t="s">
        <v>97</v>
      </c>
      <c r="F2" s="0" t="s">
        <v>98</v>
      </c>
      <c r="G2" s="0" t="s">
        <v>99</v>
      </c>
      <c r="H2" s="0" t="s">
        <v>100</v>
      </c>
      <c r="I2" s="0" t="s">
        <v>101</v>
      </c>
      <c r="J2" s="0" t="s">
        <v>102</v>
      </c>
      <c r="K2" s="0" t="s">
        <v>103</v>
      </c>
    </row>
    <row r="3" customFormat="false" ht="12.8" hidden="false" customHeight="false" outlineLevel="0" collapsed="false">
      <c r="A3" s="0" t="n">
        <v>50</v>
      </c>
      <c r="B3" s="5" t="n">
        <v>0.03729344</v>
      </c>
      <c r="C3" s="5" t="n">
        <v>0.01203847</v>
      </c>
      <c r="D3" s="5" t="n">
        <v>0.000161745</v>
      </c>
      <c r="E3" s="5" t="n">
        <v>0.04606361</v>
      </c>
      <c r="F3" s="5" t="n">
        <v>0.167</v>
      </c>
      <c r="G3" s="5" t="n">
        <v>0.00132</v>
      </c>
      <c r="H3" s="5" t="n">
        <v>0.1249754</v>
      </c>
      <c r="I3" s="5" t="n">
        <v>0.09782453</v>
      </c>
      <c r="J3" s="5" t="n">
        <v>0.1670031</v>
      </c>
      <c r="K3" s="5" t="n">
        <v>0.09799551</v>
      </c>
    </row>
    <row r="4" customFormat="false" ht="12.8" hidden="false" customHeight="false" outlineLevel="0" collapsed="false">
      <c r="A4" s="0" t="n">
        <v>100</v>
      </c>
      <c r="B4" s="5" t="n">
        <v>0.05735646</v>
      </c>
      <c r="C4" s="5" t="n">
        <v>0.02246618</v>
      </c>
      <c r="D4" s="5" t="n">
        <v>0.000293671</v>
      </c>
      <c r="E4" s="5" t="n">
        <v>0.05714447</v>
      </c>
      <c r="F4" s="5" t="n">
        <v>0.271</v>
      </c>
      <c r="G4" s="5" t="n">
        <v>0.00145</v>
      </c>
      <c r="H4" s="5" t="n">
        <v>0.125833</v>
      </c>
      <c r="I4" s="5" t="n">
        <v>0.1081884</v>
      </c>
      <c r="J4" s="5" t="n">
        <v>0.1926271</v>
      </c>
      <c r="K4" s="5" t="n">
        <v>0.1317273</v>
      </c>
    </row>
    <row r="5" customFormat="false" ht="12.8" hidden="false" customHeight="false" outlineLevel="0" collapsed="false">
      <c r="A5" s="0" t="n">
        <v>200</v>
      </c>
      <c r="B5" s="5" t="n">
        <v>0.08831914</v>
      </c>
      <c r="C5" s="5" t="n">
        <v>0.03573539</v>
      </c>
      <c r="D5" s="5" t="n">
        <v>0.000540717</v>
      </c>
      <c r="E5" s="5" t="n">
        <v>0.09994974</v>
      </c>
      <c r="F5" s="5" t="n">
        <v>0.411</v>
      </c>
      <c r="G5" s="5" t="n">
        <v>0.00147</v>
      </c>
      <c r="H5" s="5" t="n">
        <v>0.1263801</v>
      </c>
      <c r="I5" s="5" t="n">
        <v>0.1020038</v>
      </c>
      <c r="J5" s="5" t="n">
        <v>0.1891073</v>
      </c>
      <c r="K5" s="5" t="n">
        <v>0.2974359</v>
      </c>
    </row>
    <row r="6" customFormat="false" ht="12.8" hidden="false" customHeight="false" outlineLevel="0" collapsed="false">
      <c r="A6" s="0" t="n">
        <v>500</v>
      </c>
      <c r="B6" s="5" t="n">
        <v>0.155611</v>
      </c>
      <c r="C6" s="5" t="n">
        <v>0.06632572</v>
      </c>
      <c r="D6" s="5" t="n">
        <v>0.001410314</v>
      </c>
      <c r="E6" s="5" t="n">
        <v>0.1961055</v>
      </c>
      <c r="F6" s="5" t="n">
        <v>0.746</v>
      </c>
      <c r="G6" s="5" t="n">
        <v>0.00244</v>
      </c>
      <c r="H6" s="5" t="n">
        <v>0.140677</v>
      </c>
      <c r="I6" s="5" t="n">
        <v>0.09269132</v>
      </c>
      <c r="J6" s="5" t="n">
        <v>0.1759399</v>
      </c>
      <c r="K6" s="5" t="n">
        <v>0.9460256</v>
      </c>
    </row>
    <row r="7" customFormat="false" ht="12.8" hidden="false" customHeight="false" outlineLevel="0" collapsed="false">
      <c r="A7" s="0" t="n">
        <v>1000</v>
      </c>
      <c r="B7" s="5" t="n">
        <v>0.2949861</v>
      </c>
      <c r="C7" s="5" t="n">
        <v>0.2054238</v>
      </c>
      <c r="D7" s="5" t="n">
        <v>0.002734099</v>
      </c>
      <c r="E7" s="5" t="n">
        <v>0.3301134</v>
      </c>
      <c r="F7" s="5" t="n">
        <v>1.311</v>
      </c>
      <c r="G7" s="5" t="n">
        <v>0.00363</v>
      </c>
      <c r="H7" s="5" t="n">
        <v>0.1527836</v>
      </c>
      <c r="I7" s="5" t="n">
        <v>0.1266219</v>
      </c>
      <c r="J7" s="5" t="n">
        <v>0.1752007</v>
      </c>
      <c r="K7" s="5" t="n">
        <v>1.94268</v>
      </c>
    </row>
    <row r="8" customFormat="false" ht="12.8" hidden="false" customHeight="false" outlineLevel="0" collapsed="false">
      <c r="A8" s="0" t="n">
        <v>2000</v>
      </c>
      <c r="B8" s="5" t="n">
        <v>0.4974487</v>
      </c>
      <c r="C8" s="5" t="n">
        <v>0.4288895</v>
      </c>
      <c r="D8" s="5" t="n">
        <v>0.00639387</v>
      </c>
      <c r="E8" s="5" t="n">
        <v>0.9054653</v>
      </c>
      <c r="F8" s="5" t="n">
        <v>2.341</v>
      </c>
      <c r="G8" s="5"/>
      <c r="H8" s="5" t="n">
        <v>0.1772788</v>
      </c>
      <c r="I8" s="5" t="n">
        <v>0.173271</v>
      </c>
      <c r="J8" s="5" t="n">
        <v>0.1770783</v>
      </c>
      <c r="K8" s="5" t="n">
        <v>5.972874</v>
      </c>
    </row>
    <row r="9" customFormat="false" ht="12.8" hidden="false" customHeight="false" outlineLevel="0" collapsed="false">
      <c r="A9" s="0" t="n">
        <v>4000</v>
      </c>
      <c r="B9" s="5" t="n">
        <v>1.153213</v>
      </c>
      <c r="C9" s="5" t="n">
        <v>0.9730231</v>
      </c>
      <c r="D9" s="5" t="n">
        <v>0.01227689</v>
      </c>
      <c r="E9" s="5" t="n">
        <v>1.811894</v>
      </c>
      <c r="F9" s="5" t="n">
        <v>4.402</v>
      </c>
      <c r="G9" s="5"/>
      <c r="H9" s="5" t="n">
        <v>0.1674131</v>
      </c>
      <c r="I9" s="5" t="n">
        <v>0.1538617</v>
      </c>
      <c r="J9" s="5" t="n">
        <v>0.1793046</v>
      </c>
      <c r="K9" s="5" t="n">
        <v>11.73077</v>
      </c>
    </row>
    <row r="11" customFormat="false" ht="12.8" hidden="false" customHeight="false" outlineLevel="0" collapsed="false">
      <c r="A11" s="0" t="s">
        <v>104</v>
      </c>
    </row>
    <row r="12" customFormat="false" ht="12.8" hidden="false" customHeight="false" outlineLevel="0" collapsed="false">
      <c r="A12" s="0" t="s">
        <v>105</v>
      </c>
      <c r="B12" s="0" t="s">
        <v>94</v>
      </c>
      <c r="C12" s="0" t="s">
        <v>95</v>
      </c>
      <c r="D12" s="0" t="s">
        <v>96</v>
      </c>
      <c r="E12" s="0" t="s">
        <v>97</v>
      </c>
      <c r="F12" s="0" t="s">
        <v>98</v>
      </c>
      <c r="G12" s="0" t="s">
        <v>99</v>
      </c>
      <c r="H12" s="0" t="s">
        <v>100</v>
      </c>
      <c r="I12" s="0" t="s">
        <v>101</v>
      </c>
      <c r="J12" s="0" t="s">
        <v>102</v>
      </c>
      <c r="K12" s="0" t="s">
        <v>103</v>
      </c>
    </row>
    <row r="13" customFormat="false" ht="12.8" hidden="false" customHeight="false" outlineLevel="0" collapsed="false">
      <c r="A13" s="0" t="n">
        <v>50</v>
      </c>
      <c r="B13" s="5" t="n">
        <v>0.0468443</v>
      </c>
      <c r="C13" s="5" t="n">
        <v>0.01545549</v>
      </c>
      <c r="D13" s="5"/>
      <c r="E13" s="5" t="n">
        <v>0.06141476</v>
      </c>
      <c r="F13" s="5" t="n">
        <v>0.192</v>
      </c>
      <c r="G13" s="5" t="n">
        <v>44.9</v>
      </c>
      <c r="H13" s="5" t="n">
        <v>0.1362231</v>
      </c>
      <c r="I13" s="5" t="n">
        <v>0.115721</v>
      </c>
      <c r="J13" s="5" t="n">
        <v>0.2354421</v>
      </c>
      <c r="K13" s="5" t="n">
        <v>0.115218</v>
      </c>
    </row>
    <row r="14" customFormat="false" ht="12.8" hidden="false" customHeight="false" outlineLevel="0" collapsed="false">
      <c r="A14" s="0" t="n">
        <v>100</v>
      </c>
      <c r="B14" s="5" t="n">
        <v>0.06586079</v>
      </c>
      <c r="C14" s="5" t="n">
        <v>0.03084364</v>
      </c>
      <c r="D14" s="5"/>
      <c r="E14" s="5" t="n">
        <v>0.08317923</v>
      </c>
      <c r="F14" s="5" t="n">
        <v>0.271</v>
      </c>
      <c r="G14" s="5" t="n">
        <v>95.05</v>
      </c>
      <c r="H14" s="5" t="n">
        <v>0.1330706</v>
      </c>
      <c r="I14" s="5" t="n">
        <v>0.1235609</v>
      </c>
      <c r="J14" s="5" t="n">
        <v>0.2138557</v>
      </c>
      <c r="K14" s="5" t="n">
        <v>0.1393537</v>
      </c>
    </row>
    <row r="15" customFormat="false" ht="12.8" hidden="false" customHeight="false" outlineLevel="0" collapsed="false">
      <c r="A15" s="0" t="n">
        <v>200</v>
      </c>
      <c r="B15" s="5" t="n">
        <v>0.1681444</v>
      </c>
      <c r="C15" s="5" t="n">
        <v>0.04381829</v>
      </c>
      <c r="D15" s="5"/>
      <c r="E15" s="5" t="n">
        <v>0.1174595</v>
      </c>
      <c r="F15" s="5" t="n">
        <v>0.446</v>
      </c>
      <c r="G15" s="5" t="n">
        <v>197.5</v>
      </c>
      <c r="H15" s="5" t="n">
        <v>0.1029851</v>
      </c>
      <c r="I15" s="5" t="n">
        <v>0.09482652</v>
      </c>
      <c r="J15" s="5" t="n">
        <v>0.2044514</v>
      </c>
      <c r="K15" s="5" t="n">
        <v>0.3111738</v>
      </c>
    </row>
    <row r="16" customFormat="false" ht="12.8" hidden="false" customHeight="false" outlineLevel="0" collapsed="false">
      <c r="A16" s="0" t="n">
        <v>500</v>
      </c>
      <c r="B16" s="5" t="n">
        <v>0.1792825</v>
      </c>
      <c r="C16" s="5" t="n">
        <v>0.06662799</v>
      </c>
      <c r="D16" s="5"/>
      <c r="E16" s="5" t="n">
        <v>0.1736735</v>
      </c>
      <c r="F16" s="5" t="n">
        <v>0.735</v>
      </c>
      <c r="G16" s="5" t="n">
        <v>601.5</v>
      </c>
      <c r="H16" s="5" t="n">
        <v>0.1307699</v>
      </c>
      <c r="I16" s="5" t="n">
        <v>0.1069463</v>
      </c>
      <c r="J16" s="5" t="n">
        <v>0.1921733</v>
      </c>
      <c r="K16" s="5" t="n">
        <v>0.9123076</v>
      </c>
    </row>
    <row r="17" customFormat="false" ht="12.8" hidden="false" customHeight="false" outlineLevel="0" collapsed="false">
      <c r="A17" s="0" t="n">
        <v>1000</v>
      </c>
      <c r="B17" s="5" t="n">
        <v>0.3054175</v>
      </c>
      <c r="C17" s="5" t="n">
        <v>0.2173164</v>
      </c>
      <c r="D17" s="5"/>
      <c r="E17" s="5" t="n">
        <v>0.3247334</v>
      </c>
      <c r="F17" s="5" t="n">
        <v>1.394</v>
      </c>
      <c r="G17" s="5" t="n">
        <v>1747.5</v>
      </c>
      <c r="H17" s="5" t="n">
        <v>0.1440998</v>
      </c>
      <c r="I17" s="5" t="n">
        <v>0.1203135</v>
      </c>
      <c r="J17" s="5" t="n">
        <v>0.1908908</v>
      </c>
      <c r="K17" s="5" t="n">
        <v>2.044872</v>
      </c>
    </row>
    <row r="18" customFormat="false" ht="12.8" hidden="false" customHeight="false" outlineLevel="0" collapsed="false">
      <c r="A18" s="0" t="n">
        <v>2000</v>
      </c>
      <c r="B18" s="5" t="n">
        <v>0.4081407</v>
      </c>
      <c r="C18" s="5" t="n">
        <v>0.4814234</v>
      </c>
      <c r="D18" s="5"/>
      <c r="E18" s="5" t="n">
        <v>0.7154342</v>
      </c>
      <c r="F18" s="5" t="n">
        <v>2.508</v>
      </c>
      <c r="G18" s="5"/>
      <c r="H18" s="5" t="n">
        <v>0.16605</v>
      </c>
      <c r="I18" s="5" t="n">
        <v>0.1536023</v>
      </c>
      <c r="J18" s="5" t="n">
        <v>0.1825077</v>
      </c>
      <c r="K18" s="5" t="n">
        <v>5.410369</v>
      </c>
    </row>
    <row r="19" customFormat="false" ht="12.8" hidden="false" customHeight="false" outlineLevel="0" collapsed="false">
      <c r="A19" s="0" t="n">
        <v>4000</v>
      </c>
      <c r="B19" s="5" t="n">
        <v>0.9367642</v>
      </c>
      <c r="C19" s="5" t="n">
        <v>1.066073</v>
      </c>
      <c r="D19" s="5"/>
      <c r="E19" s="5" t="n">
        <v>1.428668</v>
      </c>
      <c r="F19" s="5" t="n">
        <v>4.421</v>
      </c>
      <c r="G19" s="5"/>
      <c r="H19" s="5" t="n">
        <v>0.2187373</v>
      </c>
      <c r="I19" s="5" t="n">
        <v>0.2274143</v>
      </c>
      <c r="J19" s="5" t="n">
        <v>0.1824485</v>
      </c>
      <c r="K19" s="5" t="n">
        <v>13.18697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RowHeight="12.8" zeroHeight="false" outlineLevelRow="0" outlineLevelCol="0"/>
  <cols>
    <col collapsed="false" customWidth="false" hidden="false" outlineLevel="0" max="10" min="1" style="0" width="11.52"/>
    <col collapsed="false" customWidth="false" hidden="false" outlineLevel="0" max="11" min="11" style="10" width="11.52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92</v>
      </c>
    </row>
    <row r="2" customFormat="false" ht="12.8" hidden="false" customHeight="false" outlineLevel="0" collapsed="false">
      <c r="A2" s="0" t="s">
        <v>106</v>
      </c>
      <c r="B2" s="0" t="s">
        <v>94</v>
      </c>
      <c r="C2" s="0" t="s">
        <v>95</v>
      </c>
      <c r="D2" s="0" t="s">
        <v>96</v>
      </c>
      <c r="E2" s="0" t="s">
        <v>97</v>
      </c>
      <c r="F2" s="0" t="s">
        <v>98</v>
      </c>
      <c r="G2" s="0" t="s">
        <v>99</v>
      </c>
      <c r="H2" s="0" t="s">
        <v>100</v>
      </c>
      <c r="I2" s="0" t="s">
        <v>101</v>
      </c>
      <c r="J2" s="0" t="s">
        <v>102</v>
      </c>
      <c r="K2" s="10" t="s">
        <v>103</v>
      </c>
    </row>
    <row r="3" customFormat="false" ht="12.8" hidden="false" customHeight="false" outlineLevel="0" collapsed="false">
      <c r="A3" s="4" t="n">
        <v>8192</v>
      </c>
      <c r="B3" s="10" t="n">
        <v>1</v>
      </c>
      <c r="C3" s="10" t="n">
        <v>1</v>
      </c>
      <c r="D3" s="10" t="n">
        <v>0.24609375</v>
      </c>
      <c r="E3" s="10" t="n">
        <v>1</v>
      </c>
      <c r="F3" s="10" t="n">
        <v>1</v>
      </c>
      <c r="G3" s="10" t="n">
        <v>0.0146</v>
      </c>
      <c r="H3" s="10" t="n">
        <v>0.5</v>
      </c>
      <c r="I3" s="10" t="n">
        <v>0.5</v>
      </c>
      <c r="J3" s="10" t="n">
        <v>1</v>
      </c>
      <c r="K3" s="10" t="n">
        <v>0.9969482421875</v>
      </c>
    </row>
    <row r="4" customFormat="false" ht="12.8" hidden="false" customHeight="false" outlineLevel="0" collapsed="false">
      <c r="A4" s="4" t="n">
        <v>16384</v>
      </c>
      <c r="B4" s="10" t="n">
        <v>1</v>
      </c>
      <c r="C4" s="10" t="n">
        <v>1</v>
      </c>
      <c r="D4" s="10" t="n">
        <v>0.123046875</v>
      </c>
      <c r="E4" s="10" t="n">
        <v>1</v>
      </c>
      <c r="F4" s="10" t="n">
        <v>1</v>
      </c>
      <c r="G4" s="10" t="n">
        <v>0.0095</v>
      </c>
      <c r="H4" s="10" t="n">
        <v>0.25</v>
      </c>
      <c r="I4" s="10" t="n">
        <v>0.25</v>
      </c>
      <c r="J4" s="10" t="n">
        <v>1</v>
      </c>
      <c r="K4" s="10" t="n">
        <v>0.94744873046875</v>
      </c>
    </row>
    <row r="5" customFormat="false" ht="12.8" hidden="false" customHeight="false" outlineLevel="0" collapsed="false">
      <c r="A5" s="4" t="n">
        <v>32768</v>
      </c>
      <c r="B5" s="10" t="n">
        <v>0.996002197265625</v>
      </c>
      <c r="C5" s="10" t="n">
        <v>1</v>
      </c>
      <c r="D5" s="10" t="n">
        <v>0.0615234375</v>
      </c>
      <c r="E5" s="10" t="n">
        <v>0.922637939453125</v>
      </c>
      <c r="F5" s="10" t="n">
        <v>1</v>
      </c>
      <c r="G5" s="10" t="n">
        <v>0.0057</v>
      </c>
      <c r="H5" s="10" t="n">
        <v>0.125</v>
      </c>
      <c r="I5" s="10" t="n">
        <v>0.125</v>
      </c>
      <c r="J5" s="10" t="n">
        <v>1</v>
      </c>
      <c r="K5" s="10" t="n">
        <v>0.791412353515625</v>
      </c>
    </row>
    <row r="6" customFormat="false" ht="12.8" hidden="false" customHeight="false" outlineLevel="0" collapsed="false">
      <c r="A6" s="4" t="n">
        <v>65536</v>
      </c>
      <c r="B6" s="10" t="n">
        <v>0.9703369140625</v>
      </c>
      <c r="C6" s="10" t="n">
        <v>1</v>
      </c>
      <c r="D6" s="10" t="n">
        <v>0.03076171875</v>
      </c>
      <c r="E6" s="10" t="n">
        <v>0.5272216796875</v>
      </c>
      <c r="F6" s="10" t="n">
        <v>0.527213635045852</v>
      </c>
      <c r="G6" s="10" t="n">
        <v>0.0037</v>
      </c>
      <c r="H6" s="10" t="n">
        <v>0.0625</v>
      </c>
      <c r="I6" s="10" t="n">
        <v>0.0625</v>
      </c>
      <c r="J6" s="10" t="n">
        <v>1</v>
      </c>
      <c r="K6" s="10" t="n">
        <v>0.54949951171875</v>
      </c>
    </row>
    <row r="7" customFormat="false" ht="12.8" hidden="false" customHeight="false" outlineLevel="0" collapsed="false">
      <c r="A7" s="4" t="n">
        <v>131072</v>
      </c>
      <c r="B7" s="10" t="n">
        <v>0.700439453125</v>
      </c>
      <c r="C7" s="10" t="n">
        <v>0.6268310546875</v>
      </c>
      <c r="D7" s="10" t="n">
        <v>0.015380859375</v>
      </c>
      <c r="E7" s="10" t="n">
        <v>0.296562194824219</v>
      </c>
      <c r="F7" s="10" t="n">
        <v>0.263612851050194</v>
      </c>
      <c r="G7" s="10" t="n">
        <v>0.0023</v>
      </c>
      <c r="H7" s="10" t="n">
        <v>0.03125</v>
      </c>
      <c r="I7" s="10" t="n">
        <v>0.03125</v>
      </c>
      <c r="J7" s="10" t="n">
        <v>1</v>
      </c>
      <c r="K7" s="10" t="n">
        <v>0.34063720703125</v>
      </c>
    </row>
    <row r="8" customFormat="false" ht="12.8" hidden="false" customHeight="false" outlineLevel="0" collapsed="false">
      <c r="A8" s="4" t="n">
        <v>262144</v>
      </c>
      <c r="B8" s="10" t="n">
        <v>0.457622528076172</v>
      </c>
      <c r="C8" s="10" t="n">
        <v>0.399105072021484</v>
      </c>
      <c r="D8" s="10" t="n">
        <v>0.0076904296875</v>
      </c>
      <c r="E8" s="10" t="n">
        <v>0.164756774902344</v>
      </c>
      <c r="F8" s="10" t="n">
        <v>0.131803911545812</v>
      </c>
      <c r="G8" s="10" t="n">
        <v>0.0015</v>
      </c>
      <c r="H8" s="10" t="n">
        <v>0.015625</v>
      </c>
      <c r="I8" s="10" t="n">
        <v>0.015625</v>
      </c>
      <c r="J8" s="10" t="n">
        <v>1</v>
      </c>
      <c r="K8" s="10" t="n">
        <v>0.193077087402344</v>
      </c>
    </row>
    <row r="9" customFormat="false" ht="12.8" hidden="false" customHeight="false" outlineLevel="0" collapsed="false">
      <c r="A9" s="4" t="n">
        <v>524288</v>
      </c>
      <c r="B9" s="10" t="n">
        <v>0.261375427246094</v>
      </c>
      <c r="C9" s="10" t="n">
        <v>0.19049072265625</v>
      </c>
      <c r="D9" s="10" t="n">
        <v>0.00384521484375</v>
      </c>
      <c r="E9" s="10" t="n">
        <v>0.0906162261962891</v>
      </c>
      <c r="F9" s="10" t="n">
        <v>0.065902835660621</v>
      </c>
      <c r="G9" s="10" t="n">
        <v>0.00092</v>
      </c>
      <c r="H9" s="10" t="n">
        <v>0.0078125</v>
      </c>
      <c r="I9" s="10" t="n">
        <v>0.0078125</v>
      </c>
      <c r="J9" s="10" t="n">
        <v>1</v>
      </c>
      <c r="K9" s="10" t="n">
        <v>0.097869873046875</v>
      </c>
    </row>
    <row r="10" customFormat="false" ht="12.8" hidden="false" customHeight="false" outlineLevel="0" collapsed="false">
      <c r="A10" s="4" t="n">
        <v>1048576</v>
      </c>
      <c r="B10" s="10" t="n">
        <v>0.233697891235352</v>
      </c>
      <c r="C10" s="10" t="n">
        <v>0.136751174926758</v>
      </c>
      <c r="D10" s="10" t="n">
        <v>0.001922607421875</v>
      </c>
      <c r="E10" s="10" t="n">
        <v>0.0494270324707031</v>
      </c>
      <c r="F10" s="10" t="n">
        <v>0.0329514492553213</v>
      </c>
      <c r="G10" s="10" t="n">
        <v>0.00058</v>
      </c>
      <c r="H10" s="10" t="n">
        <v>0.00390625</v>
      </c>
      <c r="I10" s="10" t="n">
        <v>0.00390625</v>
      </c>
      <c r="J10" s="10" t="n">
        <v>1</v>
      </c>
      <c r="K10" s="10" t="n">
        <v>0.0551900863647461</v>
      </c>
    </row>
    <row r="11" customFormat="false" ht="12.8" hidden="false" customHeight="false" outlineLevel="0" collapsed="false">
      <c r="A11" s="4" t="n">
        <v>2097152</v>
      </c>
      <c r="B11" s="10" t="n">
        <v>0.158793449401855</v>
      </c>
      <c r="C11" s="10" t="n">
        <v>0.0522298812866211</v>
      </c>
      <c r="D11" s="10" t="n">
        <v>0.0009613037109375</v>
      </c>
      <c r="E11" s="10" t="n">
        <v>0.0267729759216309</v>
      </c>
      <c r="F11" s="10" t="n">
        <v>0.0164757481964749</v>
      </c>
      <c r="G11" s="10" t="n">
        <v>0.00036</v>
      </c>
      <c r="H11" s="10" t="n">
        <v>0.001953125</v>
      </c>
      <c r="I11" s="10" t="n">
        <v>0.001953125</v>
      </c>
      <c r="J11" s="10" t="n">
        <v>1</v>
      </c>
      <c r="K11" s="10" t="n">
        <v>0.0289011001586914</v>
      </c>
    </row>
    <row r="12" customFormat="false" ht="12.8" hidden="false" customHeight="false" outlineLevel="0" collapsed="false">
      <c r="A12" s="4" t="n">
        <v>4194304</v>
      </c>
      <c r="B12" s="10" t="n">
        <v>0.119600296020508</v>
      </c>
      <c r="C12" s="10" t="n">
        <v>0.0352275371551514</v>
      </c>
      <c r="D12" s="10" t="n">
        <v>0.00048065185546875</v>
      </c>
      <c r="E12" s="10" t="n">
        <v>0.0144162178039551</v>
      </c>
      <c r="F12" s="10" t="n">
        <v>0.00823784463728283</v>
      </c>
      <c r="G12" s="10" t="n">
        <v>0.00023</v>
      </c>
      <c r="H12" s="10" t="n">
        <v>0.0009765625</v>
      </c>
      <c r="I12" s="10" t="n">
        <v>0.0009765625</v>
      </c>
      <c r="J12" s="10" t="n">
        <v>1</v>
      </c>
      <c r="K12" s="10" t="n">
        <v>0.0149984359741211</v>
      </c>
    </row>
    <row r="13" customFormat="false" ht="12.8" hidden="false" customHeight="false" outlineLevel="0" collapsed="false">
      <c r="A13" s="4" t="n">
        <v>8388608</v>
      </c>
      <c r="B13" s="10" t="n">
        <v>0.0700563192367554</v>
      </c>
      <c r="C13" s="10" t="n">
        <v>0.0229418277740479</v>
      </c>
      <c r="D13" s="10" t="n">
        <v>0.000240325927734375</v>
      </c>
      <c r="E13" s="10" t="n">
        <v>0.00772297382354736</v>
      </c>
      <c r="F13" s="10" t="n">
        <v>0.00411891495344227</v>
      </c>
      <c r="G13" s="10" t="n">
        <v>0.00015</v>
      </c>
      <c r="H13" s="10" t="n">
        <v>0.00048828125</v>
      </c>
      <c r="I13" s="10" t="n">
        <v>0.00048828125</v>
      </c>
      <c r="J13" s="10" t="n">
        <v>1</v>
      </c>
      <c r="K13" s="10" t="n">
        <v>0.00775539875030518</v>
      </c>
    </row>
    <row r="14" customFormat="false" ht="12.8" hidden="false" customHeight="false" outlineLevel="0" collapsed="false">
      <c r="A14" s="4" t="n">
        <v>16777216</v>
      </c>
      <c r="B14" s="10" t="n">
        <v>0.057070255279541</v>
      </c>
      <c r="C14" s="10" t="n">
        <v>0.0210281014442444</v>
      </c>
      <c r="D14" s="10" t="n">
        <v>0.000120162963867188</v>
      </c>
      <c r="E14" s="10" t="n">
        <v>0.00411891937255859</v>
      </c>
      <c r="F14" s="10" t="n">
        <v>0.00205946005453945</v>
      </c>
      <c r="G14" s="10" t="n">
        <v>9E-005</v>
      </c>
      <c r="H14" s="10" t="n">
        <v>0.000244140625</v>
      </c>
      <c r="I14" s="10" t="n">
        <v>0.000244140625</v>
      </c>
      <c r="J14" s="10" t="n">
        <v>1</v>
      </c>
      <c r="K14" s="10" t="n">
        <v>0.00399857759475708</v>
      </c>
    </row>
    <row r="15" customFormat="false" ht="12.8" hidden="false" customHeight="false" outlineLevel="0" collapsed="false">
      <c r="A15" s="4" t="n">
        <v>33554432</v>
      </c>
      <c r="B15" s="10" t="n">
        <v>0.039802074432373</v>
      </c>
      <c r="C15" s="10" t="n">
        <v>0.0130765438079834</v>
      </c>
      <c r="D15" s="10" t="n">
        <v>6.00814819335937E-005</v>
      </c>
      <c r="E15" s="10" t="n">
        <v>0.00218817591667175</v>
      </c>
      <c r="F15" s="10" t="n">
        <v>0.00102972876904884</v>
      </c>
      <c r="G15" s="10" t="n">
        <v>6E-005</v>
      </c>
      <c r="H15" s="10" t="n">
        <v>0.0001220703125</v>
      </c>
      <c r="I15" s="10" t="n">
        <v>0.0001220703125</v>
      </c>
      <c r="J15" s="10" t="n">
        <v>1</v>
      </c>
    </row>
    <row r="16" customFormat="false" ht="12.8" hidden="false" customHeight="false" outlineLevel="0" collapsed="false">
      <c r="B16" s="10"/>
      <c r="C16" s="10"/>
      <c r="D16" s="10"/>
      <c r="E16" s="10"/>
      <c r="F16" s="10"/>
      <c r="G16" s="10"/>
      <c r="H16" s="10"/>
      <c r="I16" s="10"/>
      <c r="J16" s="10"/>
    </row>
    <row r="17" customFormat="false" ht="12.8" hidden="false" customHeight="false" outlineLevel="0" collapsed="false">
      <c r="A17" s="0" t="s">
        <v>104</v>
      </c>
    </row>
    <row r="18" customFormat="false" ht="12.8" hidden="false" customHeight="false" outlineLevel="0" collapsed="false">
      <c r="A18" s="0" t="s">
        <v>106</v>
      </c>
      <c r="B18" s="0" t="s">
        <v>94</v>
      </c>
      <c r="C18" s="0" t="s">
        <v>95</v>
      </c>
      <c r="D18" s="0" t="s">
        <v>96</v>
      </c>
      <c r="E18" s="0" t="s">
        <v>97</v>
      </c>
      <c r="F18" s="0" t="s">
        <v>98</v>
      </c>
      <c r="G18" s="0" t="s">
        <v>99</v>
      </c>
      <c r="H18" s="0" t="s">
        <v>100</v>
      </c>
      <c r="I18" s="0" t="s">
        <v>101</v>
      </c>
      <c r="J18" s="0" t="s">
        <v>102</v>
      </c>
      <c r="K18" s="10" t="s">
        <v>103</v>
      </c>
    </row>
    <row r="19" customFormat="false" ht="12.8" hidden="false" customHeight="false" outlineLevel="0" collapsed="false">
      <c r="A19" s="4" t="n">
        <v>8192</v>
      </c>
      <c r="B19" s="10" t="n">
        <v>1</v>
      </c>
      <c r="C19" s="10" t="n">
        <v>1</v>
      </c>
      <c r="D19" s="10"/>
      <c r="E19" s="10" t="n">
        <v>1</v>
      </c>
      <c r="F19" s="10" t="n">
        <v>1</v>
      </c>
      <c r="G19" s="10" t="n">
        <v>0.0575</v>
      </c>
      <c r="H19" s="10" t="n">
        <v>0.5</v>
      </c>
      <c r="I19" s="10" t="n">
        <v>0.5</v>
      </c>
      <c r="J19" s="10" t="n">
        <v>1</v>
      </c>
      <c r="K19" s="10" t="n">
        <v>0.9969482421875</v>
      </c>
    </row>
    <row r="20" customFormat="false" ht="12.8" hidden="false" customHeight="false" outlineLevel="0" collapsed="false">
      <c r="A20" s="4" t="n">
        <v>16384</v>
      </c>
      <c r="B20" s="10" t="n">
        <v>1</v>
      </c>
      <c r="C20" s="10" t="n">
        <v>1</v>
      </c>
      <c r="D20" s="10"/>
      <c r="E20" s="10" t="n">
        <v>1</v>
      </c>
      <c r="F20" s="10" t="n">
        <v>1</v>
      </c>
      <c r="G20" s="10" t="n">
        <v>0.0381</v>
      </c>
      <c r="H20" s="10" t="n">
        <v>0.25</v>
      </c>
      <c r="I20" s="10" t="n">
        <v>0.25</v>
      </c>
      <c r="J20" s="10" t="n">
        <v>1</v>
      </c>
      <c r="K20" s="10" t="n">
        <v>0.94744873046875</v>
      </c>
    </row>
    <row r="21" customFormat="false" ht="12.8" hidden="false" customHeight="false" outlineLevel="0" collapsed="false">
      <c r="A21" s="4" t="n">
        <v>32768</v>
      </c>
      <c r="B21" s="10" t="n">
        <v>0.996002197265625</v>
      </c>
      <c r="C21" s="10" t="n">
        <v>1</v>
      </c>
      <c r="D21" s="10"/>
      <c r="E21" s="10" t="n">
        <v>0.922637939453125</v>
      </c>
      <c r="F21" s="10" t="n">
        <v>1</v>
      </c>
      <c r="G21" s="10" t="n">
        <v>0.0228</v>
      </c>
      <c r="H21" s="10" t="n">
        <v>0.125</v>
      </c>
      <c r="I21" s="10" t="n">
        <v>0.125</v>
      </c>
      <c r="J21" s="10" t="n">
        <v>1</v>
      </c>
      <c r="K21" s="10" t="n">
        <v>0.791412353515625</v>
      </c>
    </row>
    <row r="22" customFormat="false" ht="12.8" hidden="false" customHeight="false" outlineLevel="0" collapsed="false">
      <c r="A22" s="4" t="n">
        <v>65536</v>
      </c>
      <c r="B22" s="10" t="n">
        <v>0.9703369140625</v>
      </c>
      <c r="C22" s="10" t="n">
        <v>1</v>
      </c>
      <c r="D22" s="10"/>
      <c r="E22" s="10" t="n">
        <v>0.5272216796875</v>
      </c>
      <c r="F22" s="10" t="n">
        <v>0.527213635045852</v>
      </c>
      <c r="G22" s="10" t="n">
        <v>0.0182</v>
      </c>
      <c r="H22" s="10" t="n">
        <v>0.0625</v>
      </c>
      <c r="I22" s="10" t="n">
        <v>0.0625</v>
      </c>
      <c r="J22" s="10" t="n">
        <v>1</v>
      </c>
      <c r="K22" s="10" t="n">
        <v>0.54949951171875</v>
      </c>
    </row>
    <row r="23" customFormat="false" ht="12.8" hidden="false" customHeight="false" outlineLevel="0" collapsed="false">
      <c r="A23" s="4" t="n">
        <v>131072</v>
      </c>
      <c r="B23" s="10" t="n">
        <v>0.700439453125</v>
      </c>
      <c r="C23" s="10" t="n">
        <v>0.6268310546875</v>
      </c>
      <c r="D23" s="10"/>
      <c r="E23" s="10" t="n">
        <v>0.296562194824219</v>
      </c>
      <c r="F23" s="10" t="n">
        <v>0.263612851050194</v>
      </c>
      <c r="G23" s="10" t="n">
        <v>0.0116</v>
      </c>
      <c r="H23" s="10" t="n">
        <v>0.03125</v>
      </c>
      <c r="I23" s="10" t="n">
        <v>0.03125</v>
      </c>
      <c r="J23" s="10" t="n">
        <v>1</v>
      </c>
      <c r="K23" s="10" t="n">
        <v>0.34063720703125</v>
      </c>
    </row>
    <row r="24" customFormat="false" ht="12.8" hidden="false" customHeight="false" outlineLevel="0" collapsed="false">
      <c r="A24" s="4" t="n">
        <v>262144</v>
      </c>
      <c r="B24" s="10" t="n">
        <v>0.457622528076172</v>
      </c>
      <c r="C24" s="10" t="n">
        <v>0.399105072021484</v>
      </c>
      <c r="D24" s="10"/>
      <c r="E24" s="10" t="n">
        <v>0.164756774902344</v>
      </c>
      <c r="F24" s="10" t="n">
        <v>0.131803911545812</v>
      </c>
      <c r="G24" s="10" t="n">
        <v>0.0072</v>
      </c>
      <c r="H24" s="10" t="n">
        <v>0.03125</v>
      </c>
      <c r="I24" s="10" t="n">
        <v>0.015625</v>
      </c>
      <c r="J24" s="10" t="n">
        <v>1</v>
      </c>
      <c r="K24" s="10" t="n">
        <v>0.193077087402344</v>
      </c>
    </row>
    <row r="25" customFormat="false" ht="12.8" hidden="false" customHeight="false" outlineLevel="0" collapsed="false">
      <c r="A25" s="4" t="n">
        <v>524288</v>
      </c>
      <c r="B25" s="10" t="n">
        <v>0.261375427246094</v>
      </c>
      <c r="C25" s="10" t="n">
        <v>0.19049072265625</v>
      </c>
      <c r="D25" s="10"/>
      <c r="E25" s="10" t="n">
        <v>0.0906162261962891</v>
      </c>
      <c r="F25" s="10" t="n">
        <v>0.065902835660621</v>
      </c>
      <c r="G25" s="10" t="n">
        <v>0.0046</v>
      </c>
      <c r="H25" s="10" t="n">
        <v>0.03125</v>
      </c>
      <c r="I25" s="10" t="n">
        <v>0.015625</v>
      </c>
      <c r="J25" s="10" t="n">
        <v>1</v>
      </c>
      <c r="K25" s="10" t="n">
        <v>0.097869873046875</v>
      </c>
    </row>
    <row r="26" customFormat="false" ht="12.8" hidden="false" customHeight="false" outlineLevel="0" collapsed="false">
      <c r="A26" s="4" t="n">
        <v>1048576</v>
      </c>
      <c r="B26" s="10" t="n">
        <v>0.233697891235352</v>
      </c>
      <c r="C26" s="10" t="n">
        <v>0.136751174926758</v>
      </c>
      <c r="D26" s="10"/>
      <c r="E26" s="10" t="n">
        <v>0.0494270324707031</v>
      </c>
      <c r="F26" s="10" t="n">
        <v>0.0329514492553213</v>
      </c>
      <c r="G26" s="10" t="n">
        <v>0.0035</v>
      </c>
      <c r="H26" s="10" t="n">
        <v>0.03125</v>
      </c>
      <c r="I26" s="10" t="n">
        <v>0.015625</v>
      </c>
      <c r="J26" s="10" t="n">
        <v>1</v>
      </c>
      <c r="K26" s="10" t="n">
        <v>0.0551900863647461</v>
      </c>
    </row>
    <row r="27" customFormat="false" ht="12.8" hidden="false" customHeight="false" outlineLevel="0" collapsed="false">
      <c r="A27" s="4" t="n">
        <v>2097152</v>
      </c>
      <c r="B27" s="10" t="n">
        <v>0.158793449401855</v>
      </c>
      <c r="C27" s="10" t="n">
        <v>0.0522298812866211</v>
      </c>
      <c r="D27" s="10"/>
      <c r="E27" s="10" t="n">
        <v>0.0267729759216309</v>
      </c>
      <c r="F27" s="10" t="n">
        <v>0.0164757481964749</v>
      </c>
      <c r="G27" s="10" t="n">
        <v>0.0022</v>
      </c>
      <c r="H27" s="10" t="n">
        <v>0.03125</v>
      </c>
      <c r="I27" s="10" t="n">
        <v>0.015625</v>
      </c>
      <c r="J27" s="10" t="n">
        <v>1</v>
      </c>
      <c r="K27" s="10" t="n">
        <v>0.0289011001586914</v>
      </c>
    </row>
    <row r="28" customFormat="false" ht="12.8" hidden="false" customHeight="false" outlineLevel="0" collapsed="false">
      <c r="A28" s="4" t="n">
        <v>4194304</v>
      </c>
      <c r="B28" s="10" t="n">
        <v>0.119600296020508</v>
      </c>
      <c r="C28" s="10" t="n">
        <v>0.0352275371551514</v>
      </c>
      <c r="D28" s="10"/>
      <c r="E28" s="10" t="n">
        <v>0.0144162178039551</v>
      </c>
      <c r="F28" s="10" t="n">
        <v>0.00823784463728283</v>
      </c>
      <c r="G28" s="10" t="n">
        <v>0.0014</v>
      </c>
      <c r="H28" s="10" t="n">
        <v>0.03125</v>
      </c>
      <c r="I28" s="10" t="n">
        <v>0.015625</v>
      </c>
      <c r="J28" s="10" t="n">
        <v>1</v>
      </c>
      <c r="K28" s="10" t="n">
        <v>0.0149984359741211</v>
      </c>
    </row>
    <row r="29" customFormat="false" ht="12.8" hidden="false" customHeight="false" outlineLevel="0" collapsed="false">
      <c r="A29" s="4" t="n">
        <v>8388608</v>
      </c>
      <c r="B29" s="10" t="n">
        <v>0.0700563192367554</v>
      </c>
      <c r="C29" s="10" t="n">
        <v>0.0229418277740479</v>
      </c>
      <c r="D29" s="10"/>
      <c r="E29" s="10" t="n">
        <v>0.00772297382354736</v>
      </c>
      <c r="F29" s="10" t="n">
        <v>0.00411891495344227</v>
      </c>
      <c r="G29" s="10" t="n">
        <v>0.00087</v>
      </c>
      <c r="H29" s="10" t="n">
        <v>0.03125</v>
      </c>
      <c r="I29" s="10" t="n">
        <v>0.015625</v>
      </c>
      <c r="J29" s="10" t="n">
        <v>1</v>
      </c>
      <c r="K29" s="10" t="n">
        <v>0.00775539875030518</v>
      </c>
    </row>
    <row r="30" customFormat="false" ht="12.8" hidden="false" customHeight="false" outlineLevel="0" collapsed="false">
      <c r="A30" s="4" t="n">
        <v>16777216</v>
      </c>
      <c r="B30" s="10" t="n">
        <v>0.057070255279541</v>
      </c>
      <c r="C30" s="10" t="n">
        <v>0.0210281014442444</v>
      </c>
      <c r="D30" s="10"/>
      <c r="E30" s="10" t="n">
        <v>0.00411891937255859</v>
      </c>
      <c r="F30" s="10" t="n">
        <v>0.00205946005453945</v>
      </c>
      <c r="G30" s="10" t="n">
        <v>0.00064</v>
      </c>
      <c r="H30" s="10" t="n">
        <v>0.03125</v>
      </c>
      <c r="I30" s="10" t="n">
        <v>0.015625</v>
      </c>
      <c r="J30" s="10" t="n">
        <v>1</v>
      </c>
      <c r="K30" s="10" t="n">
        <v>0.00399857759475708</v>
      </c>
    </row>
    <row r="31" customFormat="false" ht="12.8" hidden="false" customHeight="false" outlineLevel="0" collapsed="false">
      <c r="A31" s="4" t="n">
        <v>33554432</v>
      </c>
      <c r="B31" s="10" t="n">
        <v>0.039802074432373</v>
      </c>
      <c r="C31" s="10" t="n">
        <v>0.0130765438079834</v>
      </c>
      <c r="D31" s="10"/>
      <c r="E31" s="10" t="n">
        <v>0.00218817591667175</v>
      </c>
      <c r="F31" s="10" t="n">
        <v>0.00102972876904884</v>
      </c>
      <c r="G31" s="10" t="n">
        <v>0.0004</v>
      </c>
      <c r="H31" s="10" t="n">
        <v>0.03125</v>
      </c>
      <c r="I31" s="10" t="n">
        <v>0.015625</v>
      </c>
      <c r="J31" s="1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RowHeight="12.8" zeroHeight="false" outlineLevelRow="0" outlineLevelCol="0"/>
  <cols>
    <col collapsed="false" customWidth="true" hidden="false" outlineLevel="0" max="1" min="1" style="0" width="15.05"/>
    <col collapsed="false" customWidth="false" hidden="false" outlineLevel="0" max="10" min="2" style="0" width="11.52"/>
    <col collapsed="false" customWidth="false" hidden="false" outlineLevel="0" max="11" min="11" style="10" width="11.52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92</v>
      </c>
    </row>
    <row r="2" customFormat="false" ht="12.8" hidden="false" customHeight="false" outlineLevel="0" collapsed="false">
      <c r="A2" s="0" t="s">
        <v>107</v>
      </c>
      <c r="B2" s="0" t="s">
        <v>94</v>
      </c>
      <c r="C2" s="0" t="s">
        <v>95</v>
      </c>
      <c r="D2" s="0" t="s">
        <v>96</v>
      </c>
      <c r="E2" s="0" t="s">
        <v>97</v>
      </c>
      <c r="F2" s="0" t="s">
        <v>98</v>
      </c>
      <c r="G2" s="0" t="s">
        <v>99</v>
      </c>
      <c r="H2" s="0" t="s">
        <v>100</v>
      </c>
      <c r="I2" s="0" t="s">
        <v>101</v>
      </c>
      <c r="J2" s="0" t="s">
        <v>102</v>
      </c>
      <c r="K2" s="10" t="s">
        <v>103</v>
      </c>
    </row>
    <row r="3" customFormat="false" ht="12.8" hidden="false" customHeight="false" outlineLevel="0" collapsed="false">
      <c r="A3" s="0" t="n">
        <v>50</v>
      </c>
      <c r="B3" s="10" t="n">
        <v>0.119584083557129</v>
      </c>
      <c r="C3" s="10" t="n">
        <v>0.0352213382720947</v>
      </c>
      <c r="D3" s="10" t="n">
        <v>0.00048065185546875</v>
      </c>
      <c r="E3" s="10" t="n">
        <v>0.0144162178039551</v>
      </c>
      <c r="F3" s="10" t="n">
        <v>0.00810433013748894</v>
      </c>
      <c r="G3" s="10" t="n">
        <v>0.00023</v>
      </c>
      <c r="H3" s="10" t="n">
        <v>0.0009765625</v>
      </c>
      <c r="I3" s="10" t="n">
        <v>0.0009765625</v>
      </c>
      <c r="J3" s="10" t="n">
        <v>1</v>
      </c>
      <c r="K3" s="10" t="n">
        <v>0.0150046348571777</v>
      </c>
    </row>
    <row r="4" customFormat="false" ht="12.8" hidden="false" customHeight="false" outlineLevel="0" collapsed="false">
      <c r="A4" s="0" t="n">
        <v>100</v>
      </c>
      <c r="B4" s="10" t="n">
        <v>0.10185694694519</v>
      </c>
      <c r="C4" s="10" t="n">
        <v>0.0620725154876709</v>
      </c>
      <c r="D4" s="10" t="n">
        <v>0.000967979431152344</v>
      </c>
      <c r="E4" s="10" t="n">
        <v>0.0267729759216309</v>
      </c>
      <c r="F4" s="10" t="n">
        <v>0.0162220117249573</v>
      </c>
      <c r="G4" s="10" t="n">
        <v>0.00023</v>
      </c>
      <c r="H4" s="10" t="n">
        <v>0.001953125</v>
      </c>
      <c r="I4" s="10" t="n">
        <v>0.001953125</v>
      </c>
      <c r="J4" s="10" t="n">
        <v>1</v>
      </c>
      <c r="K4" s="10" t="n">
        <v>0.0225687026977539</v>
      </c>
    </row>
    <row r="5" customFormat="false" ht="12.8" hidden="false" customHeight="false" outlineLevel="0" collapsed="false">
      <c r="A5" s="0" t="n">
        <v>200</v>
      </c>
      <c r="B5" s="10" t="n">
        <v>0.271234035491943</v>
      </c>
      <c r="C5" s="10" t="n">
        <v>0.120316505432129</v>
      </c>
      <c r="D5" s="10" t="n">
        <v>0.0019378662109375</v>
      </c>
      <c r="E5" s="10" t="n">
        <v>0.0494270324707031</v>
      </c>
      <c r="F5" s="10" t="n">
        <v>0.0324840777998527</v>
      </c>
      <c r="G5" s="10" t="n">
        <v>0.00023</v>
      </c>
      <c r="H5" s="10" t="n">
        <v>0.00390625</v>
      </c>
      <c r="I5" s="10" t="n">
        <v>0.00390625</v>
      </c>
      <c r="J5" s="10" t="n">
        <v>1</v>
      </c>
      <c r="K5" s="10" t="n">
        <v>0.0448415279388428</v>
      </c>
    </row>
    <row r="6" customFormat="false" ht="12.8" hidden="false" customHeight="false" outlineLevel="0" collapsed="false">
      <c r="A6" s="0" t="n">
        <v>500</v>
      </c>
      <c r="B6" s="10" t="n">
        <v>0.446084260940552</v>
      </c>
      <c r="C6" s="10" t="n">
        <v>0.200858354568481</v>
      </c>
      <c r="D6" s="10" t="n">
        <v>0.00557899475097656</v>
      </c>
      <c r="E6" s="10" t="n">
        <v>0.0906162261962891</v>
      </c>
      <c r="F6" s="10" t="n">
        <v>0.0812168702246215</v>
      </c>
      <c r="G6" s="10" t="n">
        <v>0.00023</v>
      </c>
      <c r="H6" s="10" t="n">
        <v>0.0078125</v>
      </c>
      <c r="I6" s="10" t="n">
        <v>0.0078125</v>
      </c>
      <c r="J6" s="10" t="n">
        <v>1</v>
      </c>
      <c r="K6" s="10" t="n">
        <v>0.087355375289917</v>
      </c>
    </row>
    <row r="7" customFormat="false" ht="12.8" hidden="false" customHeight="false" outlineLevel="0" collapsed="false">
      <c r="A7" s="0" t="n">
        <v>1000</v>
      </c>
      <c r="B7" s="10" t="n">
        <v>0.596684217453003</v>
      </c>
      <c r="C7" s="10" t="n">
        <v>0.505055904388428</v>
      </c>
      <c r="D7" s="10" t="n">
        <v>0.0111579895019531</v>
      </c>
      <c r="E7" s="10" t="n">
        <v>0.164756774902344</v>
      </c>
      <c r="F7" s="10" t="n">
        <v>0.162447091899222</v>
      </c>
      <c r="G7" s="10" t="n">
        <v>0.00023</v>
      </c>
      <c r="H7" s="10" t="n">
        <v>0.015625</v>
      </c>
      <c r="I7" s="10" t="n">
        <v>0.015625</v>
      </c>
      <c r="J7" s="10" t="n">
        <v>1</v>
      </c>
      <c r="K7" s="10" t="n">
        <v>0.145245313644409</v>
      </c>
    </row>
    <row r="8" customFormat="false" ht="12.8" hidden="false" customHeight="false" outlineLevel="0" collapsed="false">
      <c r="A8" s="0" t="n">
        <v>2000</v>
      </c>
      <c r="B8" s="10" t="n">
        <v>0.791881322860718</v>
      </c>
      <c r="C8" s="10" t="n">
        <v>0.744095802307129</v>
      </c>
      <c r="D8" s="10" t="n">
        <v>0.0223169326782227</v>
      </c>
      <c r="E8" s="10" t="n">
        <v>0.296562194824219</v>
      </c>
      <c r="F8" s="10" t="n">
        <v>0.324907535248424</v>
      </c>
      <c r="G8" s="10"/>
      <c r="H8" s="10" t="n">
        <v>0.03125</v>
      </c>
      <c r="I8" s="10" t="n">
        <v>0.03125</v>
      </c>
      <c r="J8" s="10" t="n">
        <v>1</v>
      </c>
      <c r="K8" s="10" t="n">
        <v>0.261121988296509</v>
      </c>
    </row>
    <row r="9" customFormat="false" ht="12.8" hidden="false" customHeight="false" outlineLevel="0" collapsed="false">
      <c r="A9" s="0" t="n">
        <v>4000</v>
      </c>
      <c r="B9" s="10" t="n">
        <v>0.969627857208252</v>
      </c>
      <c r="C9" s="10" t="n">
        <v>0.99081015586853</v>
      </c>
      <c r="D9" s="10" t="n">
        <v>0.0446348190307617</v>
      </c>
      <c r="E9" s="10" t="n">
        <v>0.5272216796875</v>
      </c>
      <c r="F9" s="10" t="n">
        <v>0.649828421946827</v>
      </c>
      <c r="G9" s="10"/>
      <c r="H9" s="10" t="n">
        <v>0.0625</v>
      </c>
      <c r="I9" s="10" t="n">
        <v>0.0625</v>
      </c>
      <c r="J9" s="10" t="n">
        <v>1</v>
      </c>
      <c r="K9" s="10" t="n">
        <v>0.470937013626099</v>
      </c>
    </row>
    <row r="10" customFormat="false" ht="12.8" hidden="false" customHeight="false" outlineLevel="0" collapsed="false">
      <c r="B10" s="10"/>
      <c r="C10" s="10"/>
      <c r="D10" s="10"/>
      <c r="E10" s="10"/>
      <c r="F10" s="10"/>
      <c r="G10" s="10"/>
      <c r="H10" s="10"/>
      <c r="I10" s="10"/>
      <c r="J10" s="10"/>
    </row>
    <row r="11" customFormat="false" ht="12.8" hidden="false" customHeight="false" outlineLevel="0" collapsed="false">
      <c r="A11" s="0" t="s">
        <v>104</v>
      </c>
    </row>
    <row r="12" customFormat="false" ht="12.8" hidden="false" customHeight="false" outlineLevel="0" collapsed="false">
      <c r="A12" s="0" t="s">
        <v>107</v>
      </c>
      <c r="B12" s="0" t="s">
        <v>94</v>
      </c>
      <c r="C12" s="0" t="s">
        <v>95</v>
      </c>
      <c r="D12" s="0" t="s">
        <v>96</v>
      </c>
      <c r="E12" s="0" t="s">
        <v>97</v>
      </c>
      <c r="F12" s="0" t="s">
        <v>98</v>
      </c>
      <c r="G12" s="0" t="s">
        <v>99</v>
      </c>
      <c r="H12" s="0" t="s">
        <v>100</v>
      </c>
      <c r="I12" s="0" t="s">
        <v>101</v>
      </c>
      <c r="J12" s="0" t="s">
        <v>102</v>
      </c>
      <c r="K12" s="10" t="s">
        <v>103</v>
      </c>
    </row>
    <row r="13" customFormat="false" ht="12.8" hidden="false" customHeight="false" outlineLevel="0" collapsed="false">
      <c r="A13" s="0" t="n">
        <v>50</v>
      </c>
      <c r="B13" s="10" t="n">
        <v>0.119584083557129</v>
      </c>
      <c r="C13" s="10" t="n">
        <v>0.0352213382720947</v>
      </c>
      <c r="D13" s="10"/>
      <c r="E13" s="10" t="n">
        <v>0.0144162178039551</v>
      </c>
      <c r="F13" s="10" t="n">
        <v>0.00810433013748894</v>
      </c>
      <c r="G13" s="10" t="n">
        <v>0.00016</v>
      </c>
      <c r="H13" s="10" t="n">
        <v>0.03125</v>
      </c>
      <c r="I13" s="10" t="n">
        <v>0.015625</v>
      </c>
      <c r="J13" s="10" t="n">
        <v>1</v>
      </c>
      <c r="K13" s="10" t="n">
        <v>0.0150046348571777</v>
      </c>
    </row>
    <row r="14" customFormat="false" ht="12.8" hidden="false" customHeight="false" outlineLevel="0" collapsed="false">
      <c r="A14" s="0" t="n">
        <v>100</v>
      </c>
      <c r="B14" s="10" t="n">
        <v>0.10185694694519</v>
      </c>
      <c r="C14" s="10" t="n">
        <v>0.0620725154876709</v>
      </c>
      <c r="D14" s="10"/>
      <c r="E14" s="10" t="n">
        <v>0.0267729759216309</v>
      </c>
      <c r="F14" s="10" t="n">
        <v>0.0162220117249573</v>
      </c>
      <c r="G14" s="10" t="n">
        <v>0.00016</v>
      </c>
      <c r="H14" s="10" t="n">
        <v>0.03125</v>
      </c>
      <c r="I14" s="10" t="n">
        <v>0.015625</v>
      </c>
      <c r="J14" s="10" t="n">
        <v>1</v>
      </c>
      <c r="K14" s="10" t="n">
        <v>0.0225687026977539</v>
      </c>
    </row>
    <row r="15" customFormat="false" ht="12.8" hidden="false" customHeight="false" outlineLevel="0" collapsed="false">
      <c r="A15" s="0" t="n">
        <v>200</v>
      </c>
      <c r="B15" s="10" t="n">
        <v>0.271234035491943</v>
      </c>
      <c r="C15" s="10" t="n">
        <v>0.120316505432129</v>
      </c>
      <c r="D15" s="10"/>
      <c r="E15" s="10" t="n">
        <v>0.0494270324707031</v>
      </c>
      <c r="F15" s="10" t="n">
        <v>0.0324840777998527</v>
      </c>
      <c r="G15" s="10" t="n">
        <v>0.00016</v>
      </c>
      <c r="H15" s="10" t="n">
        <v>0.03125</v>
      </c>
      <c r="I15" s="10" t="n">
        <v>0.015625</v>
      </c>
      <c r="J15" s="10" t="n">
        <v>1</v>
      </c>
      <c r="K15" s="10" t="n">
        <v>0.0448415279388428</v>
      </c>
    </row>
    <row r="16" customFormat="false" ht="12.8" hidden="false" customHeight="false" outlineLevel="0" collapsed="false">
      <c r="A16" s="0" t="n">
        <v>500</v>
      </c>
      <c r="B16" s="10" t="n">
        <v>0.446084260940552</v>
      </c>
      <c r="C16" s="10" t="n">
        <v>0.200858354568481</v>
      </c>
      <c r="D16" s="10"/>
      <c r="E16" s="10" t="n">
        <v>0.0906162261962891</v>
      </c>
      <c r="F16" s="10" t="n">
        <v>0.0812168702246215</v>
      </c>
      <c r="G16" s="10" t="n">
        <v>0.00016</v>
      </c>
      <c r="H16" s="10" t="n">
        <v>0.03125</v>
      </c>
      <c r="I16" s="10" t="n">
        <v>0.015625</v>
      </c>
      <c r="J16" s="10" t="n">
        <v>1</v>
      </c>
      <c r="K16" s="10" t="n">
        <v>0.087355375289917</v>
      </c>
    </row>
    <row r="17" customFormat="false" ht="12.8" hidden="false" customHeight="false" outlineLevel="0" collapsed="false">
      <c r="A17" s="0" t="n">
        <v>1000</v>
      </c>
      <c r="B17" s="10" t="n">
        <v>0.596684217453003</v>
      </c>
      <c r="C17" s="10" t="n">
        <v>0.505055904388428</v>
      </c>
      <c r="D17" s="10"/>
      <c r="E17" s="10" t="n">
        <v>0.164756774902344</v>
      </c>
      <c r="F17" s="10" t="n">
        <v>0.162447091899222</v>
      </c>
      <c r="G17" s="10" t="n">
        <v>0.00016</v>
      </c>
      <c r="H17" s="10" t="n">
        <v>0.03125</v>
      </c>
      <c r="I17" s="10" t="n">
        <v>0.015625</v>
      </c>
      <c r="J17" s="10" t="n">
        <v>1</v>
      </c>
      <c r="K17" s="10" t="n">
        <v>0.145245313644409</v>
      </c>
    </row>
    <row r="18" customFormat="false" ht="12.8" hidden="false" customHeight="false" outlineLevel="0" collapsed="false">
      <c r="A18" s="0" t="n">
        <v>2000</v>
      </c>
      <c r="B18" s="10" t="n">
        <v>0.791881322860718</v>
      </c>
      <c r="C18" s="10" t="n">
        <v>0.744095802307129</v>
      </c>
      <c r="D18" s="10"/>
      <c r="E18" s="10" t="n">
        <v>0.296562194824219</v>
      </c>
      <c r="F18" s="10" t="n">
        <v>0.324907535248424</v>
      </c>
      <c r="G18" s="10"/>
      <c r="H18" s="10" t="n">
        <v>0.03125</v>
      </c>
      <c r="I18" s="10" t="n">
        <v>0.03125</v>
      </c>
      <c r="J18" s="10" t="n">
        <v>1</v>
      </c>
      <c r="K18" s="10" t="n">
        <v>0.261121988296509</v>
      </c>
    </row>
    <row r="19" customFormat="false" ht="12.8" hidden="false" customHeight="false" outlineLevel="0" collapsed="false">
      <c r="A19" s="0" t="n">
        <v>4000</v>
      </c>
      <c r="B19" s="10" t="n">
        <v>0.969627857208252</v>
      </c>
      <c r="C19" s="10" t="n">
        <v>0.99081015586853</v>
      </c>
      <c r="D19" s="10"/>
      <c r="E19" s="10" t="n">
        <v>0.5272216796875</v>
      </c>
      <c r="F19" s="10" t="n">
        <v>0.649828421946827</v>
      </c>
      <c r="G19" s="10"/>
      <c r="H19" s="10" t="n">
        <v>0.0625</v>
      </c>
      <c r="I19" s="10" t="n">
        <v>0.0625</v>
      </c>
      <c r="J19" s="10" t="n">
        <v>1</v>
      </c>
      <c r="K19" s="10" t="n">
        <v>0.470937013626099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92</v>
      </c>
    </row>
    <row r="2" customFormat="false" ht="12.8" hidden="false" customHeight="false" outlineLevel="0" collapsed="false">
      <c r="A2" s="0" t="s">
        <v>108</v>
      </c>
      <c r="B2" s="0" t="s">
        <v>94</v>
      </c>
      <c r="C2" s="0" t="s">
        <v>95</v>
      </c>
      <c r="D2" s="0" t="s">
        <v>96</v>
      </c>
      <c r="E2" s="0" t="s">
        <v>97</v>
      </c>
      <c r="F2" s="0" t="s">
        <v>98</v>
      </c>
      <c r="G2" s="0" t="s">
        <v>99</v>
      </c>
      <c r="H2" s="0" t="s">
        <v>100</v>
      </c>
      <c r="I2" s="0" t="s">
        <v>101</v>
      </c>
      <c r="J2" s="0" t="s">
        <v>102</v>
      </c>
      <c r="K2" s="0" t="s">
        <v>103</v>
      </c>
    </row>
    <row r="3" customFormat="false" ht="12.8" hidden="false" customHeight="false" outlineLevel="0" collapsed="false">
      <c r="A3" s="4" t="n">
        <v>8192</v>
      </c>
      <c r="B3" s="5" t="n">
        <v>0</v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</row>
    <row r="4" customFormat="false" ht="12.8" hidden="false" customHeight="false" outlineLevel="0" collapsed="false">
      <c r="A4" s="4" t="n">
        <v>16384</v>
      </c>
      <c r="B4" s="5" t="n">
        <v>0</v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</row>
    <row r="5" customFormat="false" ht="12.8" hidden="false" customHeight="false" outlineLevel="0" collapsed="false">
      <c r="A5" s="4" t="n">
        <v>32768</v>
      </c>
      <c r="B5" s="5" t="n">
        <v>0</v>
      </c>
      <c r="C5" s="5" t="n">
        <v>0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</row>
    <row r="6" customFormat="false" ht="12.8" hidden="false" customHeight="false" outlineLevel="0" collapsed="false">
      <c r="A6" s="4" t="n">
        <v>65536</v>
      </c>
      <c r="B6" s="5" t="n">
        <v>0</v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</row>
    <row r="7" customFormat="false" ht="12.8" hidden="false" customHeight="false" outlineLevel="0" collapsed="false">
      <c r="A7" s="4" t="n">
        <v>131072</v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</row>
    <row r="8" customFormat="false" ht="12.8" hidden="false" customHeight="false" outlineLevel="0" collapsed="false">
      <c r="A8" s="4" t="n">
        <v>262144</v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</row>
    <row r="9" customFormat="false" ht="12.8" hidden="false" customHeight="false" outlineLevel="0" collapsed="false">
      <c r="A9" s="4" t="n">
        <v>524288</v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</row>
    <row r="10" customFormat="false" ht="12.8" hidden="false" customHeight="false" outlineLevel="0" collapsed="false">
      <c r="A10" s="4" t="n">
        <v>1048576</v>
      </c>
      <c r="B10" s="5" t="n">
        <v>0</v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</row>
    <row r="11" customFormat="false" ht="12.8" hidden="false" customHeight="false" outlineLevel="0" collapsed="false">
      <c r="A11" s="4" t="n">
        <v>2097152</v>
      </c>
      <c r="B11" s="5" t="n">
        <v>0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</row>
    <row r="12" customFormat="false" ht="12.8" hidden="false" customHeight="false" outlineLevel="0" collapsed="false">
      <c r="A12" s="4" t="n">
        <v>4194304</v>
      </c>
      <c r="B12" s="5" t="n">
        <v>0</v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</row>
    <row r="13" customFormat="false" ht="12.8" hidden="false" customHeight="false" outlineLevel="0" collapsed="false">
      <c r="A13" s="4" t="n">
        <v>8388608</v>
      </c>
      <c r="B13" s="5" t="n">
        <v>0</v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</row>
    <row r="14" customFormat="false" ht="12.8" hidden="false" customHeight="false" outlineLevel="0" collapsed="false">
      <c r="A14" s="4" t="n">
        <v>16777216</v>
      </c>
      <c r="B14" s="5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</row>
    <row r="15" customFormat="false" ht="12.8" hidden="false" customHeight="false" outlineLevel="0" collapsed="false">
      <c r="A15" s="4" t="n">
        <v>33554432</v>
      </c>
      <c r="B15" s="5"/>
      <c r="C15" s="5"/>
      <c r="D15" s="5"/>
      <c r="E15" s="5"/>
      <c r="F15" s="5"/>
      <c r="G15" s="5"/>
      <c r="H15" s="5"/>
      <c r="I15" s="5"/>
      <c r="J15" s="5"/>
    </row>
    <row r="17" customFormat="false" ht="12.8" hidden="false" customHeight="false" outlineLevel="0" collapsed="false">
      <c r="A17" s="0" t="s">
        <v>104</v>
      </c>
    </row>
    <row r="18" customFormat="false" ht="12.8" hidden="false" customHeight="false" outlineLevel="0" collapsed="false">
      <c r="A18" s="0" t="s">
        <v>109</v>
      </c>
      <c r="B18" s="0" t="s">
        <v>94</v>
      </c>
      <c r="C18" s="0" t="s">
        <v>95</v>
      </c>
      <c r="D18" s="0" t="s">
        <v>96</v>
      </c>
      <c r="E18" s="0" t="s">
        <v>97</v>
      </c>
      <c r="F18" s="0" t="s">
        <v>98</v>
      </c>
      <c r="G18" s="0" t="s">
        <v>99</v>
      </c>
      <c r="H18" s="0" t="s">
        <v>100</v>
      </c>
      <c r="I18" s="0" t="s">
        <v>101</v>
      </c>
      <c r="J18" s="0" t="s">
        <v>102</v>
      </c>
      <c r="K18" s="0" t="s">
        <v>103</v>
      </c>
    </row>
    <row r="19" customFormat="false" ht="12.8" hidden="false" customHeight="false" outlineLevel="0" collapsed="false">
      <c r="A19" s="4" t="n">
        <v>8192</v>
      </c>
      <c r="B19" s="5" t="n">
        <v>0.012555124</v>
      </c>
      <c r="C19" s="5" t="n">
        <v>0.011846306</v>
      </c>
      <c r="D19" s="5"/>
      <c r="E19" s="5" t="n">
        <v>0.0286861</v>
      </c>
      <c r="F19" s="5" t="n">
        <v>0.00982986</v>
      </c>
      <c r="G19" s="0" t="n">
        <v>6.8E-005</v>
      </c>
      <c r="H19" s="5" t="n">
        <v>0.0012115316</v>
      </c>
      <c r="I19" s="5" t="n">
        <v>0.0012115316</v>
      </c>
      <c r="J19" s="5" t="n">
        <v>7.217832E-017</v>
      </c>
      <c r="K19" s="5" t="n">
        <v>0.02952266</v>
      </c>
    </row>
    <row r="20" customFormat="false" ht="12.8" hidden="false" customHeight="false" outlineLevel="0" collapsed="false">
      <c r="A20" s="4" t="n">
        <v>16384</v>
      </c>
      <c r="B20" s="5" t="n">
        <v>0.04610668</v>
      </c>
      <c r="C20" s="5" t="n">
        <v>0.009504758</v>
      </c>
      <c r="D20" s="5"/>
      <c r="E20" s="5" t="n">
        <v>0.02998732</v>
      </c>
      <c r="F20" s="5" t="n">
        <v>0.00692914</v>
      </c>
      <c r="G20" s="0" t="n">
        <v>4.12E-005</v>
      </c>
      <c r="H20" s="5" t="n">
        <v>0.001295681</v>
      </c>
      <c r="I20" s="5" t="n">
        <v>0.001295681</v>
      </c>
      <c r="J20" s="5" t="n">
        <v>8.246908E-017</v>
      </c>
      <c r="K20" s="5" t="n">
        <v>0.03334364</v>
      </c>
    </row>
    <row r="21" customFormat="false" ht="12.8" hidden="false" customHeight="false" outlineLevel="0" collapsed="false">
      <c r="A21" s="4" t="n">
        <v>32768</v>
      </c>
      <c r="B21" s="5" t="n">
        <v>0.008435264</v>
      </c>
      <c r="C21" s="5" t="n">
        <v>0.00910094</v>
      </c>
      <c r="D21" s="5"/>
      <c r="E21" s="5" t="n">
        <v>0.0293113</v>
      </c>
      <c r="F21" s="5" t="n">
        <v>0.00493109</v>
      </c>
      <c r="G21" s="0" t="n">
        <v>3.56E-005</v>
      </c>
      <c r="H21" s="5" t="n">
        <v>0.00294973</v>
      </c>
      <c r="I21" s="5" t="n">
        <v>0.00294973</v>
      </c>
      <c r="J21" s="5" t="n">
        <v>8.502508E-017</v>
      </c>
      <c r="K21" s="5" t="n">
        <v>0.03138334</v>
      </c>
    </row>
    <row r="22" customFormat="false" ht="12.8" hidden="false" customHeight="false" outlineLevel="0" collapsed="false">
      <c r="A22" s="4" t="n">
        <v>65536</v>
      </c>
      <c r="B22" s="5" t="n">
        <v>0.009095398</v>
      </c>
      <c r="C22" s="5" t="n">
        <v>0.009019356</v>
      </c>
      <c r="D22" s="5"/>
      <c r="E22" s="5" t="n">
        <v>0.02619338</v>
      </c>
      <c r="F22" s="5" t="n">
        <v>0.00346789</v>
      </c>
      <c r="G22" s="0" t="n">
        <v>2.71E-005</v>
      </c>
      <c r="H22" s="5" t="n">
        <v>0.003794702</v>
      </c>
      <c r="I22" s="5" t="n">
        <v>0.003794702</v>
      </c>
      <c r="J22" s="5" t="n">
        <v>9.247886E-017</v>
      </c>
      <c r="K22" s="5" t="n">
        <v>0.03256688</v>
      </c>
    </row>
    <row r="23" customFormat="false" ht="12.8" hidden="false" customHeight="false" outlineLevel="0" collapsed="false">
      <c r="A23" s="4" t="n">
        <v>131072</v>
      </c>
      <c r="B23" s="5" t="n">
        <v>0.008354804</v>
      </c>
      <c r="C23" s="5" t="n">
        <v>0.009866934</v>
      </c>
      <c r="D23" s="5"/>
      <c r="E23" s="5" t="n">
        <v>0.03196984</v>
      </c>
      <c r="F23" s="5" t="n">
        <v>0.0024668</v>
      </c>
      <c r="G23" s="0" t="n">
        <v>1.97E-005</v>
      </c>
      <c r="H23" s="5" t="n">
        <v>0.003889218</v>
      </c>
      <c r="I23" s="5" t="n">
        <v>0.003889218</v>
      </c>
      <c r="J23" s="5" t="n">
        <v>8.594484E-017</v>
      </c>
      <c r="K23" s="5" t="n">
        <v>0.03343414</v>
      </c>
    </row>
    <row r="24" customFormat="false" ht="12.8" hidden="false" customHeight="false" outlineLevel="0" collapsed="false">
      <c r="A24" s="4" t="n">
        <v>262144</v>
      </c>
      <c r="B24" s="5" t="n">
        <v>0.010888552</v>
      </c>
      <c r="C24" s="5" t="n">
        <v>0.008805348</v>
      </c>
      <c r="D24" s="5"/>
      <c r="E24" s="5" t="n">
        <v>0.02852502</v>
      </c>
      <c r="F24" s="5" t="n">
        <v>0.00173267</v>
      </c>
      <c r="G24" s="0" t="n">
        <v>1.62E-005</v>
      </c>
      <c r="H24" s="5" t="n">
        <v>0.003837708</v>
      </c>
      <c r="I24" s="5" t="n">
        <v>0.003837708</v>
      </c>
      <c r="J24" s="5" t="n">
        <v>8.532436E-017</v>
      </c>
      <c r="K24" s="5" t="n">
        <v>0.03442056</v>
      </c>
    </row>
    <row r="25" customFormat="false" ht="12.8" hidden="false" customHeight="false" outlineLevel="0" collapsed="false">
      <c r="A25" s="4" t="n">
        <v>524288</v>
      </c>
      <c r="B25" s="5" t="n">
        <v>0.007785548</v>
      </c>
      <c r="C25" s="5" t="n">
        <v>0.010957548</v>
      </c>
      <c r="D25" s="5"/>
      <c r="E25" s="5" t="n">
        <v>0.0256481</v>
      </c>
      <c r="F25" s="5" t="n">
        <v>0.00122583</v>
      </c>
      <c r="G25" s="0" t="n">
        <v>1.34E-005</v>
      </c>
      <c r="H25" s="5" t="n">
        <v>0.00458203600000001</v>
      </c>
      <c r="I25" s="5" t="n">
        <v>0.004194086</v>
      </c>
      <c r="J25" s="5" t="n">
        <v>7.445118E-017</v>
      </c>
      <c r="K25" s="5" t="n">
        <v>0.02874088</v>
      </c>
    </row>
    <row r="26" customFormat="false" ht="12.8" hidden="false" customHeight="false" outlineLevel="0" collapsed="false">
      <c r="A26" s="4" t="n">
        <v>1048576</v>
      </c>
      <c r="B26" s="5" t="n">
        <v>0.007166546</v>
      </c>
      <c r="C26" s="5" t="n">
        <v>0.009032872</v>
      </c>
      <c r="D26" s="5"/>
      <c r="E26" s="5" t="n">
        <v>0.03258706</v>
      </c>
      <c r="F26" s="5" t="n">
        <v>0.000865991</v>
      </c>
      <c r="G26" s="0" t="n">
        <v>9.11E-006</v>
      </c>
      <c r="H26" s="5" t="n">
        <v>0.00308531</v>
      </c>
      <c r="I26" s="5" t="n">
        <v>0.004295452</v>
      </c>
      <c r="J26" s="5" t="n">
        <v>8.612966E-017</v>
      </c>
      <c r="K26" s="5" t="n">
        <v>0.03335604</v>
      </c>
    </row>
    <row r="27" customFormat="false" ht="12.8" hidden="false" customHeight="false" outlineLevel="0" collapsed="false">
      <c r="A27" s="4" t="n">
        <v>2097152</v>
      </c>
      <c r="B27" s="5" t="n">
        <v>0.009066784</v>
      </c>
      <c r="C27" s="5" t="n">
        <v>0.01213719</v>
      </c>
      <c r="D27" s="5"/>
      <c r="E27" s="5" t="n">
        <v>0.02982744</v>
      </c>
      <c r="F27" s="5" t="n">
        <v>0.000612415</v>
      </c>
      <c r="G27" s="0" t="n">
        <v>6.24E-006</v>
      </c>
      <c r="H27" s="5" t="n">
        <v>0.00211663</v>
      </c>
      <c r="I27" s="5" t="n">
        <v>0.003245602</v>
      </c>
      <c r="J27" s="5" t="n">
        <v>1.034027E-016</v>
      </c>
      <c r="K27" s="5" t="n">
        <v>0.03227076</v>
      </c>
    </row>
    <row r="28" customFormat="false" ht="12.8" hidden="false" customHeight="false" outlineLevel="0" collapsed="false">
      <c r="A28" s="4" t="n">
        <v>4194304</v>
      </c>
      <c r="B28" s="5" t="n">
        <v>0.006684288</v>
      </c>
      <c r="C28" s="5" t="n">
        <v>0.009226224</v>
      </c>
      <c r="D28" s="5"/>
      <c r="E28" s="5" t="n">
        <v>0.03155582</v>
      </c>
      <c r="F28" s="5" t="n">
        <v>0.000433013</v>
      </c>
      <c r="G28" s="0" t="n">
        <v>5.67E-006</v>
      </c>
      <c r="H28" s="5" t="n">
        <v>0.0014726582</v>
      </c>
      <c r="I28" s="5" t="n">
        <v>0.0019967964</v>
      </c>
      <c r="J28" s="5" t="n">
        <v>9.697866E-017</v>
      </c>
      <c r="K28" s="5" t="n">
        <v>0.03230116</v>
      </c>
    </row>
    <row r="29" customFormat="false" ht="12.8" hidden="false" customHeight="false" outlineLevel="0" collapsed="false">
      <c r="A29" s="4" t="n">
        <v>8388608</v>
      </c>
      <c r="B29" s="5" t="n">
        <v>0.006809212</v>
      </c>
      <c r="C29" s="5" t="n">
        <v>0.008456486</v>
      </c>
      <c r="D29" s="5"/>
      <c r="E29" s="5" t="n">
        <v>0.03164932</v>
      </c>
      <c r="F29" s="5" t="n">
        <v>0.00030602</v>
      </c>
      <c r="G29" s="0" t="n">
        <v>4.19E-006</v>
      </c>
      <c r="H29" s="5" t="n">
        <v>0.00098725</v>
      </c>
      <c r="I29" s="5" t="n">
        <v>0.0014823998</v>
      </c>
      <c r="J29" s="5" t="n">
        <v>9.17113E-017</v>
      </c>
      <c r="K29" s="5" t="n">
        <v>0.03459574</v>
      </c>
    </row>
    <row r="30" customFormat="false" ht="12.8" hidden="false" customHeight="false" outlineLevel="0" collapsed="false">
      <c r="A30" s="4" t="n">
        <v>16777216</v>
      </c>
      <c r="B30" s="5" t="n">
        <v>0.003755878</v>
      </c>
      <c r="C30" s="5" t="n">
        <v>0.006817644</v>
      </c>
      <c r="D30" s="5"/>
      <c r="E30" s="5" t="n">
        <v>0.03485406</v>
      </c>
      <c r="F30" s="5" t="n">
        <v>0.000216403</v>
      </c>
      <c r="G30" s="0" t="n">
        <v>2.8E-006</v>
      </c>
      <c r="H30" s="5" t="n">
        <v>0.0007513782</v>
      </c>
      <c r="I30" s="5" t="n">
        <v>0.0010128056</v>
      </c>
      <c r="J30" s="5" t="n">
        <v>8.031834E-017</v>
      </c>
      <c r="K30" s="5" t="n">
        <v>0.03178808</v>
      </c>
    </row>
    <row r="31" customFormat="false" ht="12.8" hidden="false" customHeight="false" outlineLevel="0" collapsed="false">
      <c r="A31" s="4" t="n">
        <v>33554432</v>
      </c>
      <c r="B31" s="5"/>
      <c r="C31" s="5"/>
      <c r="D31" s="5"/>
      <c r="E31" s="5"/>
      <c r="F31" s="5" t="n">
        <v>0.000153034</v>
      </c>
      <c r="G31" s="0" t="n">
        <v>2.29E-006</v>
      </c>
      <c r="H31" s="5"/>
      <c r="I31" s="5"/>
      <c r="J31" s="5"/>
      <c r="K31" s="5"/>
    </row>
    <row r="33" customFormat="false" ht="12.8" hidden="false" customHeight="false" outlineLevel="0" collapsed="false">
      <c r="A33" s="0" t="s">
        <v>104</v>
      </c>
    </row>
    <row r="34" customFormat="false" ht="12.8" hidden="false" customHeight="false" outlineLevel="0" collapsed="false">
      <c r="A34" s="0" t="s">
        <v>110</v>
      </c>
      <c r="B34" s="0" t="s">
        <v>94</v>
      </c>
      <c r="C34" s="0" t="s">
        <v>95</v>
      </c>
      <c r="D34" s="0" t="s">
        <v>96</v>
      </c>
      <c r="E34" s="0" t="s">
        <v>97</v>
      </c>
      <c r="F34" s="0" t="s">
        <v>98</v>
      </c>
      <c r="G34" s="0" t="s">
        <v>99</v>
      </c>
      <c r="H34" s="0" t="s">
        <v>100</v>
      </c>
      <c r="I34" s="0" t="s">
        <v>101</v>
      </c>
      <c r="J34" s="0" t="s">
        <v>102</v>
      </c>
      <c r="K34" s="0" t="s">
        <v>103</v>
      </c>
    </row>
    <row r="35" customFormat="false" ht="12.8" hidden="false" customHeight="false" outlineLevel="0" collapsed="false">
      <c r="A35" s="4" t="n">
        <v>8192</v>
      </c>
      <c r="B35" s="5" t="n">
        <v>1.04075581401119</v>
      </c>
      <c r="C35" s="5" t="n">
        <v>1.01581708910921</v>
      </c>
      <c r="D35" s="5"/>
      <c r="E35" s="5" t="n">
        <v>1.0525082680809</v>
      </c>
      <c r="F35" s="5"/>
      <c r="G35" s="5"/>
      <c r="H35" s="5" t="n">
        <v>1.00009867171707</v>
      </c>
      <c r="I35" s="5" t="n">
        <v>1.00009867171707</v>
      </c>
      <c r="J35" s="5" t="n">
        <v>3.25703977752171E-015</v>
      </c>
      <c r="K35" s="5" t="n">
        <v>1.05807476205166</v>
      </c>
    </row>
    <row r="36" customFormat="false" ht="12.8" hidden="false" customHeight="false" outlineLevel="0" collapsed="false">
      <c r="A36" s="4" t="n">
        <v>16384</v>
      </c>
      <c r="B36" s="5" t="n">
        <v>2.23262578417218</v>
      </c>
      <c r="C36" s="5" t="n">
        <v>1.00972449266518</v>
      </c>
      <c r="D36" s="5"/>
      <c r="E36" s="5" t="n">
        <v>1.05426837334054</v>
      </c>
      <c r="F36" s="5"/>
      <c r="G36" s="5"/>
      <c r="H36" s="5" t="n">
        <v>1.00011228301308</v>
      </c>
      <c r="I36" s="5" t="n">
        <v>1.00011228301308</v>
      </c>
      <c r="J36" s="5" t="n">
        <v>2.67877044592457E-015</v>
      </c>
      <c r="K36" s="5" t="n">
        <v>1.06832343665677</v>
      </c>
    </row>
    <row r="37" customFormat="false" ht="12.8" hidden="false" customHeight="false" outlineLevel="0" collapsed="false">
      <c r="A37" s="4" t="n">
        <v>32768</v>
      </c>
      <c r="B37" s="5" t="n">
        <v>1.0067394987896</v>
      </c>
      <c r="C37" s="5" t="n">
        <v>1.00534644904966</v>
      </c>
      <c r="D37" s="5"/>
      <c r="E37" s="5" t="n">
        <v>1.05923220493245</v>
      </c>
      <c r="F37" s="5"/>
      <c r="G37" s="5"/>
      <c r="H37" s="5" t="n">
        <v>1.00053436842792</v>
      </c>
      <c r="I37" s="5" t="n">
        <v>1.00053436842792</v>
      </c>
      <c r="J37" s="5" t="n">
        <v>3.03655672554857E-015</v>
      </c>
      <c r="K37" s="5" t="n">
        <v>1.06345724355255</v>
      </c>
    </row>
    <row r="38" customFormat="false" ht="12.8" hidden="false" customHeight="false" outlineLevel="0" collapsed="false">
      <c r="A38" s="4" t="n">
        <v>65536</v>
      </c>
      <c r="B38" s="5" t="n">
        <v>1.01279810238255</v>
      </c>
      <c r="C38" s="5" t="n">
        <v>1.01684948052213</v>
      </c>
      <c r="D38" s="5"/>
      <c r="E38" s="5" t="n">
        <v>1.04442317231445</v>
      </c>
      <c r="F38" s="5"/>
      <c r="G38" s="5"/>
      <c r="H38" s="5" t="n">
        <v>1.00095900386314</v>
      </c>
      <c r="I38" s="5" t="n">
        <v>1.00095900386314</v>
      </c>
      <c r="J38" s="5" t="n">
        <v>3.57621943121924E-015</v>
      </c>
      <c r="K38" s="5" t="n">
        <v>1.06194196049386</v>
      </c>
    </row>
    <row r="39" customFormat="false" ht="12.8" hidden="false" customHeight="false" outlineLevel="0" collapsed="false">
      <c r="A39" s="4" t="n">
        <v>131072</v>
      </c>
      <c r="B39" s="5" t="n">
        <v>1.01724206327078</v>
      </c>
      <c r="C39" s="5" t="n">
        <v>1.05293238846273</v>
      </c>
      <c r="D39" s="5"/>
      <c r="E39" s="5" t="n">
        <v>1.07191411692342</v>
      </c>
      <c r="F39" s="5"/>
      <c r="G39" s="5"/>
      <c r="H39" s="5" t="n">
        <v>1.00097734113961</v>
      </c>
      <c r="I39" s="5" t="n">
        <v>1.00097734113961</v>
      </c>
      <c r="J39" s="5" t="n">
        <v>3.79860055775876E-015</v>
      </c>
      <c r="K39" s="5" t="n">
        <v>1.06988236980058</v>
      </c>
    </row>
    <row r="40" customFormat="false" ht="12.8" hidden="false" customHeight="false" outlineLevel="0" collapsed="false">
      <c r="A40" s="4" t="n">
        <v>262144</v>
      </c>
      <c r="B40" s="5" t="n">
        <v>1.25138425267358</v>
      </c>
      <c r="C40" s="5" t="n">
        <v>1.01262974850597</v>
      </c>
      <c r="D40" s="5"/>
      <c r="E40" s="5" t="n">
        <v>1.058823180698</v>
      </c>
      <c r="F40" s="5"/>
      <c r="G40" s="5"/>
      <c r="H40" s="5" t="n">
        <v>1.00091017801178</v>
      </c>
      <c r="I40" s="5" t="n">
        <v>1.00091017801178</v>
      </c>
      <c r="J40" s="5" t="n">
        <v>3.86879008050693E-015</v>
      </c>
      <c r="K40" s="5" t="n">
        <v>1.07781212331648</v>
      </c>
    </row>
    <row r="41" customFormat="false" ht="12.8" hidden="false" customHeight="false" outlineLevel="0" collapsed="false">
      <c r="A41" s="4" t="n">
        <v>524288</v>
      </c>
      <c r="B41" s="5" t="n">
        <v>1.0490351767577</v>
      </c>
      <c r="C41" s="5" t="n">
        <v>1.04883614019027</v>
      </c>
      <c r="D41" s="5"/>
      <c r="E41" s="5" t="n">
        <v>1.04163889147354</v>
      </c>
      <c r="F41" s="5"/>
      <c r="G41" s="5"/>
      <c r="H41" s="5" t="n">
        <v>1.00121371819735</v>
      </c>
      <c r="I41" s="5" t="n">
        <v>1.00116628012407</v>
      </c>
      <c r="J41" s="5" t="n">
        <v>3.9106177826942E-015</v>
      </c>
      <c r="K41" s="5" t="n">
        <v>1.05034422847645</v>
      </c>
    </row>
    <row r="42" customFormat="false" ht="12.8" hidden="false" customHeight="false" outlineLevel="0" collapsed="false">
      <c r="A42" s="4" t="n">
        <v>1048576</v>
      </c>
      <c r="B42" s="5" t="n">
        <v>1.0711165073585</v>
      </c>
      <c r="C42" s="5" t="n">
        <v>1.22651924566039</v>
      </c>
      <c r="D42" s="5"/>
      <c r="E42" s="5" t="n">
        <v>1.06411345561155</v>
      </c>
      <c r="F42" s="5"/>
      <c r="G42" s="5"/>
      <c r="H42" s="5" t="n">
        <v>1.00062572199371</v>
      </c>
      <c r="I42" s="5" t="n">
        <v>1.0012487584853</v>
      </c>
      <c r="J42" s="5" t="n">
        <v>3.8397507175591E-015</v>
      </c>
      <c r="K42" s="5" t="n">
        <v>1.06960029975857</v>
      </c>
    </row>
    <row r="43" customFormat="false" ht="12.8" hidden="false" customHeight="false" outlineLevel="0" collapsed="false">
      <c r="A43" s="4" t="n">
        <v>2097152</v>
      </c>
      <c r="B43" s="5" t="n">
        <v>1.73191685507326</v>
      </c>
      <c r="C43" s="5" t="n">
        <v>1.13457596587191</v>
      </c>
      <c r="D43" s="5"/>
      <c r="E43" s="5" t="n">
        <v>1.05184411068075</v>
      </c>
      <c r="F43" s="5"/>
      <c r="G43" s="5"/>
      <c r="H43" s="5" t="n">
        <v>1.00029295923199</v>
      </c>
      <c r="I43" s="5" t="n">
        <v>1.00066468998808</v>
      </c>
      <c r="J43" s="5" t="n">
        <v>4.50919002218484E-015</v>
      </c>
      <c r="K43" s="5" t="n">
        <v>1.06419088538913</v>
      </c>
    </row>
    <row r="44" customFormat="false" ht="12.8" hidden="false" customHeight="false" outlineLevel="0" collapsed="false">
      <c r="A44" s="4" t="n">
        <v>4194304</v>
      </c>
      <c r="B44" s="5" t="n">
        <v>1.24977713396614</v>
      </c>
      <c r="C44" s="5" t="n">
        <v>1.08849303742705</v>
      </c>
      <c r="D44" s="5"/>
      <c r="E44" s="5" t="n">
        <v>1.06018167877844</v>
      </c>
      <c r="F44" s="5"/>
      <c r="G44" s="5"/>
      <c r="H44" s="5" t="n">
        <v>1.00014161692861</v>
      </c>
      <c r="I44" s="5" t="n">
        <v>1.00025875163788</v>
      </c>
      <c r="J44" s="5" t="n">
        <v>4.23972193955138E-015</v>
      </c>
      <c r="K44" s="5" t="n">
        <v>1.06571273562836</v>
      </c>
    </row>
    <row r="45" customFormat="false" ht="12.8" hidden="false" customHeight="false" outlineLevel="0" collapsed="false">
      <c r="A45" s="4" t="n">
        <v>8388608</v>
      </c>
      <c r="B45" s="5" t="n">
        <v>1.53275003911293</v>
      </c>
      <c r="C45" s="5" t="n">
        <v>1.0379829422075</v>
      </c>
      <c r="D45" s="5"/>
      <c r="E45" s="5" t="n">
        <v>1.06442378180898</v>
      </c>
      <c r="F45" s="5"/>
      <c r="G45" s="5"/>
      <c r="H45" s="5" t="n">
        <v>1.00006436635917</v>
      </c>
      <c r="I45" s="5" t="n">
        <v>1.00013764498346</v>
      </c>
      <c r="J45" s="5" t="n">
        <v>4.7484182958533E-015</v>
      </c>
      <c r="K45" s="5" t="n">
        <v>1.07503260692066</v>
      </c>
    </row>
    <row r="46" customFormat="false" ht="12.8" hidden="false" customHeight="false" outlineLevel="0" collapsed="false">
      <c r="A46" s="4" t="n">
        <v>16777216</v>
      </c>
      <c r="B46" s="5" t="n">
        <v>1.14274294010097</v>
      </c>
      <c r="C46" s="5" t="n">
        <v>1.01143814346185</v>
      </c>
      <c r="D46" s="5"/>
      <c r="E46" s="5" t="n">
        <v>1.07131465760721</v>
      </c>
      <c r="F46" s="5"/>
      <c r="G46" s="5"/>
      <c r="H46" s="5" t="n">
        <v>1.00003662128879</v>
      </c>
      <c r="I46" s="5" t="n">
        <v>1.00006447609146</v>
      </c>
      <c r="J46" s="5" t="n">
        <v>4.39891461118709E-015</v>
      </c>
      <c r="K46" s="5" t="n">
        <v>1.06497804348714</v>
      </c>
    </row>
    <row r="47" customFormat="false" ht="12.8" hidden="false" customHeight="false" outlineLevel="0" collapsed="false">
      <c r="A47" s="4" t="n">
        <v>33554432</v>
      </c>
      <c r="B47" s="5"/>
      <c r="C47" s="5"/>
      <c r="D47" s="5"/>
      <c r="E47" s="5"/>
      <c r="F47" s="5"/>
      <c r="G47" s="5"/>
      <c r="H47" s="5"/>
      <c r="I47" s="5"/>
      <c r="J47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4" activeCellId="0" sqref="M24"/>
    </sheetView>
  </sheetViews>
  <sheetFormatPr defaultRowHeight="12.8" zeroHeight="false" outlineLevelRow="0" outlineLevelCol="0"/>
  <cols>
    <col collapsed="false" customWidth="true" hidden="false" outlineLevel="0" max="1" min="1" style="0" width="14.49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92</v>
      </c>
    </row>
    <row r="2" customFormat="false" ht="12.8" hidden="false" customHeight="false" outlineLevel="0" collapsed="false">
      <c r="A2" s="0" t="s">
        <v>111</v>
      </c>
      <c r="B2" s="0" t="s">
        <v>94</v>
      </c>
      <c r="C2" s="0" t="s">
        <v>95</v>
      </c>
      <c r="D2" s="0" t="s">
        <v>96</v>
      </c>
      <c r="E2" s="0" t="s">
        <v>97</v>
      </c>
      <c r="F2" s="0" t="s">
        <v>98</v>
      </c>
      <c r="G2" s="0" t="s">
        <v>99</v>
      </c>
      <c r="H2" s="0" t="s">
        <v>100</v>
      </c>
      <c r="I2" s="0" t="s">
        <v>101</v>
      </c>
      <c r="J2" s="0" t="s">
        <v>102</v>
      </c>
      <c r="K2" s="0" t="s">
        <v>103</v>
      </c>
    </row>
    <row r="3" customFormat="false" ht="12.8" hidden="false" customHeight="false" outlineLevel="0" collapsed="false">
      <c r="A3" s="0" t="n">
        <v>50</v>
      </c>
      <c r="B3" s="5" t="n">
        <v>0</v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</row>
    <row r="4" customFormat="false" ht="12.8" hidden="false" customHeight="false" outlineLevel="0" collapsed="false">
      <c r="A4" s="0" t="n">
        <v>100</v>
      </c>
      <c r="B4" s="5" t="n">
        <v>0</v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</row>
    <row r="5" customFormat="false" ht="12.8" hidden="false" customHeight="false" outlineLevel="0" collapsed="false">
      <c r="A5" s="0" t="n">
        <v>200</v>
      </c>
      <c r="B5" s="5" t="n">
        <v>0</v>
      </c>
      <c r="C5" s="5" t="n">
        <v>0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</row>
    <row r="6" customFormat="false" ht="12.8" hidden="false" customHeight="false" outlineLevel="0" collapsed="false">
      <c r="A6" s="0" t="n">
        <v>500</v>
      </c>
      <c r="B6" s="5" t="n">
        <v>0</v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</row>
    <row r="7" customFormat="false" ht="12.8" hidden="false" customHeight="false" outlineLevel="0" collapsed="false">
      <c r="A7" s="0" t="n">
        <v>1000</v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</row>
    <row r="8" customFormat="false" ht="12.8" hidden="false" customHeight="false" outlineLevel="0" collapsed="false">
      <c r="A8" s="0" t="n">
        <v>2000</v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</row>
    <row r="9" customFormat="false" ht="12.8" hidden="false" customHeight="false" outlineLevel="0" collapsed="false">
      <c r="A9" s="0" t="n">
        <v>4000</v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</row>
    <row r="11" customFormat="false" ht="12.8" hidden="false" customHeight="false" outlineLevel="0" collapsed="false">
      <c r="A11" s="0" t="s">
        <v>104</v>
      </c>
    </row>
    <row r="12" customFormat="false" ht="12.8" hidden="false" customHeight="false" outlineLevel="0" collapsed="false">
      <c r="A12" s="0" t="s">
        <v>112</v>
      </c>
      <c r="B12" s="0" t="s">
        <v>94</v>
      </c>
      <c r="C12" s="0" t="s">
        <v>95</v>
      </c>
      <c r="D12" s="0" t="s">
        <v>96</v>
      </c>
      <c r="E12" s="0" t="s">
        <v>97</v>
      </c>
      <c r="F12" s="0" t="s">
        <v>98</v>
      </c>
      <c r="G12" s="0" t="s">
        <v>99</v>
      </c>
      <c r="H12" s="0" t="s">
        <v>100</v>
      </c>
      <c r="I12" s="0" t="s">
        <v>101</v>
      </c>
      <c r="J12" s="0" t="s">
        <v>102</v>
      </c>
      <c r="K12" s="0" t="s">
        <v>103</v>
      </c>
    </row>
    <row r="13" customFormat="false" ht="12.8" hidden="false" customHeight="false" outlineLevel="0" collapsed="false">
      <c r="A13" s="0" t="n">
        <v>50</v>
      </c>
      <c r="B13" s="5" t="n">
        <v>0.006560678</v>
      </c>
      <c r="C13" s="5" t="n">
        <v>0.009682538</v>
      </c>
      <c r="D13" s="5"/>
      <c r="E13" s="5" t="n">
        <v>0.03303764</v>
      </c>
      <c r="F13" s="5" t="n">
        <v>0.000433093</v>
      </c>
      <c r="G13" s="5" t="n">
        <v>1.36E-006</v>
      </c>
      <c r="H13" s="5" t="n">
        <v>0.0015292782</v>
      </c>
      <c r="I13" s="5" t="n">
        <v>0.002235656</v>
      </c>
      <c r="J13" s="5" t="n">
        <v>1.076233E-016</v>
      </c>
      <c r="K13" s="0" t="n">
        <v>0.03245552</v>
      </c>
    </row>
    <row r="14" customFormat="false" ht="12.8" hidden="false" customHeight="false" outlineLevel="0" collapsed="false">
      <c r="A14" s="0" t="n">
        <v>100</v>
      </c>
      <c r="B14" s="5" t="n">
        <v>0.009620183</v>
      </c>
      <c r="C14" s="5" t="n">
        <v>0.01134769</v>
      </c>
      <c r="D14" s="5"/>
      <c r="E14" s="5" t="n">
        <v>0.03415558</v>
      </c>
      <c r="F14" s="5" t="n">
        <v>0.00043315</v>
      </c>
      <c r="G14" s="5" t="n">
        <v>1.41E-006</v>
      </c>
      <c r="H14" s="5" t="n">
        <v>0.002057394</v>
      </c>
      <c r="I14" s="5" t="n">
        <v>0.003235175</v>
      </c>
      <c r="J14" s="5" t="n">
        <v>9.523719E-017</v>
      </c>
      <c r="K14" s="0" t="n">
        <v>0.05470399</v>
      </c>
    </row>
    <row r="15" customFormat="false" ht="12.8" hidden="false" customHeight="false" outlineLevel="0" collapsed="false">
      <c r="A15" s="0" t="n">
        <v>200</v>
      </c>
      <c r="B15" s="5" t="n">
        <v>0.00723871</v>
      </c>
      <c r="C15" s="5" t="n">
        <v>0.01150771</v>
      </c>
      <c r="D15" s="5"/>
      <c r="E15" s="5" t="n">
        <v>0.036078485</v>
      </c>
      <c r="F15" s="5" t="n">
        <v>0.000433564</v>
      </c>
      <c r="G15" s="5" t="n">
        <v>1.44E-006</v>
      </c>
      <c r="H15" s="5" t="n">
        <v>0.003420268</v>
      </c>
      <c r="I15" s="5" t="n">
        <v>0.02206981</v>
      </c>
      <c r="J15" s="5" t="n">
        <v>7.99329E-017</v>
      </c>
      <c r="K15" s="0" t="n">
        <v>0.06061405</v>
      </c>
    </row>
    <row r="16" customFormat="false" ht="12.8" hidden="false" customHeight="false" outlineLevel="0" collapsed="false">
      <c r="A16" s="0" t="n">
        <v>500</v>
      </c>
      <c r="B16" s="5" t="n">
        <v>0.007138506</v>
      </c>
      <c r="C16" s="5" t="n">
        <v>0.013510232</v>
      </c>
      <c r="D16" s="5"/>
      <c r="E16" s="5" t="n">
        <v>0.11421834</v>
      </c>
      <c r="F16" s="5" t="n">
        <v>0.00043419</v>
      </c>
      <c r="G16" s="5" t="n">
        <v>1.45E-006</v>
      </c>
      <c r="H16" s="5" t="n">
        <v>0.06472384</v>
      </c>
      <c r="I16" s="5" t="n">
        <v>0.02407682</v>
      </c>
      <c r="J16" s="5" t="n">
        <v>9.240762E-017</v>
      </c>
      <c r="K16" s="0" t="n">
        <v>0.069987</v>
      </c>
    </row>
    <row r="17" customFormat="false" ht="12.8" hidden="false" customHeight="false" outlineLevel="0" collapsed="false">
      <c r="A17" s="0" t="n">
        <v>1000</v>
      </c>
      <c r="B17" s="5" t="n">
        <v>0.00951418</v>
      </c>
      <c r="C17" s="5" t="n">
        <v>0.0116429</v>
      </c>
      <c r="D17" s="5"/>
      <c r="E17" s="5" t="n">
        <v>0.1141783</v>
      </c>
      <c r="F17" s="5" t="n">
        <v>0.00043462</v>
      </c>
      <c r="G17" s="5" t="n">
        <v>1.52E-006</v>
      </c>
      <c r="H17" s="5" t="n">
        <v>0.01272246</v>
      </c>
      <c r="I17" s="5" t="n">
        <v>0.01272246</v>
      </c>
      <c r="J17" s="5" t="n">
        <v>8.815795E-017</v>
      </c>
      <c r="K17" s="0" t="n">
        <v>0.07022128</v>
      </c>
    </row>
    <row r="18" customFormat="false" ht="12.8" hidden="false" customHeight="false" outlineLevel="0" collapsed="false">
      <c r="A18" s="0" t="n">
        <v>2000</v>
      </c>
      <c r="B18" s="5" t="n">
        <v>0.009486875</v>
      </c>
      <c r="C18" s="5" t="n">
        <v>0.0113999</v>
      </c>
      <c r="D18" s="5"/>
      <c r="E18" s="5" t="n">
        <v>0.10125825</v>
      </c>
      <c r="F18" s="5" t="n">
        <v>0.000435842</v>
      </c>
      <c r="G18" s="5"/>
      <c r="H18" s="5" t="n">
        <v>0.01294285</v>
      </c>
      <c r="I18" s="5" t="n">
        <v>0.01303502</v>
      </c>
      <c r="J18" s="5" t="n">
        <v>9.00822E-017</v>
      </c>
      <c r="K18" s="0" t="n">
        <v>0.0636805</v>
      </c>
    </row>
    <row r="19" customFormat="false" ht="12.8" hidden="false" customHeight="false" outlineLevel="0" collapsed="false">
      <c r="A19" s="0" t="n">
        <v>4000</v>
      </c>
      <c r="B19" s="5" t="n">
        <v>0.0124123625</v>
      </c>
      <c r="C19" s="5" t="n">
        <v>0.01303306</v>
      </c>
      <c r="D19" s="5"/>
      <c r="E19" s="5" t="n">
        <v>0.105234575</v>
      </c>
      <c r="F19" s="5" t="n">
        <v>0.000436675</v>
      </c>
      <c r="G19" s="5"/>
      <c r="H19" s="5" t="n">
        <v>0.00638748</v>
      </c>
      <c r="I19" s="5" t="n">
        <v>0.0063864425</v>
      </c>
      <c r="J19" s="5" t="n">
        <v>1.02833775E-016</v>
      </c>
      <c r="K19" s="0" t="n">
        <v>0.059122675</v>
      </c>
    </row>
    <row r="21" customFormat="false" ht="12.8" hidden="false" customHeight="false" outlineLevel="0" collapsed="false">
      <c r="A21" s="0" t="s">
        <v>104</v>
      </c>
    </row>
    <row r="22" customFormat="false" ht="12.8" hidden="false" customHeight="false" outlineLevel="0" collapsed="false">
      <c r="A22" s="0" t="s">
        <v>113</v>
      </c>
      <c r="B22" s="0" t="s">
        <v>94</v>
      </c>
      <c r="C22" s="0" t="s">
        <v>95</v>
      </c>
      <c r="D22" s="0" t="s">
        <v>96</v>
      </c>
      <c r="E22" s="0" t="s">
        <v>97</v>
      </c>
      <c r="F22" s="0" t="s">
        <v>98</v>
      </c>
      <c r="G22" s="0" t="s">
        <v>99</v>
      </c>
      <c r="H22" s="0" t="s">
        <v>100</v>
      </c>
      <c r="I22" s="0" t="s">
        <v>101</v>
      </c>
      <c r="J22" s="0" t="s">
        <v>102</v>
      </c>
      <c r="K22" s="0" t="s">
        <v>103</v>
      </c>
    </row>
    <row r="23" customFormat="false" ht="12.8" hidden="false" customHeight="false" outlineLevel="0" collapsed="false">
      <c r="A23" s="0" t="n">
        <v>50</v>
      </c>
      <c r="B23" s="5" t="n">
        <v>1.24490109451723</v>
      </c>
      <c r="C23" s="5" t="n">
        <v>1.08326925377457</v>
      </c>
      <c r="D23" s="5"/>
      <c r="E23" s="5" t="n">
        <v>1.07003085358763</v>
      </c>
      <c r="F23" s="5"/>
      <c r="G23" s="5"/>
      <c r="H23" s="5" t="n">
        <v>1.00014950972973</v>
      </c>
      <c r="I23" s="5" t="n">
        <v>1.00030934510778</v>
      </c>
      <c r="J23" s="5" t="n">
        <v>4.31770661975899E-015</v>
      </c>
      <c r="K23" s="0" t="n">
        <v>1.06553352136289</v>
      </c>
    </row>
    <row r="24" customFormat="false" ht="12.8" hidden="false" customHeight="false" outlineLevel="0" collapsed="false">
      <c r="A24" s="0" t="n">
        <v>100</v>
      </c>
      <c r="B24" s="5" t="n">
        <v>1.80406417561495</v>
      </c>
      <c r="C24" s="5" t="n">
        <v>1.17630434384761</v>
      </c>
      <c r="D24" s="5"/>
      <c r="E24" s="5" t="n">
        <v>1.08411114032921</v>
      </c>
      <c r="F24" s="5"/>
      <c r="G24" s="5"/>
      <c r="H24" s="5" t="n">
        <v>1.00027599834401</v>
      </c>
      <c r="I24" s="5" t="n">
        <v>1.00067590469744</v>
      </c>
      <c r="J24" s="5" t="n">
        <v>4.30925714445713E-015</v>
      </c>
      <c r="K24" s="0" t="n">
        <v>1.18094348696834</v>
      </c>
    </row>
    <row r="25" customFormat="false" ht="12.8" hidden="false" customHeight="false" outlineLevel="0" collapsed="false">
      <c r="A25" s="0" t="n">
        <v>200</v>
      </c>
      <c r="B25" s="5" t="n">
        <v>1.24464948145969</v>
      </c>
      <c r="C25" s="5" t="n">
        <v>1.05390805833649</v>
      </c>
      <c r="D25" s="5"/>
      <c r="E25" s="5" t="n">
        <v>1.08835267812316</v>
      </c>
      <c r="F25" s="5"/>
      <c r="G25" s="5"/>
      <c r="H25" s="5" t="n">
        <v>1.0007505351365</v>
      </c>
      <c r="I25" s="5" t="n">
        <v>1.59209723992649</v>
      </c>
      <c r="J25" s="5" t="n">
        <v>3.31664086950124E-015</v>
      </c>
      <c r="K25" s="0" t="n">
        <v>1.21857054535114</v>
      </c>
    </row>
    <row r="26" customFormat="false" ht="12.8" hidden="false" customHeight="false" outlineLevel="0" collapsed="false">
      <c r="A26" s="0" t="n">
        <v>500</v>
      </c>
      <c r="B26" s="5" t="n">
        <v>1.04394240628764</v>
      </c>
      <c r="C26" s="5" t="n">
        <v>1.11839289133535</v>
      </c>
      <c r="D26" s="5"/>
      <c r="E26" s="5" t="n">
        <v>2.87952635148556</v>
      </c>
      <c r="F26" s="5"/>
      <c r="G26" s="5"/>
      <c r="H26" s="5" t="n">
        <v>2.50923149374303</v>
      </c>
      <c r="I26" s="5" t="n">
        <v>1.66274436149066</v>
      </c>
      <c r="J26" s="5" t="n">
        <v>4.3342728799272E-015</v>
      </c>
      <c r="K26" s="0" t="n">
        <v>1.2808647814142</v>
      </c>
    </row>
    <row r="27" customFormat="false" ht="12.8" hidden="false" customHeight="false" outlineLevel="0" collapsed="false">
      <c r="A27" s="0" t="n">
        <v>1000</v>
      </c>
      <c r="B27" s="5" t="n">
        <v>1.05010687409094</v>
      </c>
      <c r="C27" s="5" t="n">
        <v>1.14876318494505</v>
      </c>
      <c r="D27" s="5"/>
      <c r="E27" s="5" t="n">
        <v>2.86912345222478</v>
      </c>
      <c r="F27" s="5"/>
      <c r="G27" s="5"/>
      <c r="H27" s="5" t="n">
        <v>1.28710809175286</v>
      </c>
      <c r="I27" s="5" t="n">
        <v>1.28710809175286</v>
      </c>
      <c r="J27" s="5" t="n">
        <v>3.46415923607159E-015</v>
      </c>
      <c r="K27" s="0" t="n">
        <v>1.27743938990855</v>
      </c>
    </row>
    <row r="28" customFormat="false" ht="12.8" hidden="false" customHeight="false" outlineLevel="0" collapsed="false">
      <c r="A28" s="0" t="n">
        <v>2000</v>
      </c>
      <c r="B28" s="5" t="n">
        <v>1.02571246152143</v>
      </c>
      <c r="C28" s="5" t="n">
        <v>1.0709103261052</v>
      </c>
      <c r="D28" s="5"/>
      <c r="E28" s="5" t="n">
        <v>2.62002238549795</v>
      </c>
      <c r="F28" s="5"/>
      <c r="G28" s="5"/>
      <c r="H28" s="5" t="n">
        <v>1.31341453756497</v>
      </c>
      <c r="I28" s="5" t="n">
        <v>1.31500003803232</v>
      </c>
      <c r="J28" s="5" t="n">
        <v>3.52563542052198E-015</v>
      </c>
      <c r="K28" s="0" t="n">
        <v>1.2334237176699</v>
      </c>
    </row>
    <row r="29" customFormat="false" ht="12.8" hidden="false" customHeight="false" outlineLevel="0" collapsed="false">
      <c r="A29" s="0" t="n">
        <v>4000</v>
      </c>
      <c r="B29" s="5" t="n">
        <v>1.12668671500962</v>
      </c>
      <c r="C29" s="5" t="n">
        <v>1.11147749169158</v>
      </c>
      <c r="D29" s="5"/>
      <c r="E29" s="5" t="n">
        <v>2.68433192298341</v>
      </c>
      <c r="F29" s="5"/>
      <c r="G29" s="5"/>
      <c r="H29" s="5" t="n">
        <v>1.08901714190266</v>
      </c>
      <c r="I29" s="5" t="n">
        <v>1.08897237795577</v>
      </c>
      <c r="J29" s="5" t="n">
        <v>4.48139959170877E-015</v>
      </c>
      <c r="K29" s="0" t="n">
        <v>1.20296353146099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9"/>
  <sheetViews>
    <sheetView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100" workbookViewId="0">
      <selection pane="topLeft" activeCell="Q93" activeCellId="0" sqref="Q93"/>
    </sheetView>
  </sheetViews>
  <sheetFormatPr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5.32"/>
    <col collapsed="false" customWidth="true" hidden="false" outlineLevel="0" max="3" min="3" style="0" width="8.38"/>
    <col collapsed="false" customWidth="false" hidden="false" outlineLevel="0" max="4" min="4" style="0" width="11.52"/>
    <col collapsed="false" customWidth="true" hidden="false" outlineLevel="0" max="5" min="5" style="0" width="7.26"/>
    <col collapsed="false" customWidth="false" hidden="true" outlineLevel="0" max="8" min="6" style="0" width="11.52"/>
    <col collapsed="false" customWidth="false" hidden="false" outlineLevel="0" max="9" min="9" style="0" width="11.52"/>
    <col collapsed="false" customWidth="false" hidden="true" outlineLevel="0" max="12" min="10" style="0" width="11.52"/>
    <col collapsed="false" customWidth="false" hidden="false" outlineLevel="0" max="13" min="13" style="0" width="11.52"/>
    <col collapsed="false" customWidth="false" hidden="true" outlineLevel="0" max="16" min="14" style="0" width="11.52"/>
    <col collapsed="false" customWidth="false" hidden="false" outlineLevel="0" max="1025" min="17" style="0" width="11.52"/>
  </cols>
  <sheetData>
    <row r="1" customFormat="false" ht="20.95" hidden="false" customHeight="false" outlineLevel="0" collapsed="false">
      <c r="A1" s="0" t="s">
        <v>114</v>
      </c>
      <c r="B1" s="0" t="s">
        <v>115</v>
      </c>
      <c r="C1" s="3" t="s">
        <v>1</v>
      </c>
      <c r="D1" s="3" t="s">
        <v>2</v>
      </c>
      <c r="E1" s="1" t="s">
        <v>3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17</v>
      </c>
      <c r="K1" s="0" t="s">
        <v>11</v>
      </c>
      <c r="L1" s="0" t="s">
        <v>12</v>
      </c>
      <c r="M1" s="0" t="s">
        <v>18</v>
      </c>
      <c r="N1" s="0" t="s">
        <v>19</v>
      </c>
      <c r="O1" s="0" t="s">
        <v>11</v>
      </c>
      <c r="P1" s="0" t="s">
        <v>12</v>
      </c>
      <c r="Q1" s="0" t="s">
        <v>20</v>
      </c>
    </row>
    <row r="2" customFormat="false" ht="12.8" hidden="false" customHeight="false" outlineLevel="0" collapsed="false">
      <c r="A2" s="0" t="s">
        <v>116</v>
      </c>
      <c r="B2" s="0" t="n">
        <v>-20</v>
      </c>
      <c r="C2" s="4" t="n">
        <v>4194304</v>
      </c>
      <c r="D2" s="4" t="n">
        <v>4194304</v>
      </c>
      <c r="E2" s="4" t="n">
        <v>50</v>
      </c>
      <c r="F2" s="5" t="n">
        <v>0.109070324444444</v>
      </c>
      <c r="G2" s="5" t="n">
        <v>0.0259177755555556</v>
      </c>
      <c r="H2" s="5" t="n">
        <v>0.0179984844444445</v>
      </c>
      <c r="I2" s="5" t="n">
        <f aca="false">F2-H2</f>
        <v>0.0910718399999995</v>
      </c>
      <c r="J2" s="5" t="n">
        <v>1.56925926666667</v>
      </c>
      <c r="K2" s="5" t="n">
        <v>0.0491793333333335</v>
      </c>
      <c r="L2" s="5" t="n">
        <v>0.0359514666666667</v>
      </c>
      <c r="M2" s="5" t="n">
        <f aca="false">J2-L2</f>
        <v>1.5333078</v>
      </c>
      <c r="N2" s="5" t="n">
        <v>1.00687549562813</v>
      </c>
      <c r="O2" s="5" t="n">
        <v>-0.000231568051483721</v>
      </c>
      <c r="P2" s="5" t="n">
        <v>-0.000375702805153644</v>
      </c>
      <c r="Q2" s="5" t="n">
        <f aca="false">N2+O2</f>
        <v>1.00664392757665</v>
      </c>
    </row>
    <row r="3" customFormat="false" ht="12.8" hidden="false" customHeight="false" outlineLevel="0" collapsed="false">
      <c r="A3" s="0" t="s">
        <v>116</v>
      </c>
      <c r="B3" s="0" t="n">
        <v>-10</v>
      </c>
      <c r="C3" s="4" t="n">
        <v>4194304</v>
      </c>
      <c r="D3" s="4" t="n">
        <v>4194304</v>
      </c>
      <c r="E3" s="4" t="n">
        <v>50</v>
      </c>
      <c r="F3" s="5" t="n">
        <v>0.117422772222222</v>
      </c>
      <c r="G3" s="5" t="n">
        <v>0.0393477277777778</v>
      </c>
      <c r="H3" s="5" t="n">
        <v>0.0291210322222222</v>
      </c>
      <c r="I3" s="5" t="n">
        <f aca="false">F3-H3</f>
        <v>0.0883017399999998</v>
      </c>
      <c r="J3" s="5" t="n">
        <v>1.28203426666667</v>
      </c>
      <c r="K3" s="5" t="n">
        <v>0.123141333333334</v>
      </c>
      <c r="L3" s="5" t="n">
        <v>0.123872266666667</v>
      </c>
      <c r="M3" s="5" t="n">
        <f aca="false">J3-L3</f>
        <v>1.158162</v>
      </c>
      <c r="N3" s="5" t="n">
        <v>1.05428023571925</v>
      </c>
      <c r="O3" s="5" t="n">
        <v>-0.00520966393061651</v>
      </c>
      <c r="P3" s="5" t="n">
        <v>-0.00487662586862458</v>
      </c>
      <c r="Q3" s="5" t="n">
        <f aca="false">N3+O3</f>
        <v>1.04907057178863</v>
      </c>
    </row>
    <row r="4" customFormat="false" ht="12.8" hidden="false" customHeight="false" outlineLevel="0" collapsed="false">
      <c r="A4" s="0" t="s">
        <v>116</v>
      </c>
      <c r="B4" s="0" t="n">
        <v>0</v>
      </c>
      <c r="C4" s="4" t="n">
        <v>4194304</v>
      </c>
      <c r="D4" s="4" t="n">
        <v>4194304</v>
      </c>
      <c r="E4" s="4" t="n">
        <v>50</v>
      </c>
      <c r="F4" s="5" t="n">
        <v>0.145667528888889</v>
      </c>
      <c r="G4" s="5" t="n">
        <v>0.0690877711111111</v>
      </c>
      <c r="H4" s="5" t="n">
        <v>0.0496849688888889</v>
      </c>
      <c r="I4" s="5" t="n">
        <f aca="false">F4-H4</f>
        <v>0.0959825600000001</v>
      </c>
      <c r="J4" s="5" t="n">
        <v>0.716831666666667</v>
      </c>
      <c r="K4" s="5" t="n">
        <v>0.147066533333333</v>
      </c>
      <c r="L4" s="5" t="n">
        <v>0.0738216666666667</v>
      </c>
      <c r="M4" s="5" t="n">
        <f aca="false">J4-L4</f>
        <v>0.64301</v>
      </c>
      <c r="N4" s="5" t="n">
        <v>1.26745825241777</v>
      </c>
      <c r="O4" s="5" t="n">
        <v>-0.0258940767665692</v>
      </c>
      <c r="P4" s="5" t="n">
        <v>-0.0515472066325622</v>
      </c>
      <c r="Q4" s="5" t="n">
        <f aca="false">N4+O4</f>
        <v>1.2415641756512</v>
      </c>
    </row>
    <row r="5" customFormat="false" ht="12.8" hidden="false" customHeight="false" outlineLevel="0" collapsed="false">
      <c r="A5" s="0" t="s">
        <v>116</v>
      </c>
      <c r="B5" s="0" t="n">
        <v>10</v>
      </c>
      <c r="C5" s="4" t="n">
        <v>4194304</v>
      </c>
      <c r="D5" s="4" t="n">
        <v>4194304</v>
      </c>
      <c r="E5" s="4" t="n">
        <v>50</v>
      </c>
      <c r="F5" s="5" t="n">
        <v>0.111761634444444</v>
      </c>
      <c r="G5" s="5" t="n">
        <v>0.0552925655555556</v>
      </c>
      <c r="H5" s="5" t="n">
        <v>0.0163437344444444</v>
      </c>
      <c r="I5" s="5" t="n">
        <f aca="false">F5-H5</f>
        <v>0.0954178999999996</v>
      </c>
      <c r="J5" s="5" t="n">
        <v>0.115718726666667</v>
      </c>
      <c r="K5" s="5" t="n">
        <v>0.0758892133333333</v>
      </c>
      <c r="L5" s="5" t="n">
        <v>0.0848111266666667</v>
      </c>
      <c r="M5" s="5" t="n">
        <f aca="false">J5-L5</f>
        <v>0.0309076000000003</v>
      </c>
      <c r="N5" s="5" t="n">
        <v>1.38333270994742</v>
      </c>
      <c r="O5" s="5" t="n">
        <v>-0.285403472169289</v>
      </c>
      <c r="P5" s="5" t="n">
        <v>-0.241640344541995</v>
      </c>
      <c r="Q5" s="5" t="n">
        <f aca="false">N5+O5</f>
        <v>1.09792923777813</v>
      </c>
    </row>
    <row r="6" customFormat="false" ht="12.8" hidden="false" customHeight="false" outlineLevel="0" collapsed="false">
      <c r="A6" s="0" t="s">
        <v>116</v>
      </c>
      <c r="B6" s="0" t="n">
        <v>20</v>
      </c>
      <c r="C6" s="4" t="n">
        <v>4194304</v>
      </c>
      <c r="D6" s="4" t="n">
        <v>4194304</v>
      </c>
      <c r="E6" s="4" t="n">
        <v>50</v>
      </c>
      <c r="F6" s="5" t="n">
        <v>0.161420422222222</v>
      </c>
      <c r="G6" s="5" t="n">
        <v>0.0607617777777778</v>
      </c>
      <c r="H6" s="5" t="n">
        <v>0.0476813222222222</v>
      </c>
      <c r="I6" s="5" t="n">
        <f aca="false">F6-H6</f>
        <v>0.1137391</v>
      </c>
      <c r="J6" s="5" t="n">
        <v>0.002312552</v>
      </c>
      <c r="K6" s="5" t="n">
        <v>0.000223086</v>
      </c>
      <c r="L6" s="5" t="n">
        <v>0.000285392</v>
      </c>
      <c r="M6" s="5" t="n">
        <f aca="false">J6-L6</f>
        <v>0.00202716</v>
      </c>
      <c r="N6" s="5" t="n">
        <v>1.00034165335209</v>
      </c>
      <c r="O6" s="5" t="n">
        <v>-7.49978455503175E-005</v>
      </c>
      <c r="P6" s="5" t="n">
        <v>-6.25915159557788E-005</v>
      </c>
      <c r="Q6" s="5" t="n">
        <f aca="false">N6+O6</f>
        <v>1.00026665550654</v>
      </c>
    </row>
    <row r="7" customFormat="false" ht="12.8" hidden="false" customHeight="false" outlineLevel="0" collapsed="false">
      <c r="A7" s="0" t="s">
        <v>116</v>
      </c>
      <c r="B7" s="0" t="n">
        <v>30</v>
      </c>
      <c r="C7" s="4" t="n">
        <v>4194304</v>
      </c>
      <c r="D7" s="4" t="n">
        <v>4194304</v>
      </c>
      <c r="E7" s="4" t="n">
        <v>50</v>
      </c>
      <c r="F7" s="5" t="n">
        <v>0.135574755555556</v>
      </c>
      <c r="G7" s="5" t="n">
        <v>0.0122922444444444</v>
      </c>
      <c r="H7" s="5" t="n">
        <v>0.0198626555555556</v>
      </c>
      <c r="I7" s="5" t="n">
        <f aca="false">F7-H7</f>
        <v>0.1157121</v>
      </c>
      <c r="J7" s="5" t="n">
        <v>0.000719174</v>
      </c>
      <c r="K7" s="5" t="n">
        <v>7.93096E-005</v>
      </c>
      <c r="L7" s="5" t="n">
        <v>7.35099999999999E-005</v>
      </c>
      <c r="M7" s="5" t="n">
        <f aca="false">J7-L7</f>
        <v>0.000645664</v>
      </c>
      <c r="N7" s="5" t="n">
        <v>1.00034020063955</v>
      </c>
      <c r="O7" s="5" t="n">
        <v>-5.98176551722673E-005</v>
      </c>
      <c r="P7" s="5" t="n">
        <v>-7.4494695823768E-005</v>
      </c>
      <c r="Q7" s="5" t="n">
        <f aca="false">N7+O7</f>
        <v>1.00028038298438</v>
      </c>
    </row>
    <row r="8" customFormat="false" ht="12.8" hidden="false" customHeight="false" outlineLevel="0" collapsed="false">
      <c r="A8" s="0" t="s">
        <v>116</v>
      </c>
      <c r="B8" s="0" t="n">
        <v>40</v>
      </c>
      <c r="C8" s="4" t="n">
        <v>4194304</v>
      </c>
      <c r="D8" s="4" t="n">
        <v>4194304</v>
      </c>
      <c r="E8" s="4" t="n">
        <v>50</v>
      </c>
      <c r="F8" s="5" t="n">
        <v>0.156681322222222</v>
      </c>
      <c r="G8" s="5" t="n">
        <v>0.0126040777777778</v>
      </c>
      <c r="H8" s="5" t="n">
        <v>0.0249413222222222</v>
      </c>
      <c r="I8" s="5" t="n">
        <f aca="false">F8-H8</f>
        <v>0.13174</v>
      </c>
      <c r="J8" s="5" t="n">
        <v>0.000221499933333333</v>
      </c>
      <c r="K8" s="5" t="n">
        <v>1.30930666666667E-005</v>
      </c>
      <c r="L8" s="5" t="n">
        <v>1.14013333333333E-005</v>
      </c>
      <c r="M8" s="5" t="n">
        <f aca="false">J8-L8</f>
        <v>0.0002100986</v>
      </c>
      <c r="N8" s="5" t="n">
        <v>1.00030839364055</v>
      </c>
      <c r="O8" s="5" t="n">
        <v>-2.11990394716199E-005</v>
      </c>
      <c r="P8" s="5" t="n">
        <v>-2.25631468961929E-005</v>
      </c>
      <c r="Q8" s="5" t="n">
        <f aca="false">N8+O8</f>
        <v>1.00028719460108</v>
      </c>
    </row>
    <row r="9" customFormat="false" ht="12.8" hidden="false" customHeight="false" outlineLevel="0" collapsed="false">
      <c r="A9" s="0" t="s">
        <v>116</v>
      </c>
      <c r="B9" s="0" t="n">
        <v>50</v>
      </c>
      <c r="C9" s="4" t="n">
        <v>4194304</v>
      </c>
      <c r="D9" s="4" t="n">
        <v>4194304</v>
      </c>
      <c r="E9" s="4" t="n">
        <v>50</v>
      </c>
      <c r="F9" s="5" t="n">
        <v>0.1886721</v>
      </c>
      <c r="G9" s="5" t="n">
        <v>0.1106433</v>
      </c>
      <c r="H9" s="5" t="n">
        <v>0.0328853</v>
      </c>
      <c r="I9" s="5" t="n">
        <f aca="false">F9-H9</f>
        <v>0.1557868</v>
      </c>
      <c r="J9" s="5" t="n">
        <v>6.95169133333333E-005</v>
      </c>
      <c r="K9" s="5" t="n">
        <v>1.58613266666667E-005</v>
      </c>
      <c r="L9" s="5" t="n">
        <v>7.99907333333332E-006</v>
      </c>
      <c r="M9" s="5" t="n">
        <f aca="false">J9-L9</f>
        <v>6.151784E-005</v>
      </c>
      <c r="N9" s="5" t="n">
        <v>1.00032035437659</v>
      </c>
      <c r="O9" s="5" t="n">
        <v>-7.39596325372016E-005</v>
      </c>
      <c r="P9" s="5" t="n">
        <v>-0.000137561622652216</v>
      </c>
      <c r="Q9" s="5" t="n">
        <f aca="false">N9+O9</f>
        <v>1.00024639474405</v>
      </c>
    </row>
    <row r="10" customFormat="false" ht="12.8" hidden="false" customHeight="false" outlineLevel="0" collapsed="false">
      <c r="A10" s="0" t="s">
        <v>116</v>
      </c>
      <c r="B10" s="0" t="n">
        <v>60</v>
      </c>
      <c r="C10" s="4" t="n">
        <v>4194304</v>
      </c>
      <c r="D10" s="4" t="n">
        <v>4194304</v>
      </c>
      <c r="E10" s="4" t="n">
        <v>50</v>
      </c>
      <c r="F10" s="5" t="n">
        <v>0.121468261111111</v>
      </c>
      <c r="G10" s="5" t="n">
        <v>0.0491865388888889</v>
      </c>
      <c r="H10" s="5" t="n">
        <v>0.0394941011111111</v>
      </c>
      <c r="I10" s="5" t="n">
        <f aca="false">F10-H10</f>
        <v>0.0819741599999999</v>
      </c>
      <c r="J10" s="5" t="n">
        <v>2.2103198E-005</v>
      </c>
      <c r="K10" s="5" t="n">
        <v>2.705562E-006</v>
      </c>
      <c r="L10" s="5" t="n">
        <v>2.726364E-006</v>
      </c>
      <c r="M10" s="5" t="n">
        <f aca="false">J10-L10</f>
        <v>1.9376834E-005</v>
      </c>
      <c r="N10" s="5" t="n">
        <v>1.00031857334391</v>
      </c>
      <c r="O10" s="5" t="n">
        <v>-8.01810749462284E-005</v>
      </c>
      <c r="P10" s="5" t="n">
        <v>-8.19486357939159E-005</v>
      </c>
      <c r="Q10" s="5" t="n">
        <f aca="false">N10+O10</f>
        <v>1.00023839226896</v>
      </c>
    </row>
    <row r="11" customFormat="false" ht="12.8" hidden="false" customHeight="false" outlineLevel="0" collapsed="false">
      <c r="A11" s="0" t="s">
        <v>116</v>
      </c>
      <c r="B11" s="0" t="n">
        <v>70</v>
      </c>
      <c r="C11" s="4" t="n">
        <v>4194304</v>
      </c>
      <c r="D11" s="4" t="n">
        <v>4194304</v>
      </c>
      <c r="E11" s="4" t="n">
        <v>50</v>
      </c>
      <c r="F11" s="5" t="n">
        <v>0.113535988888889</v>
      </c>
      <c r="G11" s="5" t="n">
        <v>0.0115467111111111</v>
      </c>
      <c r="H11" s="5" t="n">
        <v>0.00434048888888888</v>
      </c>
      <c r="I11" s="5" t="n">
        <f aca="false">F11-H11</f>
        <v>0.1091955</v>
      </c>
      <c r="J11" s="5" t="n">
        <v>7.06832133333333E-006</v>
      </c>
      <c r="K11" s="5" t="n">
        <v>4.03814666666668E-007</v>
      </c>
      <c r="L11" s="5" t="n">
        <v>2.95965333333333E-007</v>
      </c>
      <c r="M11" s="5" t="n">
        <f aca="false">J11-L11</f>
        <v>6.772356E-006</v>
      </c>
      <c r="N11" s="5" t="n">
        <v>1.00031705001659</v>
      </c>
      <c r="O11" s="5" t="n">
        <v>-3.17655101347292E-005</v>
      </c>
      <c r="P11" s="5" t="n">
        <v>-2.27804884713745E-005</v>
      </c>
      <c r="Q11" s="5" t="n">
        <f aca="false">N11+O11</f>
        <v>1.00028528450646</v>
      </c>
    </row>
    <row r="12" customFormat="false" ht="12.8" hidden="false" customHeight="false" outlineLevel="0" collapsed="false"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customFormat="false" ht="20.95" hidden="false" customHeight="false" outlineLevel="0" collapsed="false">
      <c r="A13" s="0" t="s">
        <v>114</v>
      </c>
      <c r="B13" s="0" t="s">
        <v>115</v>
      </c>
      <c r="C13" s="3" t="s">
        <v>1</v>
      </c>
      <c r="D13" s="3" t="s">
        <v>2</v>
      </c>
      <c r="E13" s="1" t="s">
        <v>3</v>
      </c>
      <c r="F13" s="0" t="s">
        <v>10</v>
      </c>
      <c r="G13" s="0" t="s">
        <v>11</v>
      </c>
      <c r="H13" s="0" t="s">
        <v>12</v>
      </c>
      <c r="I13" s="0" t="s">
        <v>13</v>
      </c>
      <c r="J13" s="0" t="s">
        <v>17</v>
      </c>
      <c r="K13" s="0" t="s">
        <v>11</v>
      </c>
      <c r="L13" s="0" t="s">
        <v>12</v>
      </c>
      <c r="M13" s="0" t="s">
        <v>18</v>
      </c>
      <c r="N13" s="0" t="s">
        <v>19</v>
      </c>
      <c r="O13" s="0" t="s">
        <v>11</v>
      </c>
      <c r="P13" s="0" t="s">
        <v>12</v>
      </c>
      <c r="Q13" s="0" t="s">
        <v>20</v>
      </c>
    </row>
    <row r="14" customFormat="false" ht="12.8" hidden="false" customHeight="false" outlineLevel="0" collapsed="false">
      <c r="A14" s="0" t="s">
        <v>117</v>
      </c>
      <c r="B14" s="0" t="n">
        <v>-20</v>
      </c>
      <c r="C14" s="4" t="n">
        <v>4194304</v>
      </c>
      <c r="D14" s="4" t="n">
        <v>4194304</v>
      </c>
      <c r="E14" s="4" t="n">
        <v>50</v>
      </c>
      <c r="F14" s="5" t="n">
        <v>0.110581084444444</v>
      </c>
      <c r="G14" s="5" t="n">
        <v>0.0256812155555556</v>
      </c>
      <c r="H14" s="5" t="n">
        <v>0.0279230044444444</v>
      </c>
      <c r="I14" s="5" t="n">
        <f aca="false">F14-H14</f>
        <v>0.0826580799999996</v>
      </c>
      <c r="J14" s="5" t="n">
        <v>1.4363362</v>
      </c>
      <c r="K14" s="5" t="n">
        <v>0.0552702000000001</v>
      </c>
      <c r="L14" s="5" t="n">
        <v>0.0290432000000001</v>
      </c>
      <c r="M14" s="5" t="n">
        <f aca="false">J14-L14</f>
        <v>1.407293</v>
      </c>
      <c r="N14" s="5" t="n">
        <v>1.00618110640577</v>
      </c>
      <c r="O14" s="5" t="n">
        <v>-0.000173419066289648</v>
      </c>
      <c r="P14" s="5" t="n">
        <v>-0.000283742911283413</v>
      </c>
      <c r="Q14" s="5" t="n">
        <f aca="false">N14+O14</f>
        <v>1.00600768733948</v>
      </c>
    </row>
    <row r="15" customFormat="false" ht="12.8" hidden="false" customHeight="false" outlineLevel="0" collapsed="false">
      <c r="A15" s="0" t="s">
        <v>117</v>
      </c>
      <c r="B15" s="0" t="n">
        <v>-10</v>
      </c>
      <c r="C15" s="4" t="n">
        <v>4194304</v>
      </c>
      <c r="D15" s="4" t="n">
        <v>4194304</v>
      </c>
      <c r="E15" s="4" t="n">
        <v>50</v>
      </c>
      <c r="F15" s="5" t="n">
        <v>0.1257763</v>
      </c>
      <c r="G15" s="5" t="n">
        <v>0.0603227</v>
      </c>
      <c r="H15" s="5" t="n">
        <v>0.0184129</v>
      </c>
      <c r="I15" s="5" t="n">
        <f aca="false">F15-H15</f>
        <v>0.1073634</v>
      </c>
      <c r="J15" s="5" t="n">
        <v>1.1842818</v>
      </c>
      <c r="K15" s="5" t="n">
        <v>0.1245644</v>
      </c>
      <c r="L15" s="5" t="n">
        <v>0.130432</v>
      </c>
      <c r="M15" s="5" t="n">
        <f aca="false">J15-L15</f>
        <v>1.0538498</v>
      </c>
      <c r="N15" s="5" t="n">
        <v>1.05107263886869</v>
      </c>
      <c r="O15" s="5" t="n">
        <v>-0.00586778291795387</v>
      </c>
      <c r="P15" s="5" t="n">
        <v>-0.00564678901610738</v>
      </c>
      <c r="Q15" s="5" t="n">
        <f aca="false">N15+O15</f>
        <v>1.04520485595074</v>
      </c>
    </row>
    <row r="16" customFormat="false" ht="12.8" hidden="false" customHeight="false" outlineLevel="0" collapsed="false">
      <c r="A16" s="0" t="s">
        <v>117</v>
      </c>
      <c r="B16" s="0" t="n">
        <v>0</v>
      </c>
      <c r="C16" s="4" t="n">
        <v>4194304</v>
      </c>
      <c r="D16" s="4" t="n">
        <v>4194304</v>
      </c>
      <c r="E16" s="4" t="n">
        <v>50</v>
      </c>
      <c r="F16" s="5" t="n">
        <v>0.111068804444444</v>
      </c>
      <c r="G16" s="5" t="n">
        <v>0.0461902955555556</v>
      </c>
      <c r="H16" s="5" t="n">
        <v>0.0205663744444445</v>
      </c>
      <c r="I16" s="5" t="n">
        <f aca="false">F16-H16</f>
        <v>0.0905024299999995</v>
      </c>
      <c r="J16" s="5" t="n">
        <v>0.591529666666667</v>
      </c>
      <c r="K16" s="5" t="n">
        <v>0.0556291333333333</v>
      </c>
      <c r="L16" s="5" t="n">
        <v>0.0392400666666667</v>
      </c>
      <c r="M16" s="5" t="n">
        <f aca="false">J16-L16</f>
        <v>0.5522896</v>
      </c>
      <c r="N16" s="5" t="n">
        <v>1.23155187430887</v>
      </c>
      <c r="O16" s="5" t="n">
        <v>-0.0164200358595665</v>
      </c>
      <c r="P16" s="5" t="n">
        <v>-0.0209650099265488</v>
      </c>
      <c r="Q16" s="5" t="n">
        <f aca="false">N16+O16</f>
        <v>1.2151318384493</v>
      </c>
    </row>
    <row r="17" customFormat="false" ht="12.8" hidden="false" customHeight="false" outlineLevel="0" collapsed="false">
      <c r="A17" s="0" t="s">
        <v>117</v>
      </c>
      <c r="B17" s="0" t="n">
        <v>10</v>
      </c>
      <c r="C17" s="4" t="n">
        <v>4194304</v>
      </c>
      <c r="D17" s="4" t="n">
        <v>4194304</v>
      </c>
      <c r="E17" s="4" t="n">
        <v>50</v>
      </c>
      <c r="F17" s="5" t="n">
        <v>0.124645067777778</v>
      </c>
      <c r="G17" s="5" t="n">
        <v>0.0951533322222222</v>
      </c>
      <c r="H17" s="5" t="n">
        <v>0.0302740977777778</v>
      </c>
      <c r="I17" s="5" t="n">
        <f aca="false">F17-H17</f>
        <v>0.0943709700000002</v>
      </c>
      <c r="J17" s="5" t="n">
        <v>0.0281302973333333</v>
      </c>
      <c r="K17" s="5" t="n">
        <v>0.0453907026666667</v>
      </c>
      <c r="L17" s="5" t="n">
        <v>0.0227426513333333</v>
      </c>
      <c r="M17" s="5" t="n">
        <f aca="false">J17-L17</f>
        <v>0.005387646</v>
      </c>
      <c r="N17" s="5" t="n">
        <v>1.09041157913573</v>
      </c>
      <c r="O17" s="5" t="n">
        <v>-0.0902403124148685</v>
      </c>
      <c r="P17" s="5" t="n">
        <v>-0.180449744317648</v>
      </c>
      <c r="Q17" s="5" t="n">
        <f aca="false">N17+O17</f>
        <v>1.00017126672086</v>
      </c>
    </row>
    <row r="18" customFormat="false" ht="12.8" hidden="false" customHeight="false" outlineLevel="0" collapsed="false">
      <c r="A18" s="0" t="s">
        <v>117</v>
      </c>
      <c r="B18" s="0" t="n">
        <v>20</v>
      </c>
      <c r="C18" s="4" t="n">
        <v>4194304</v>
      </c>
      <c r="D18" s="4" t="n">
        <v>4194304</v>
      </c>
      <c r="E18" s="4" t="n">
        <v>50</v>
      </c>
      <c r="F18" s="5" t="n">
        <v>0.1417335</v>
      </c>
      <c r="G18" s="5" t="n">
        <v>0.0283212</v>
      </c>
      <c r="H18" s="5" t="n">
        <v>0.0217145</v>
      </c>
      <c r="I18" s="5" t="n">
        <f aca="false">F18-H18</f>
        <v>0.120019</v>
      </c>
      <c r="J18" s="5" t="n">
        <v>0.0016799404</v>
      </c>
      <c r="K18" s="5" t="n">
        <v>7.33623999999999E-005</v>
      </c>
      <c r="L18" s="5" t="n">
        <v>6.27034000000002E-005</v>
      </c>
      <c r="M18" s="5" t="n">
        <f aca="false">J18-L18</f>
        <v>0.001617237</v>
      </c>
      <c r="N18" s="5" t="n">
        <v>1.00018079443192</v>
      </c>
      <c r="O18" s="5" t="n">
        <v>-7.30424196215829E-006</v>
      </c>
      <c r="P18" s="5" t="n">
        <v>-1.41929087504877E-005</v>
      </c>
      <c r="Q18" s="5" t="n">
        <f aca="false">N18+O18</f>
        <v>1.00017349018996</v>
      </c>
    </row>
    <row r="19" customFormat="false" ht="12.8" hidden="false" customHeight="false" outlineLevel="0" collapsed="false">
      <c r="A19" s="0" t="s">
        <v>117</v>
      </c>
      <c r="B19" s="0" t="n">
        <v>30</v>
      </c>
      <c r="C19" s="4" t="n">
        <v>4194304</v>
      </c>
      <c r="D19" s="4" t="n">
        <v>4194304</v>
      </c>
      <c r="E19" s="4" t="n">
        <v>50</v>
      </c>
      <c r="F19" s="5" t="n">
        <v>0.133122722222222</v>
      </c>
      <c r="G19" s="5" t="n">
        <v>0.0208450777777778</v>
      </c>
      <c r="H19" s="5" t="n">
        <v>0.0195817222222222</v>
      </c>
      <c r="I19" s="5" t="n">
        <f aca="false">F19-H19</f>
        <v>0.113541</v>
      </c>
      <c r="J19" s="5" t="n">
        <v>0.000538874266666667</v>
      </c>
      <c r="K19" s="5" t="n">
        <v>3.69083333333334E-005</v>
      </c>
      <c r="L19" s="5" t="n">
        <v>6.08096666666666E-005</v>
      </c>
      <c r="M19" s="5" t="n">
        <f aca="false">J19-L19</f>
        <v>0.0004780646</v>
      </c>
      <c r="N19" s="5" t="n">
        <v>1.00017457044194</v>
      </c>
      <c r="O19" s="5" t="n">
        <v>-3.54969042333231E-005</v>
      </c>
      <c r="P19" s="5" t="n">
        <v>-2.4053861087836E-005</v>
      </c>
      <c r="Q19" s="5" t="n">
        <f aca="false">N19+O19</f>
        <v>1.00013907353771</v>
      </c>
    </row>
    <row r="20" customFormat="false" ht="12.8" hidden="false" customHeight="false" outlineLevel="0" collapsed="false">
      <c r="A20" s="0" t="s">
        <v>117</v>
      </c>
      <c r="B20" s="0" t="n">
        <v>40</v>
      </c>
      <c r="C20" s="4" t="n">
        <v>4194304</v>
      </c>
      <c r="D20" s="4" t="n">
        <v>4194304</v>
      </c>
      <c r="E20" s="4" t="n">
        <v>50</v>
      </c>
      <c r="F20" s="5" t="n">
        <v>0.146221133333333</v>
      </c>
      <c r="G20" s="5" t="n">
        <v>0.0183026666666667</v>
      </c>
      <c r="H20" s="5" t="n">
        <v>0.0207446333333333</v>
      </c>
      <c r="I20" s="5" t="n">
        <f aca="false">F20-H20</f>
        <v>0.1254765</v>
      </c>
      <c r="J20" s="5" t="n">
        <v>0.00016115664</v>
      </c>
      <c r="K20" s="5" t="n">
        <v>1.50935999999999E-006</v>
      </c>
      <c r="L20" s="5" t="n">
        <v>1.70783999999999E-006</v>
      </c>
      <c r="M20" s="5" t="n">
        <f aca="false">J20-L20</f>
        <v>0.0001594488</v>
      </c>
      <c r="N20" s="5" t="n">
        <v>1.00016596406862</v>
      </c>
      <c r="O20" s="5" t="n">
        <v>-4.11647076536958E-006</v>
      </c>
      <c r="P20" s="5" t="n">
        <v>-7.21756666011153E-006</v>
      </c>
      <c r="Q20" s="5" t="n">
        <f aca="false">N20+O20</f>
        <v>1.00016184759785</v>
      </c>
    </row>
    <row r="21" customFormat="false" ht="12.8" hidden="false" customHeight="false" outlineLevel="0" collapsed="false">
      <c r="A21" s="0" t="s">
        <v>117</v>
      </c>
      <c r="B21" s="0" t="n">
        <v>50</v>
      </c>
      <c r="C21" s="4" t="n">
        <v>4194304</v>
      </c>
      <c r="D21" s="4" t="n">
        <v>4194304</v>
      </c>
      <c r="E21" s="4" t="n">
        <v>50</v>
      </c>
      <c r="F21" s="5" t="n">
        <v>0.179594855555556</v>
      </c>
      <c r="G21" s="5" t="n">
        <v>0.0730589444444444</v>
      </c>
      <c r="H21" s="5" t="n">
        <v>0.0359607555555556</v>
      </c>
      <c r="I21" s="5" t="n">
        <f aca="false">F21-H21</f>
        <v>0.1436341</v>
      </c>
      <c r="J21" s="5" t="n">
        <v>5.24564066666667E-005</v>
      </c>
      <c r="K21" s="5" t="n">
        <v>1.04950333333333E-005</v>
      </c>
      <c r="L21" s="5" t="n">
        <v>5.40370666666666E-006</v>
      </c>
      <c r="M21" s="5" t="n">
        <f aca="false">J21-L21</f>
        <v>4.70527E-005</v>
      </c>
      <c r="N21" s="5" t="n">
        <v>1.00017277340663</v>
      </c>
      <c r="O21" s="5" t="n">
        <v>-3.7240352447343E-005</v>
      </c>
      <c r="P21" s="5" t="n">
        <v>-6.64698156287447E-005</v>
      </c>
      <c r="Q21" s="5" t="n">
        <f aca="false">N21+O21</f>
        <v>1.00013553305418</v>
      </c>
    </row>
    <row r="22" customFormat="false" ht="12.8" hidden="false" customHeight="false" outlineLevel="0" collapsed="false">
      <c r="A22" s="0" t="s">
        <v>117</v>
      </c>
      <c r="B22" s="0" t="n">
        <v>60</v>
      </c>
      <c r="C22" s="4" t="n">
        <v>4194304</v>
      </c>
      <c r="D22" s="4" t="n">
        <v>4194304</v>
      </c>
      <c r="E22" s="4" t="n">
        <v>50</v>
      </c>
      <c r="F22" s="5" t="n">
        <v>0.178816555555556</v>
      </c>
      <c r="G22" s="5" t="n">
        <v>0.135970744444444</v>
      </c>
      <c r="H22" s="5" t="n">
        <v>0.0434699555555555</v>
      </c>
      <c r="I22" s="5" t="n">
        <f aca="false">F22-H22</f>
        <v>0.135346600000001</v>
      </c>
      <c r="J22" s="5" t="n">
        <v>1.6472418E-005</v>
      </c>
      <c r="K22" s="5" t="n">
        <v>1.069428E-006</v>
      </c>
      <c r="L22" s="5" t="n">
        <v>7.28279999999997E-007</v>
      </c>
      <c r="M22" s="5" t="n">
        <f aca="false">J22-L22</f>
        <v>1.5744138E-005</v>
      </c>
      <c r="N22" s="5" t="n">
        <v>1.00017007924925</v>
      </c>
      <c r="O22" s="5" t="n">
        <v>-1.01613036953552E-005</v>
      </c>
      <c r="P22" s="5" t="n">
        <v>-1.71704333558065E-005</v>
      </c>
      <c r="Q22" s="5" t="n">
        <f aca="false">N22+O22</f>
        <v>1.00015991794555</v>
      </c>
    </row>
    <row r="23" customFormat="false" ht="12.8" hidden="false" customHeight="false" outlineLevel="0" collapsed="false">
      <c r="A23" s="0" t="s">
        <v>117</v>
      </c>
      <c r="B23" s="0" t="n">
        <v>70</v>
      </c>
      <c r="C23" s="4" t="n">
        <v>4194304</v>
      </c>
      <c r="D23" s="4" t="n">
        <v>4194304</v>
      </c>
      <c r="E23" s="4" t="n">
        <v>50</v>
      </c>
      <c r="F23" s="5" t="n">
        <v>0.111680345555556</v>
      </c>
      <c r="G23" s="5" t="n">
        <v>0.0235828544444444</v>
      </c>
      <c r="H23" s="5" t="n">
        <v>0.0120981355555556</v>
      </c>
      <c r="I23" s="5" t="n">
        <f aca="false">F23-H23</f>
        <v>0.0995822100000004</v>
      </c>
      <c r="J23" s="5" t="n">
        <v>5.27343733333333E-006</v>
      </c>
      <c r="K23" s="5" t="n">
        <v>1.54110666666666E-007</v>
      </c>
      <c r="L23" s="5" t="n">
        <v>1.69129333333333E-007</v>
      </c>
      <c r="M23" s="5" t="n">
        <f aca="false">J23-L23</f>
        <v>5.104308E-006</v>
      </c>
      <c r="N23" s="5" t="n">
        <v>1.00017902069665</v>
      </c>
      <c r="O23" s="5" t="n">
        <v>-1.84922674670851E-005</v>
      </c>
      <c r="P23" s="5" t="n">
        <v>-1.36989713539482E-005</v>
      </c>
      <c r="Q23" s="5" t="n">
        <f aca="false">N23+O23</f>
        <v>1.00016052842918</v>
      </c>
    </row>
    <row r="24" customFormat="false" ht="12.8" hidden="false" customHeight="false" outlineLevel="0" collapsed="false"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customFormat="false" ht="20.95" hidden="false" customHeight="false" outlineLevel="0" collapsed="false">
      <c r="A25" s="0" t="s">
        <v>114</v>
      </c>
      <c r="B25" s="0" t="s">
        <v>115</v>
      </c>
      <c r="C25" s="3" t="s">
        <v>1</v>
      </c>
      <c r="D25" s="3" t="s">
        <v>2</v>
      </c>
      <c r="E25" s="1" t="s">
        <v>3</v>
      </c>
      <c r="F25" s="0" t="s">
        <v>10</v>
      </c>
      <c r="G25" s="0" t="s">
        <v>11</v>
      </c>
      <c r="H25" s="0" t="s">
        <v>12</v>
      </c>
      <c r="I25" s="0" t="s">
        <v>13</v>
      </c>
      <c r="J25" s="0" t="s">
        <v>17</v>
      </c>
      <c r="K25" s="0" t="s">
        <v>11</v>
      </c>
      <c r="L25" s="0" t="s">
        <v>12</v>
      </c>
      <c r="M25" s="0" t="s">
        <v>18</v>
      </c>
      <c r="N25" s="0" t="s">
        <v>19</v>
      </c>
      <c r="O25" s="0" t="s">
        <v>11</v>
      </c>
      <c r="P25" s="0" t="s">
        <v>12</v>
      </c>
      <c r="Q25" s="0" t="s">
        <v>20</v>
      </c>
    </row>
    <row r="26" customFormat="false" ht="12.8" hidden="false" customHeight="false" outlineLevel="0" collapsed="false">
      <c r="A26" s="0" t="s">
        <v>95</v>
      </c>
      <c r="B26" s="0" t="n">
        <v>-20</v>
      </c>
      <c r="C26" s="4" t="n">
        <v>4194304</v>
      </c>
      <c r="D26" s="4" t="n">
        <v>4194304</v>
      </c>
      <c r="E26" s="4" t="n">
        <v>50</v>
      </c>
      <c r="F26" s="5" t="n">
        <v>0.0190884688888889</v>
      </c>
      <c r="G26" s="5" t="n">
        <v>0.0105267011111111</v>
      </c>
      <c r="H26" s="5" t="n">
        <v>0.00580663888888889</v>
      </c>
      <c r="I26" s="5" t="n">
        <f aca="false">F26-H26</f>
        <v>0.01328183</v>
      </c>
      <c r="J26" s="5" t="n">
        <v>3.21020155555556</v>
      </c>
      <c r="K26" s="5" t="n">
        <v>0.173680444444444</v>
      </c>
      <c r="L26" s="5" t="n">
        <v>0.143049555555556</v>
      </c>
      <c r="M26" s="5" t="n">
        <f aca="false">J26-L26</f>
        <v>3.067152</v>
      </c>
      <c r="N26" s="5" t="n">
        <v>1.06294174764413</v>
      </c>
      <c r="O26" s="5" t="n">
        <v>-0.00568267915598542</v>
      </c>
      <c r="P26" s="5" t="n">
        <v>-0.00561845653906934</v>
      </c>
      <c r="Q26" s="5" t="n">
        <f aca="false">N26+O26</f>
        <v>1.05725906848814</v>
      </c>
    </row>
    <row r="27" customFormat="false" ht="12.8" hidden="false" customHeight="false" outlineLevel="0" collapsed="false">
      <c r="A27" s="0" t="s">
        <v>95</v>
      </c>
      <c r="B27" s="0" t="n">
        <v>-10</v>
      </c>
      <c r="C27" s="4" t="n">
        <v>4194304</v>
      </c>
      <c r="D27" s="4" t="n">
        <v>4194304</v>
      </c>
      <c r="E27" s="4" t="n">
        <v>50</v>
      </c>
      <c r="F27" s="5" t="n">
        <v>0.0202316944444444</v>
      </c>
      <c r="G27" s="5" t="n">
        <v>0.0177837255555556</v>
      </c>
      <c r="H27" s="5" t="n">
        <v>0.00592078444444445</v>
      </c>
      <c r="I27" s="5" t="n">
        <f aca="false">F27-H27</f>
        <v>0.01431091</v>
      </c>
      <c r="J27" s="5" t="n">
        <v>1.10064675555556</v>
      </c>
      <c r="K27" s="5" t="n">
        <v>0.173722844444444</v>
      </c>
      <c r="L27" s="5" t="n">
        <v>0.148852355555556</v>
      </c>
      <c r="M27" s="5" t="n">
        <f aca="false">J27-L27</f>
        <v>0.951794400000004</v>
      </c>
      <c r="N27" s="5" t="n">
        <v>1.08908804548794</v>
      </c>
      <c r="O27" s="5" t="n">
        <v>-0.00728310542027999</v>
      </c>
      <c r="P27" s="5" t="n">
        <v>-0.0112268973984839</v>
      </c>
      <c r="Q27" s="5" t="n">
        <f aca="false">N27+O27</f>
        <v>1.08180494006766</v>
      </c>
    </row>
    <row r="28" customFormat="false" ht="12.8" hidden="false" customHeight="false" outlineLevel="0" collapsed="false">
      <c r="A28" s="0" t="s">
        <v>95</v>
      </c>
      <c r="B28" s="0" t="n">
        <v>0</v>
      </c>
      <c r="C28" s="4" t="n">
        <v>4194304</v>
      </c>
      <c r="D28" s="4" t="n">
        <v>4194304</v>
      </c>
      <c r="E28" s="4" t="n">
        <v>50</v>
      </c>
      <c r="F28" s="5" t="n">
        <v>0.0196103</v>
      </c>
      <c r="G28" s="5" t="n">
        <v>0.02060501</v>
      </c>
      <c r="H28" s="5" t="n">
        <v>0.00681847</v>
      </c>
      <c r="I28" s="5" t="n">
        <f aca="false">F28-H28</f>
        <v>0.01279183</v>
      </c>
      <c r="J28" s="5" t="n">
        <v>0.129611731111111</v>
      </c>
      <c r="K28" s="5" t="n">
        <v>0.0317445088888889</v>
      </c>
      <c r="L28" s="5" t="n">
        <v>0.0159382711111111</v>
      </c>
      <c r="M28" s="5" t="n">
        <f aca="false">J28-L28</f>
        <v>0.11367346</v>
      </c>
      <c r="N28" s="5" t="n">
        <v>1.0863203668809</v>
      </c>
      <c r="O28" s="5" t="n">
        <v>-0.0148509946824216</v>
      </c>
      <c r="P28" s="5" t="n">
        <v>-0.0165009674669092</v>
      </c>
      <c r="Q28" s="5" t="n">
        <f aca="false">N28+O28</f>
        <v>1.07146937219848</v>
      </c>
    </row>
    <row r="29" customFormat="false" ht="12.8" hidden="false" customHeight="false" outlineLevel="0" collapsed="false">
      <c r="A29" s="0" t="s">
        <v>95</v>
      </c>
      <c r="B29" s="0" t="n">
        <v>10</v>
      </c>
      <c r="C29" s="4" t="n">
        <v>4194304</v>
      </c>
      <c r="D29" s="4" t="n">
        <v>4194304</v>
      </c>
      <c r="E29" s="4" t="n">
        <v>50</v>
      </c>
      <c r="F29" s="5" t="n">
        <v>0.0150914133333333</v>
      </c>
      <c r="G29" s="5" t="n">
        <v>0.0141817266666667</v>
      </c>
      <c r="H29" s="5" t="n">
        <v>0.00301627333333333</v>
      </c>
      <c r="I29" s="5" t="n">
        <f aca="false">F29-H29</f>
        <v>0.01207514</v>
      </c>
      <c r="J29" s="5" t="n">
        <v>0.0339909177777778</v>
      </c>
      <c r="K29" s="5" t="n">
        <v>0.00420964222222223</v>
      </c>
      <c r="L29" s="5" t="n">
        <v>0.00549549777777778</v>
      </c>
      <c r="M29" s="5" t="n">
        <f aca="false">J29-L29</f>
        <v>0.02849542</v>
      </c>
      <c r="N29" s="5" t="n">
        <v>1.08990950040437</v>
      </c>
      <c r="O29" s="5" t="n">
        <v>-0.0179306891116018</v>
      </c>
      <c r="P29" s="5" t="n">
        <v>-0.0144777895479484</v>
      </c>
      <c r="Q29" s="5" t="n">
        <f aca="false">N29+O29</f>
        <v>1.07197881129277</v>
      </c>
    </row>
    <row r="30" customFormat="false" ht="12.8" hidden="false" customHeight="false" outlineLevel="0" collapsed="false">
      <c r="A30" s="0" t="s">
        <v>95</v>
      </c>
      <c r="B30" s="0" t="n">
        <v>20</v>
      </c>
      <c r="C30" s="4" t="n">
        <v>4194304</v>
      </c>
      <c r="D30" s="4" t="n">
        <v>4194304</v>
      </c>
      <c r="E30" s="4" t="n">
        <v>50</v>
      </c>
      <c r="F30" s="5" t="n">
        <v>0.0213455566666667</v>
      </c>
      <c r="G30" s="5" t="n">
        <v>0.0103079333333333</v>
      </c>
      <c r="H30" s="5" t="n">
        <v>0.00782632666666667</v>
      </c>
      <c r="I30" s="5" t="n">
        <f aca="false">F30-H30</f>
        <v>0.01351923</v>
      </c>
      <c r="J30" s="5" t="n">
        <v>0.0108068268888889</v>
      </c>
      <c r="K30" s="5" t="n">
        <v>0.00100524311111111</v>
      </c>
      <c r="L30" s="5" t="n">
        <v>0.00112491688888889</v>
      </c>
      <c r="M30" s="5" t="n">
        <f aca="false">J30-L30</f>
        <v>0.00968191000000001</v>
      </c>
      <c r="N30" s="5" t="n">
        <v>1.11136399425929</v>
      </c>
      <c r="O30" s="5" t="n">
        <v>-0.0250992140121167</v>
      </c>
      <c r="P30" s="5" t="n">
        <v>-0.086169352252303</v>
      </c>
      <c r="Q30" s="5" t="n">
        <f aca="false">N30+O30</f>
        <v>1.08626478024717</v>
      </c>
    </row>
    <row r="31" customFormat="false" ht="12.8" hidden="false" customHeight="false" outlineLevel="0" collapsed="false">
      <c r="A31" s="0" t="s">
        <v>95</v>
      </c>
      <c r="B31" s="0" t="n">
        <v>30</v>
      </c>
      <c r="C31" s="4" t="n">
        <v>4194304</v>
      </c>
      <c r="D31" s="4" t="n">
        <v>4194304</v>
      </c>
      <c r="E31" s="4" t="n">
        <v>50</v>
      </c>
      <c r="F31" s="5" t="n">
        <v>0.0190920011111111</v>
      </c>
      <c r="G31" s="5" t="n">
        <v>0.0179213488888889</v>
      </c>
      <c r="H31" s="5" t="n">
        <v>0.00518460111111111</v>
      </c>
      <c r="I31" s="5" t="n">
        <f aca="false">F31-H31</f>
        <v>0.0139074</v>
      </c>
      <c r="J31" s="5" t="n">
        <v>0.00356842311111111</v>
      </c>
      <c r="K31" s="5" t="n">
        <v>0.00069686888888889</v>
      </c>
      <c r="L31" s="5" t="n">
        <v>0.000416659111111111</v>
      </c>
      <c r="M31" s="5" t="n">
        <f aca="false">J31-L31</f>
        <v>0.003151764</v>
      </c>
      <c r="N31" s="5" t="n">
        <v>1.11663373006342</v>
      </c>
      <c r="O31" s="5" t="n">
        <v>-0.0230671584752815</v>
      </c>
      <c r="P31" s="5" t="n">
        <v>-0.125398930213866</v>
      </c>
      <c r="Q31" s="5" t="n">
        <f aca="false">N31+O31</f>
        <v>1.09356657158814</v>
      </c>
    </row>
    <row r="32" customFormat="false" ht="12.8" hidden="false" customHeight="false" outlineLevel="0" collapsed="false">
      <c r="A32" s="0" t="s">
        <v>95</v>
      </c>
      <c r="B32" s="0" t="n">
        <v>40</v>
      </c>
      <c r="C32" s="4" t="n">
        <v>4194304</v>
      </c>
      <c r="D32" s="4" t="n">
        <v>4194304</v>
      </c>
      <c r="E32" s="4" t="n">
        <v>50</v>
      </c>
      <c r="F32" s="5" t="n">
        <v>0.0256297044444444</v>
      </c>
      <c r="G32" s="5" t="n">
        <v>0.00713673555555556</v>
      </c>
      <c r="H32" s="5" t="n">
        <v>0.00783459444444444</v>
      </c>
      <c r="I32" s="5" t="n">
        <f aca="false">F32-H32</f>
        <v>0.01779511</v>
      </c>
      <c r="J32" s="5" t="n">
        <v>0.00120563646666667</v>
      </c>
      <c r="K32" s="5" t="n">
        <v>0.000129490933333333</v>
      </c>
      <c r="L32" s="5" t="n">
        <v>0.000185378066666666</v>
      </c>
      <c r="M32" s="5" t="n">
        <f aca="false">J32-L32</f>
        <v>0.0010202584</v>
      </c>
      <c r="N32" s="5" t="n">
        <v>1.10100392733832</v>
      </c>
      <c r="O32" s="5" t="n">
        <v>-0.00833871296074618</v>
      </c>
      <c r="P32" s="5" t="n">
        <v>-0.0265273110872391</v>
      </c>
      <c r="Q32" s="5" t="n">
        <f aca="false">N32+O32</f>
        <v>1.09266521437757</v>
      </c>
    </row>
    <row r="33" customFormat="false" ht="12.8" hidden="false" customHeight="false" outlineLevel="0" collapsed="false">
      <c r="A33" s="0" t="s">
        <v>95</v>
      </c>
      <c r="B33" s="0" t="n">
        <v>50</v>
      </c>
      <c r="C33" s="4" t="n">
        <v>4194304</v>
      </c>
      <c r="D33" s="4" t="n">
        <v>4194304</v>
      </c>
      <c r="E33" s="4" t="n">
        <v>50</v>
      </c>
      <c r="F33" s="5" t="n">
        <v>0.0235345322222222</v>
      </c>
      <c r="G33" s="5" t="n">
        <v>0.00770744777777778</v>
      </c>
      <c r="H33" s="5" t="n">
        <v>0.00640742222222222</v>
      </c>
      <c r="I33" s="5" t="n">
        <f aca="false">F33-H33</f>
        <v>0.01712711</v>
      </c>
      <c r="J33" s="5" t="n">
        <v>0.000377620622222222</v>
      </c>
      <c r="K33" s="5" t="n">
        <v>3.83763777777778E-005</v>
      </c>
      <c r="L33" s="5" t="n">
        <v>6.06846222222222E-005</v>
      </c>
      <c r="M33" s="5" t="n">
        <f aca="false">J33-L33</f>
        <v>0.000316936</v>
      </c>
      <c r="N33" s="5" t="n">
        <v>1.95005624664695</v>
      </c>
      <c r="O33" s="5" t="n">
        <v>-0.864347991439232</v>
      </c>
      <c r="P33" s="5" t="n">
        <v>-4.35686016311274</v>
      </c>
      <c r="Q33" s="5" t="n">
        <f aca="false">N33+O33</f>
        <v>1.08570825520772</v>
      </c>
    </row>
    <row r="34" customFormat="false" ht="12.8" hidden="false" customHeight="false" outlineLevel="0" collapsed="false">
      <c r="A34" s="0" t="s">
        <v>95</v>
      </c>
      <c r="B34" s="0" t="n">
        <v>60</v>
      </c>
      <c r="C34" s="4" t="n">
        <v>4194304</v>
      </c>
      <c r="D34" s="4" t="n">
        <v>4194304</v>
      </c>
      <c r="E34" s="4" t="n">
        <v>50</v>
      </c>
      <c r="F34" s="5" t="n">
        <v>0.0156810077777778</v>
      </c>
      <c r="G34" s="5" t="n">
        <v>0.00966926222222222</v>
      </c>
      <c r="H34" s="5" t="n">
        <v>0.00225047777777778</v>
      </c>
      <c r="I34" s="5" t="n">
        <f aca="false">F34-H34</f>
        <v>0.01343053</v>
      </c>
      <c r="J34" s="5" t="n">
        <v>0.000116630746666667</v>
      </c>
      <c r="K34" s="5" t="n">
        <v>5.22885333333333E-006</v>
      </c>
      <c r="L34" s="5" t="n">
        <v>9.63742666666665E-006</v>
      </c>
      <c r="M34" s="5" t="n">
        <f aca="false">J34-L34</f>
        <v>0.00010699332</v>
      </c>
      <c r="N34" s="5" t="n">
        <v>1.21207287561172</v>
      </c>
      <c r="O34" s="5" t="n">
        <v>-0.123378791571801</v>
      </c>
      <c r="P34" s="5" t="n">
        <v>-0.822749454330753</v>
      </c>
      <c r="Q34" s="5" t="n">
        <f aca="false">N34+O34</f>
        <v>1.08869408403992</v>
      </c>
    </row>
    <row r="35" customFormat="false" ht="12.8" hidden="false" customHeight="false" outlineLevel="0" collapsed="false">
      <c r="A35" s="0" t="s">
        <v>95</v>
      </c>
      <c r="B35" s="0" t="n">
        <v>70</v>
      </c>
      <c r="C35" s="4" t="n">
        <v>4194304</v>
      </c>
      <c r="D35" s="4" t="n">
        <v>4194304</v>
      </c>
      <c r="E35" s="4" t="n">
        <v>50</v>
      </c>
      <c r="F35" s="5" t="n">
        <v>0.0254959644444444</v>
      </c>
      <c r="G35" s="5" t="n">
        <v>0.0211008855555556</v>
      </c>
      <c r="H35" s="5" t="n">
        <v>0.0102396244444444</v>
      </c>
      <c r="I35" s="5" t="n">
        <f aca="false">F35-H35</f>
        <v>0.01525634</v>
      </c>
      <c r="J35" s="5" t="n">
        <v>3.49251977777778E-005</v>
      </c>
      <c r="K35" s="5" t="n">
        <v>3.32168222222222E-006</v>
      </c>
      <c r="L35" s="5" t="n">
        <v>3.06927777777778E-006</v>
      </c>
      <c r="M35" s="5" t="n">
        <f aca="false">J35-L35</f>
        <v>3.185592E-005</v>
      </c>
      <c r="N35" s="5" t="n">
        <v>26.7475339640314</v>
      </c>
      <c r="O35" s="5" t="n">
        <v>-25.645547610096</v>
      </c>
      <c r="P35" s="5" t="n">
        <v>-114.737096083514</v>
      </c>
      <c r="Q35" s="5" t="n">
        <f aca="false">N35+O35</f>
        <v>1.1019863539354</v>
      </c>
    </row>
    <row r="36" customFormat="false" ht="12.8" hidden="false" customHeight="false" outlineLevel="0" collapsed="false"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customFormat="false" ht="20.95" hidden="false" customHeight="false" outlineLevel="0" collapsed="false">
      <c r="A37" s="0" t="s">
        <v>114</v>
      </c>
      <c r="B37" s="0" t="s">
        <v>115</v>
      </c>
      <c r="C37" s="3" t="s">
        <v>1</v>
      </c>
      <c r="D37" s="3" t="s">
        <v>2</v>
      </c>
      <c r="E37" s="1" t="s">
        <v>3</v>
      </c>
      <c r="F37" s="0" t="s">
        <v>10</v>
      </c>
      <c r="G37" s="0" t="s">
        <v>11</v>
      </c>
      <c r="H37" s="0" t="s">
        <v>12</v>
      </c>
      <c r="I37" s="0" t="s">
        <v>13</v>
      </c>
      <c r="J37" s="0" t="s">
        <v>17</v>
      </c>
      <c r="K37" s="0" t="s">
        <v>11</v>
      </c>
      <c r="L37" s="0" t="s">
        <v>12</v>
      </c>
      <c r="M37" s="0" t="s">
        <v>18</v>
      </c>
      <c r="N37" s="0" t="s">
        <v>19</v>
      </c>
      <c r="O37" s="0" t="s">
        <v>11</v>
      </c>
      <c r="P37" s="0" t="s">
        <v>12</v>
      </c>
      <c r="Q37" s="0" t="s">
        <v>20</v>
      </c>
    </row>
    <row r="38" customFormat="false" ht="12.8" hidden="false" customHeight="false" outlineLevel="0" collapsed="false">
      <c r="A38" s="0" t="s">
        <v>94</v>
      </c>
      <c r="B38" s="0" t="n">
        <v>-20</v>
      </c>
      <c r="C38" s="4" t="n">
        <v>4194304</v>
      </c>
      <c r="D38" s="4" t="n">
        <v>4194304</v>
      </c>
      <c r="E38" s="4" t="n">
        <v>50</v>
      </c>
      <c r="F38" s="5" t="n">
        <v>0.0542440377777778</v>
      </c>
      <c r="G38" s="5" t="n">
        <v>0.0579904622222222</v>
      </c>
      <c r="H38" s="5" t="n">
        <v>0.0140738077777778</v>
      </c>
      <c r="I38" s="5" t="n">
        <f aca="false">F38-H38</f>
        <v>0.04017023</v>
      </c>
      <c r="J38" s="5" t="n">
        <v>3.08815666666667</v>
      </c>
      <c r="K38" s="5" t="n">
        <v>0.0614393333333339</v>
      </c>
      <c r="L38" s="5" t="n">
        <v>0.118166666666666</v>
      </c>
      <c r="M38" s="5" t="n">
        <f aca="false">J38-L38</f>
        <v>2.96999</v>
      </c>
      <c r="N38" s="5" t="n">
        <v>1.16695292116394</v>
      </c>
      <c r="O38" s="5" t="n">
        <v>-0.00951852872877068</v>
      </c>
      <c r="P38" s="5" t="n">
        <v>-0.00685174897781216</v>
      </c>
      <c r="Q38" s="5" t="n">
        <f aca="false">N38+O38</f>
        <v>1.15743439243517</v>
      </c>
    </row>
    <row r="39" customFormat="false" ht="12.8" hidden="false" customHeight="false" outlineLevel="0" collapsed="false">
      <c r="A39" s="0" t="s">
        <v>94</v>
      </c>
      <c r="B39" s="0" t="n">
        <v>-10</v>
      </c>
      <c r="C39" s="4" t="n">
        <v>4194304</v>
      </c>
      <c r="D39" s="4" t="n">
        <v>4194304</v>
      </c>
      <c r="E39" s="4" t="n">
        <v>50</v>
      </c>
      <c r="F39" s="5" t="n">
        <v>0.0601694411111111</v>
      </c>
      <c r="G39" s="5" t="n">
        <v>0.0281450188888889</v>
      </c>
      <c r="H39" s="5" t="n">
        <v>0.0193457411111111</v>
      </c>
      <c r="I39" s="5" t="n">
        <f aca="false">F39-H39</f>
        <v>0.0408237</v>
      </c>
      <c r="J39" s="5" t="n">
        <v>0.414315888888889</v>
      </c>
      <c r="K39" s="5" t="n">
        <v>0.0668613111111111</v>
      </c>
      <c r="L39" s="5" t="n">
        <v>0.0794972888888889</v>
      </c>
      <c r="M39" s="5" t="n">
        <f aca="false">J39-L39</f>
        <v>0.3348186</v>
      </c>
      <c r="N39" s="5" t="n">
        <v>1.19076915293787</v>
      </c>
      <c r="O39" s="5" t="n">
        <v>-0.00753231175055791</v>
      </c>
      <c r="P39" s="5" t="n">
        <v>-0.00412212602733875</v>
      </c>
      <c r="Q39" s="5" t="n">
        <f aca="false">N39+O39</f>
        <v>1.18323684118731</v>
      </c>
    </row>
    <row r="40" customFormat="false" ht="12.8" hidden="false" customHeight="false" outlineLevel="0" collapsed="false">
      <c r="A40" s="0" t="s">
        <v>94</v>
      </c>
      <c r="B40" s="0" t="n">
        <v>0</v>
      </c>
      <c r="C40" s="4" t="n">
        <v>4194304</v>
      </c>
      <c r="D40" s="4" t="n">
        <v>4194304</v>
      </c>
      <c r="E40" s="4" t="n">
        <v>50</v>
      </c>
      <c r="F40" s="5" t="n">
        <v>0.0499756911111111</v>
      </c>
      <c r="G40" s="5" t="n">
        <v>0.0472253788888889</v>
      </c>
      <c r="H40" s="5" t="n">
        <v>0.0121589811111111</v>
      </c>
      <c r="I40" s="5" t="n">
        <f aca="false">F40-H40</f>
        <v>0.03781671</v>
      </c>
      <c r="J40" s="5" t="n">
        <v>0.0697858488888889</v>
      </c>
      <c r="K40" s="5" t="n">
        <v>0.00635673111111111</v>
      </c>
      <c r="L40" s="5" t="n">
        <v>0.00762438888888889</v>
      </c>
      <c r="M40" s="5" t="n">
        <f aca="false">J40-L40</f>
        <v>0.06216146</v>
      </c>
      <c r="N40" s="5" t="n">
        <v>1.226410197831</v>
      </c>
      <c r="O40" s="5" t="n">
        <v>-0.0124387686289762</v>
      </c>
      <c r="P40" s="5" t="n">
        <v>-0.0216877036459142</v>
      </c>
      <c r="Q40" s="5" t="n">
        <f aca="false">N40+O40</f>
        <v>1.21397142920202</v>
      </c>
    </row>
    <row r="41" customFormat="false" ht="12.8" hidden="false" customHeight="false" outlineLevel="0" collapsed="false">
      <c r="A41" s="0" t="s">
        <v>94</v>
      </c>
      <c r="B41" s="0" t="n">
        <v>10</v>
      </c>
      <c r="C41" s="4" t="n">
        <v>4194304</v>
      </c>
      <c r="D41" s="4" t="n">
        <v>4194304</v>
      </c>
      <c r="E41" s="4" t="n">
        <v>50</v>
      </c>
      <c r="F41" s="5" t="n">
        <v>0.07007143</v>
      </c>
      <c r="G41" s="5" t="n">
        <v>0.05833407</v>
      </c>
      <c r="H41" s="5" t="n">
        <v>0.03179079</v>
      </c>
      <c r="I41" s="5" t="n">
        <f aca="false">F41-H41</f>
        <v>0.03828064</v>
      </c>
      <c r="J41" s="5" t="n">
        <v>0.0227115082222222</v>
      </c>
      <c r="K41" s="5" t="n">
        <v>0.00278315177777778</v>
      </c>
      <c r="L41" s="5" t="n">
        <v>0.00292403422222222</v>
      </c>
      <c r="M41" s="5" t="n">
        <f aca="false">J41-L41</f>
        <v>0.019787474</v>
      </c>
      <c r="N41" s="5" t="n">
        <v>1.25895005124452</v>
      </c>
      <c r="O41" s="5" t="n">
        <v>-0.0160858546854457</v>
      </c>
      <c r="P41" s="5" t="n">
        <v>-0.0298351534572239</v>
      </c>
      <c r="Q41" s="5" t="n">
        <f aca="false">N41+O41</f>
        <v>1.24286419655907</v>
      </c>
    </row>
    <row r="42" customFormat="false" ht="12.8" hidden="false" customHeight="false" outlineLevel="0" collapsed="false">
      <c r="A42" s="0" t="s">
        <v>94</v>
      </c>
      <c r="B42" s="0" t="n">
        <v>20</v>
      </c>
      <c r="C42" s="4" t="n">
        <v>4194304</v>
      </c>
      <c r="D42" s="4" t="n">
        <v>4194304</v>
      </c>
      <c r="E42" s="4" t="n">
        <v>50</v>
      </c>
      <c r="F42" s="5" t="n">
        <v>0.06492544</v>
      </c>
      <c r="G42" s="5" t="n">
        <v>0.04206076</v>
      </c>
      <c r="H42" s="5" t="n">
        <v>0.02240309</v>
      </c>
      <c r="I42" s="5" t="n">
        <f aca="false">F42-H42</f>
        <v>0.04252235</v>
      </c>
      <c r="J42" s="5" t="n">
        <v>0.00691807288888889</v>
      </c>
      <c r="K42" s="5" t="n">
        <v>0.00114553311111111</v>
      </c>
      <c r="L42" s="5" t="n">
        <v>0.00110314288888889</v>
      </c>
      <c r="M42" s="5" t="n">
        <f aca="false">J42-L42</f>
        <v>0.00581493</v>
      </c>
      <c r="N42" s="5" t="n">
        <v>1.32241247475097</v>
      </c>
      <c r="O42" s="5" t="n">
        <v>-0.0628520856586081</v>
      </c>
      <c r="P42" s="5" t="n">
        <v>-0.197518536387187</v>
      </c>
      <c r="Q42" s="5" t="n">
        <f aca="false">N42+O42</f>
        <v>1.25956038909236</v>
      </c>
    </row>
    <row r="43" customFormat="false" ht="12.8" hidden="false" customHeight="false" outlineLevel="0" collapsed="false">
      <c r="A43" s="0" t="s">
        <v>94</v>
      </c>
      <c r="B43" s="0" t="n">
        <v>30</v>
      </c>
      <c r="C43" s="4" t="n">
        <v>4194304</v>
      </c>
      <c r="D43" s="4" t="n">
        <v>4194304</v>
      </c>
      <c r="E43" s="4" t="n">
        <v>50</v>
      </c>
      <c r="F43" s="5" t="n">
        <v>0.0606953477777778</v>
      </c>
      <c r="G43" s="5" t="n">
        <v>0.0488046522222222</v>
      </c>
      <c r="H43" s="5" t="n">
        <v>0.0147437077777778</v>
      </c>
      <c r="I43" s="5" t="n">
        <f aca="false">F43-H43</f>
        <v>0.04595164</v>
      </c>
      <c r="J43" s="5" t="n">
        <v>0.00223146866666667</v>
      </c>
      <c r="K43" s="5" t="n">
        <v>0.000253331333333333</v>
      </c>
      <c r="L43" s="5" t="n">
        <v>0.000225398666666667</v>
      </c>
      <c r="M43" s="5" t="n">
        <f aca="false">J43-L43</f>
        <v>0.00200607</v>
      </c>
      <c r="N43" s="5" t="n">
        <v>1.28470260913052</v>
      </c>
      <c r="O43" s="5" t="n">
        <v>-0.0148442049962749</v>
      </c>
      <c r="P43" s="5" t="n">
        <v>-0.0468243961373249</v>
      </c>
      <c r="Q43" s="5" t="n">
        <f aca="false">N43+O43</f>
        <v>1.26985840413425</v>
      </c>
    </row>
    <row r="44" customFormat="false" ht="12.8" hidden="false" customHeight="false" outlineLevel="0" collapsed="false">
      <c r="A44" s="0" t="s">
        <v>94</v>
      </c>
      <c r="B44" s="0" t="n">
        <v>40</v>
      </c>
      <c r="C44" s="4" t="n">
        <v>4194304</v>
      </c>
      <c r="D44" s="4" t="n">
        <v>4194304</v>
      </c>
      <c r="E44" s="4" t="n">
        <v>50</v>
      </c>
      <c r="F44" s="5" t="n">
        <v>0.0689492311111111</v>
      </c>
      <c r="G44" s="5" t="n">
        <v>0.0263410488888889</v>
      </c>
      <c r="H44" s="5" t="n">
        <v>0.0228085511111111</v>
      </c>
      <c r="I44" s="5" t="n">
        <f aca="false">F44-H44</f>
        <v>0.04614068</v>
      </c>
      <c r="J44" s="5" t="n">
        <v>0.000737259022222222</v>
      </c>
      <c r="K44" s="5" t="n">
        <v>0.000107371177777778</v>
      </c>
      <c r="L44" s="5" t="n">
        <v>0.000176869822222222</v>
      </c>
      <c r="M44" s="5" t="n">
        <f aca="false">J44-L44</f>
        <v>0.0005603892</v>
      </c>
      <c r="N44" s="5" t="n">
        <v>1.53196841625866</v>
      </c>
      <c r="O44" s="5" t="n">
        <v>-0.257299461089598</v>
      </c>
      <c r="P44" s="5" t="n">
        <v>-1.94305409452416</v>
      </c>
      <c r="Q44" s="5" t="n">
        <f aca="false">N44+O44</f>
        <v>1.27466895516906</v>
      </c>
    </row>
    <row r="45" customFormat="false" ht="12.8" hidden="false" customHeight="false" outlineLevel="0" collapsed="false">
      <c r="A45" s="0" t="s">
        <v>94</v>
      </c>
      <c r="B45" s="0" t="n">
        <v>50</v>
      </c>
      <c r="C45" s="4" t="n">
        <v>4194304</v>
      </c>
      <c r="D45" s="4" t="n">
        <v>4194304</v>
      </c>
      <c r="E45" s="4" t="n">
        <v>50</v>
      </c>
      <c r="F45" s="5" t="n">
        <v>0.07964517</v>
      </c>
      <c r="G45" s="5" t="n">
        <v>0.04896913</v>
      </c>
      <c r="H45" s="5" t="n">
        <v>0.03532984</v>
      </c>
      <c r="I45" s="5" t="n">
        <f aca="false">F45-H45</f>
        <v>0.04431533</v>
      </c>
      <c r="J45" s="5" t="n">
        <v>0.000233497015555556</v>
      </c>
      <c r="K45" s="5" t="n">
        <v>4.24797844444444E-005</v>
      </c>
      <c r="L45" s="5" t="n">
        <v>5.17083755555556E-005</v>
      </c>
      <c r="M45" s="5" t="n">
        <f aca="false">J45-L45</f>
        <v>0.00018178864</v>
      </c>
      <c r="N45" s="5" t="n">
        <v>2.88126107983614</v>
      </c>
      <c r="O45" s="5" t="n">
        <v>-1.60082598808748</v>
      </c>
      <c r="P45" s="5" t="n">
        <v>-6.9765678113115</v>
      </c>
      <c r="Q45" s="5" t="n">
        <f aca="false">N45+O45</f>
        <v>1.28043509174866</v>
      </c>
    </row>
    <row r="46" customFormat="false" ht="12.8" hidden="false" customHeight="false" outlineLevel="0" collapsed="false">
      <c r="A46" s="0" t="s">
        <v>94</v>
      </c>
      <c r="B46" s="0" t="n">
        <v>60</v>
      </c>
      <c r="C46" s="4" t="n">
        <v>4194304</v>
      </c>
      <c r="D46" s="4" t="n">
        <v>4194304</v>
      </c>
      <c r="E46" s="4" t="n">
        <v>50</v>
      </c>
      <c r="F46" s="5" t="n">
        <v>0.0813918155555555</v>
      </c>
      <c r="G46" s="5" t="n">
        <v>0.0307547844444445</v>
      </c>
      <c r="H46" s="5" t="n">
        <v>0.0418574155555556</v>
      </c>
      <c r="I46" s="5" t="n">
        <f aca="false">F46-H46</f>
        <v>0.0395343999999999</v>
      </c>
      <c r="J46" s="5" t="n">
        <v>7.51896555555556E-005</v>
      </c>
      <c r="K46" s="5" t="n">
        <v>7.63736444444444E-006</v>
      </c>
      <c r="L46" s="5" t="n">
        <v>7.57077555555557E-006</v>
      </c>
      <c r="M46" s="5" t="n">
        <f aca="false">J46-L46</f>
        <v>6.761888E-005</v>
      </c>
      <c r="N46" s="5" t="n">
        <v>2.64303830986198</v>
      </c>
      <c r="O46" s="5" t="n">
        <v>-1.36269974759359</v>
      </c>
      <c r="P46" s="5" t="n">
        <v>-10.4909896104234</v>
      </c>
      <c r="Q46" s="5" t="n">
        <f aca="false">N46+O46</f>
        <v>1.28033856226839</v>
      </c>
    </row>
    <row r="47" customFormat="false" ht="12.8" hidden="false" customHeight="false" outlineLevel="0" collapsed="false">
      <c r="A47" s="0" t="s">
        <v>94</v>
      </c>
      <c r="B47" s="0" t="n">
        <v>70</v>
      </c>
      <c r="C47" s="4" t="n">
        <v>4194304</v>
      </c>
      <c r="D47" s="4" t="n">
        <v>4194304</v>
      </c>
      <c r="E47" s="4" t="n">
        <v>50</v>
      </c>
      <c r="F47" s="5" t="n">
        <v>0.07806876</v>
      </c>
      <c r="G47" s="5" t="n">
        <v>0.03634564</v>
      </c>
      <c r="H47" s="5" t="n">
        <v>0.0212086</v>
      </c>
      <c r="I47" s="5" t="n">
        <f aca="false">F47-H47</f>
        <v>0.05686016</v>
      </c>
      <c r="J47" s="5" t="n">
        <v>2.35414844444444E-005</v>
      </c>
      <c r="K47" s="5" t="n">
        <v>4.55183555555556E-006</v>
      </c>
      <c r="L47" s="5" t="n">
        <v>2.59078444444444E-006</v>
      </c>
      <c r="M47" s="5" t="n">
        <f aca="false">J47-L47</f>
        <v>2.09507E-005</v>
      </c>
      <c r="N47" s="5" t="n">
        <v>3.10948942712815</v>
      </c>
      <c r="O47" s="5" t="n">
        <v>-1.8021204120662</v>
      </c>
      <c r="P47" s="5" t="n">
        <v>-6.72772561645947</v>
      </c>
      <c r="Q47" s="5" t="n">
        <f aca="false">N47+O47</f>
        <v>1.30736901506195</v>
      </c>
    </row>
    <row r="48" customFormat="false" ht="12.8" hidden="false" customHeight="false" outlineLevel="0" collapsed="false"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customFormat="false" ht="20.95" hidden="false" customHeight="false" outlineLevel="0" collapsed="false">
      <c r="A49" s="0" t="s">
        <v>114</v>
      </c>
      <c r="B49" s="0" t="s">
        <v>115</v>
      </c>
      <c r="C49" s="3" t="s">
        <v>1</v>
      </c>
      <c r="D49" s="3" t="s">
        <v>2</v>
      </c>
      <c r="E49" s="1" t="s">
        <v>3</v>
      </c>
      <c r="F49" s="0" t="s">
        <v>10</v>
      </c>
      <c r="G49" s="0" t="s">
        <v>11</v>
      </c>
      <c r="H49" s="0" t="s">
        <v>12</v>
      </c>
      <c r="I49" s="0" t="s">
        <v>13</v>
      </c>
      <c r="J49" s="0" t="s">
        <v>17</v>
      </c>
      <c r="K49" s="0" t="s">
        <v>11</v>
      </c>
      <c r="L49" s="0" t="s">
        <v>12</v>
      </c>
      <c r="M49" s="0" t="s">
        <v>18</v>
      </c>
      <c r="N49" s="0" t="s">
        <v>19</v>
      </c>
      <c r="O49" s="0" t="s">
        <v>11</v>
      </c>
      <c r="P49" s="0" t="s">
        <v>12</v>
      </c>
      <c r="Q49" s="0" t="s">
        <v>20</v>
      </c>
    </row>
    <row r="50" customFormat="false" ht="12.8" hidden="false" customHeight="false" outlineLevel="0" collapsed="false">
      <c r="A50" s="0" t="s">
        <v>97</v>
      </c>
      <c r="B50" s="0" t="n">
        <v>-20</v>
      </c>
      <c r="C50" s="4" t="n">
        <v>4194304</v>
      </c>
      <c r="D50" s="4" t="n">
        <v>4194304</v>
      </c>
      <c r="E50" s="4" t="n">
        <v>50</v>
      </c>
      <c r="F50" s="5" t="n">
        <v>0.123042617777778</v>
      </c>
      <c r="G50" s="5" t="n">
        <v>0.104801582222222</v>
      </c>
      <c r="H50" s="5" t="n">
        <v>0.0459005477777778</v>
      </c>
      <c r="I50" s="5" t="n">
        <f aca="false">F50-H50</f>
        <v>0.0771420700000002</v>
      </c>
      <c r="J50" s="5" t="n">
        <v>0.999658266666667</v>
      </c>
      <c r="K50" s="5" t="n">
        <v>0.00212713333333336</v>
      </c>
      <c r="L50" s="5" t="n">
        <v>0.00231706666666653</v>
      </c>
      <c r="M50" s="5" t="n">
        <f aca="false">J50-L50</f>
        <v>0.997341200000001</v>
      </c>
      <c r="N50" s="5" t="n">
        <v>1.00498677142935</v>
      </c>
      <c r="O50" s="5" t="n">
        <v>-2.44252001526668E-005</v>
      </c>
      <c r="P50" s="5" t="n">
        <v>-2.09310421332987E-005</v>
      </c>
      <c r="Q50" s="5" t="n">
        <f aca="false">N50+O50</f>
        <v>1.0049623462292</v>
      </c>
    </row>
    <row r="51" customFormat="false" ht="12.8" hidden="false" customHeight="false" outlineLevel="0" collapsed="false">
      <c r="A51" s="0" t="s">
        <v>97</v>
      </c>
      <c r="B51" s="0" t="n">
        <v>-10</v>
      </c>
      <c r="C51" s="4" t="n">
        <v>4194304</v>
      </c>
      <c r="D51" s="4" t="n">
        <v>4194304</v>
      </c>
      <c r="E51" s="4" t="n">
        <v>50</v>
      </c>
      <c r="F51" s="5" t="n">
        <v>0.108793828888889</v>
      </c>
      <c r="G51" s="5" t="n">
        <v>0.0257037711111111</v>
      </c>
      <c r="H51" s="5" t="n">
        <v>0.0325653888888889</v>
      </c>
      <c r="I51" s="5" t="n">
        <f aca="false">F51-H51</f>
        <v>0.0762284400000001</v>
      </c>
      <c r="J51" s="5" t="n">
        <v>1.00021593333333</v>
      </c>
      <c r="K51" s="5" t="n">
        <v>0.00145886666666661</v>
      </c>
      <c r="L51" s="5" t="n">
        <v>0.00135373333333344</v>
      </c>
      <c r="M51" s="5" t="n">
        <f aca="false">J51-L51</f>
        <v>0.998862199999997</v>
      </c>
      <c r="N51" s="5" t="n">
        <v>1.04883410942049</v>
      </c>
      <c r="O51" s="5" t="n">
        <v>-0.000101335998475172</v>
      </c>
      <c r="P51" s="5" t="n">
        <v>-0.000135841020139749</v>
      </c>
      <c r="Q51" s="5" t="n">
        <f aca="false">N51+O51</f>
        <v>1.04873277342201</v>
      </c>
    </row>
    <row r="52" customFormat="false" ht="12.8" hidden="false" customHeight="false" outlineLevel="0" collapsed="false">
      <c r="A52" s="0" t="s">
        <v>97</v>
      </c>
      <c r="B52" s="0" t="n">
        <v>0</v>
      </c>
      <c r="C52" s="4" t="n">
        <v>4194304</v>
      </c>
      <c r="D52" s="4" t="n">
        <v>4194304</v>
      </c>
      <c r="E52" s="4" t="n">
        <v>50</v>
      </c>
      <c r="F52" s="5" t="n">
        <v>0.0985480477777778</v>
      </c>
      <c r="G52" s="5" t="n">
        <v>0.0394480522222222</v>
      </c>
      <c r="H52" s="5" t="n">
        <v>0.0289233677777778</v>
      </c>
      <c r="I52" s="5" t="n">
        <f aca="false">F52-H52</f>
        <v>0.06962468</v>
      </c>
      <c r="J52" s="5" t="n">
        <v>0.999732933333334</v>
      </c>
      <c r="K52" s="5" t="n">
        <v>0.000546466666666468</v>
      </c>
      <c r="L52" s="5" t="n">
        <v>0.000469333333333433</v>
      </c>
      <c r="M52" s="5" t="n">
        <f aca="false">J52-L52</f>
        <v>0.999263600000001</v>
      </c>
      <c r="N52" s="5" t="n">
        <v>1.41409850901262</v>
      </c>
      <c r="O52" s="5" t="n">
        <v>-0.000390581712941263</v>
      </c>
      <c r="P52" s="5" t="n">
        <v>-0.00022907303504649</v>
      </c>
      <c r="Q52" s="5" t="n">
        <f aca="false">N52+O52</f>
        <v>1.41370792729968</v>
      </c>
    </row>
    <row r="53" customFormat="false" ht="12.8" hidden="false" customHeight="false" outlineLevel="0" collapsed="false">
      <c r="A53" s="0" t="s">
        <v>97</v>
      </c>
      <c r="B53" s="0" t="n">
        <v>10</v>
      </c>
      <c r="C53" s="4" t="n">
        <v>4194304</v>
      </c>
      <c r="D53" s="4" t="n">
        <v>4194304</v>
      </c>
      <c r="E53" s="4" t="n">
        <v>50</v>
      </c>
      <c r="F53" s="5" t="n">
        <v>0.06029919</v>
      </c>
      <c r="G53" s="5" t="n">
        <v>0.01796852</v>
      </c>
      <c r="H53" s="5" t="n">
        <v>0.01701814</v>
      </c>
      <c r="I53" s="5" t="n">
        <f aca="false">F53-H53</f>
        <v>0.04328105</v>
      </c>
      <c r="J53" s="5" t="n">
        <v>0.677892488888889</v>
      </c>
      <c r="K53" s="5" t="n">
        <v>0.0450263111111112</v>
      </c>
      <c r="L53" s="5" t="n">
        <v>0.0430818888888889</v>
      </c>
      <c r="M53" s="5" t="n">
        <f aca="false">J53-L53</f>
        <v>0.6348106</v>
      </c>
      <c r="N53" s="5" t="n">
        <v>2.72395387862859</v>
      </c>
      <c r="O53" s="5" t="n">
        <v>-0.0800088950442595</v>
      </c>
      <c r="P53" s="5" t="n">
        <v>-0.109179237760814</v>
      </c>
      <c r="Q53" s="5" t="n">
        <f aca="false">N53+O53</f>
        <v>2.64394498358433</v>
      </c>
    </row>
    <row r="54" customFormat="false" ht="12.8" hidden="false" customHeight="false" outlineLevel="0" collapsed="false">
      <c r="A54" s="0" t="s">
        <v>97</v>
      </c>
      <c r="B54" s="0" t="n">
        <v>20</v>
      </c>
      <c r="C54" s="4" t="n">
        <v>4194304</v>
      </c>
      <c r="D54" s="4" t="n">
        <v>4194304</v>
      </c>
      <c r="E54" s="4" t="n">
        <v>50</v>
      </c>
      <c r="F54" s="5" t="n">
        <v>0.0663141722222222</v>
      </c>
      <c r="G54" s="5" t="n">
        <v>0.0310686077777778</v>
      </c>
      <c r="H54" s="5" t="n">
        <v>0.0192258422222222</v>
      </c>
      <c r="I54" s="5" t="n">
        <f aca="false">F54-H54</f>
        <v>0.04708833</v>
      </c>
      <c r="J54" s="5" t="n">
        <v>0.0445325177777778</v>
      </c>
      <c r="K54" s="5" t="n">
        <v>0.0206164622222222</v>
      </c>
      <c r="L54" s="5" t="n">
        <v>0.0151289377777778</v>
      </c>
      <c r="M54" s="5" t="n">
        <f aca="false">J54-L54</f>
        <v>0.02940358</v>
      </c>
      <c r="N54" s="5" t="n">
        <v>1.3342272301276</v>
      </c>
      <c r="O54" s="5" t="n">
        <v>-0.280070147129587</v>
      </c>
      <c r="P54" s="5" t="n">
        <v>-0.476614450388591</v>
      </c>
      <c r="Q54" s="5" t="n">
        <f aca="false">N54+O54</f>
        <v>1.05415708299801</v>
      </c>
    </row>
    <row r="55" customFormat="false" ht="12.8" hidden="false" customHeight="false" outlineLevel="0" collapsed="false">
      <c r="A55" s="0" t="s">
        <v>97</v>
      </c>
      <c r="B55" s="0" t="n">
        <v>30</v>
      </c>
      <c r="C55" s="4" t="n">
        <v>4194304</v>
      </c>
      <c r="D55" s="4" t="n">
        <v>4194304</v>
      </c>
      <c r="E55" s="4" t="n">
        <v>50</v>
      </c>
      <c r="F55" s="5" t="n">
        <v>0.0736763211111111</v>
      </c>
      <c r="G55" s="5" t="n">
        <v>0.0287711788888889</v>
      </c>
      <c r="H55" s="5" t="n">
        <v>0.0220359411111111</v>
      </c>
      <c r="I55" s="5" t="n">
        <f aca="false">F55-H55</f>
        <v>0.05164038</v>
      </c>
      <c r="J55" s="5" t="n">
        <v>0.0116598195555556</v>
      </c>
      <c r="K55" s="5" t="n">
        <v>0.00548398844444445</v>
      </c>
      <c r="L55" s="5" t="n">
        <v>0.00241086955555555</v>
      </c>
      <c r="M55" s="5" t="n">
        <f aca="false">J55-L55</f>
        <v>0.00924895000000005</v>
      </c>
      <c r="N55" s="5" t="n">
        <v>1.10775706580741</v>
      </c>
      <c r="O55" s="5" t="n">
        <v>-0.0482028789502509</v>
      </c>
      <c r="P55" s="5" t="n">
        <v>-0.101402130882627</v>
      </c>
      <c r="Q55" s="5" t="n">
        <f aca="false">N55+O55</f>
        <v>1.05955418685716</v>
      </c>
    </row>
    <row r="56" customFormat="false" ht="12.8" hidden="false" customHeight="false" outlineLevel="0" collapsed="false">
      <c r="A56" s="0" t="s">
        <v>97</v>
      </c>
      <c r="B56" s="0" t="n">
        <v>40</v>
      </c>
      <c r="C56" s="4" t="n">
        <v>4194304</v>
      </c>
      <c r="D56" s="4" t="n">
        <v>4194304</v>
      </c>
      <c r="E56" s="4" t="n">
        <v>50</v>
      </c>
      <c r="F56" s="5" t="n">
        <v>0.0942049477777778</v>
      </c>
      <c r="G56" s="5" t="n">
        <v>0.0172290522222222</v>
      </c>
      <c r="H56" s="5" t="n">
        <v>0.0136496777777778</v>
      </c>
      <c r="I56" s="5" t="n">
        <f aca="false">F56-H56</f>
        <v>0.08055527</v>
      </c>
      <c r="J56" s="5" t="n">
        <v>0.00448624244444444</v>
      </c>
      <c r="K56" s="5" t="n">
        <v>0.00267735955555556</v>
      </c>
      <c r="L56" s="5" t="n">
        <v>0.00121372644444444</v>
      </c>
      <c r="M56" s="5" t="n">
        <f aca="false">J56-L56</f>
        <v>0.003272516</v>
      </c>
      <c r="N56" s="5" t="n">
        <v>1.26732030937827</v>
      </c>
      <c r="O56" s="5" t="n">
        <v>-0.198769504653334</v>
      </c>
      <c r="P56" s="5" t="n">
        <v>-0.539381417124757</v>
      </c>
      <c r="Q56" s="5" t="n">
        <f aca="false">N56+O56</f>
        <v>1.06855080472494</v>
      </c>
    </row>
    <row r="57" customFormat="false" ht="12.8" hidden="false" customHeight="false" outlineLevel="0" collapsed="false">
      <c r="A57" s="0" t="s">
        <v>97</v>
      </c>
      <c r="B57" s="0" t="n">
        <v>50</v>
      </c>
      <c r="C57" s="4" t="n">
        <v>4194304</v>
      </c>
      <c r="D57" s="4" t="n">
        <v>4194304</v>
      </c>
      <c r="E57" s="4" t="n">
        <v>50</v>
      </c>
      <c r="F57" s="5" t="n">
        <v>0.0683084911111111</v>
      </c>
      <c r="G57" s="5" t="n">
        <v>0.0223045588888889</v>
      </c>
      <c r="H57" s="5" t="n">
        <v>0.0155893111111111</v>
      </c>
      <c r="I57" s="5" t="n">
        <f aca="false">F57-H57</f>
        <v>0.05271918</v>
      </c>
      <c r="J57" s="5" t="n">
        <v>0.00181005153333333</v>
      </c>
      <c r="K57" s="5" t="n">
        <v>0.00214031046666667</v>
      </c>
      <c r="L57" s="5" t="n">
        <v>0.000953267333333333</v>
      </c>
      <c r="M57" s="5" t="n">
        <f aca="false">J57-L57</f>
        <v>0.000856784199999997</v>
      </c>
      <c r="N57" s="5" t="n">
        <v>1.84723537039349</v>
      </c>
      <c r="O57" s="5" t="n">
        <v>-0.799682949741826</v>
      </c>
      <c r="P57" s="5" t="n">
        <v>-2.46294700878864</v>
      </c>
      <c r="Q57" s="5" t="n">
        <f aca="false">N57+O57</f>
        <v>1.04755242065166</v>
      </c>
    </row>
    <row r="58" customFormat="false" ht="12.8" hidden="false" customHeight="false" outlineLevel="0" collapsed="false">
      <c r="A58" s="0" t="s">
        <v>97</v>
      </c>
      <c r="B58" s="0" t="n">
        <v>60</v>
      </c>
      <c r="C58" s="4" t="n">
        <v>4194304</v>
      </c>
      <c r="D58" s="4" t="n">
        <v>4194304</v>
      </c>
      <c r="E58" s="4" t="n">
        <v>50</v>
      </c>
      <c r="F58" s="5" t="n">
        <v>0.0533878966666667</v>
      </c>
      <c r="G58" s="5" t="n">
        <v>0.0110445833333333</v>
      </c>
      <c r="H58" s="5" t="n">
        <v>0.00721753666666666</v>
      </c>
      <c r="I58" s="5" t="n">
        <f aca="false">F58-H58</f>
        <v>0.04617036</v>
      </c>
      <c r="J58" s="5" t="n">
        <v>0.00106346075555556</v>
      </c>
      <c r="K58" s="5" t="n">
        <v>0.00157903724444444</v>
      </c>
      <c r="L58" s="5" t="n">
        <v>0.000751294155555556</v>
      </c>
      <c r="M58" s="5" t="n">
        <f aca="false">J58-L58</f>
        <v>0.000312166600000004</v>
      </c>
      <c r="N58" s="5" t="n">
        <v>4.96866206455595</v>
      </c>
      <c r="O58" s="5" t="n">
        <v>-3.90570020734458</v>
      </c>
      <c r="P58" s="5" t="n">
        <v>-8.6669134145633</v>
      </c>
      <c r="Q58" s="5" t="n">
        <f aca="false">N58+O58</f>
        <v>1.06296185721137</v>
      </c>
    </row>
    <row r="59" customFormat="false" ht="12.8" hidden="false" customHeight="false" outlineLevel="0" collapsed="false">
      <c r="A59" s="0" t="s">
        <v>97</v>
      </c>
      <c r="B59" s="0" t="n">
        <v>70</v>
      </c>
      <c r="C59" s="4" t="n">
        <v>4194304</v>
      </c>
      <c r="D59" s="4" t="n">
        <v>4194304</v>
      </c>
      <c r="E59" s="4" t="n">
        <v>50</v>
      </c>
      <c r="F59" s="5" t="n">
        <v>0.0673836033333333</v>
      </c>
      <c r="G59" s="5" t="n">
        <v>0.0319717866666667</v>
      </c>
      <c r="H59" s="5" t="n">
        <v>0.0144061133333333</v>
      </c>
      <c r="I59" s="5" t="n">
        <f aca="false">F59-H59</f>
        <v>0.05297749</v>
      </c>
      <c r="J59" s="5" t="n">
        <v>0.000586939368888889</v>
      </c>
      <c r="K59" s="5" t="n">
        <v>0.00113827603111111</v>
      </c>
      <c r="L59" s="5" t="n">
        <v>0.000482719508888889</v>
      </c>
      <c r="M59" s="5" t="n">
        <f aca="false">J59-L59</f>
        <v>0.00010421986</v>
      </c>
      <c r="N59" s="5" t="n">
        <v>10.2332635987139</v>
      </c>
      <c r="O59" s="5" t="n">
        <v>-9.16090384698688</v>
      </c>
      <c r="P59" s="5" t="n">
        <v>-25.2370355118066</v>
      </c>
      <c r="Q59" s="5" t="n">
        <f aca="false">N59+O59</f>
        <v>1.07235975172702</v>
      </c>
    </row>
    <row r="60" customFormat="false" ht="12.8" hidden="false" customHeight="false" outlineLevel="0" collapsed="false"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customFormat="false" ht="20.95" hidden="false" customHeight="false" outlineLevel="0" collapsed="false">
      <c r="A61" s="0" t="s">
        <v>114</v>
      </c>
      <c r="B61" s="0" t="s">
        <v>115</v>
      </c>
      <c r="C61" s="3" t="s">
        <v>1</v>
      </c>
      <c r="D61" s="3" t="s">
        <v>2</v>
      </c>
      <c r="E61" s="1" t="s">
        <v>3</v>
      </c>
      <c r="F61" s="0" t="s">
        <v>10</v>
      </c>
      <c r="G61" s="0" t="s">
        <v>11</v>
      </c>
      <c r="H61" s="0" t="s">
        <v>12</v>
      </c>
      <c r="I61" s="0" t="s">
        <v>13</v>
      </c>
      <c r="J61" s="0" t="s">
        <v>17</v>
      </c>
      <c r="K61" s="0" t="s">
        <v>11</v>
      </c>
      <c r="L61" s="0" t="s">
        <v>12</v>
      </c>
      <c r="M61" s="0" t="s">
        <v>18</v>
      </c>
      <c r="N61" s="0" t="s">
        <v>19</v>
      </c>
      <c r="O61" s="0" t="s">
        <v>11</v>
      </c>
      <c r="P61" s="0" t="s">
        <v>12</v>
      </c>
      <c r="Q61" s="0" t="s">
        <v>20</v>
      </c>
    </row>
    <row r="62" customFormat="false" ht="12.8" hidden="false" customHeight="false" outlineLevel="0" collapsed="false">
      <c r="A62" s="0" t="s">
        <v>102</v>
      </c>
      <c r="B62" s="0" t="n">
        <v>-20</v>
      </c>
      <c r="C62" s="4" t="n">
        <v>4194304</v>
      </c>
      <c r="D62" s="4" t="n">
        <v>4194304</v>
      </c>
      <c r="E62" s="4" t="n">
        <v>50</v>
      </c>
      <c r="F62" s="5" t="n">
        <v>0.3076275</v>
      </c>
      <c r="G62" s="5" t="n">
        <v>0.1652614</v>
      </c>
      <c r="H62" s="5" t="n">
        <v>0.0572223</v>
      </c>
      <c r="I62" s="5" t="n">
        <f aca="false">F62-H62</f>
        <v>0.2504052</v>
      </c>
      <c r="J62" s="5" t="n">
        <v>8.84574466666667E-017</v>
      </c>
      <c r="K62" s="5" t="n">
        <v>1.26186733333333E-017</v>
      </c>
      <c r="L62" s="5" t="n">
        <v>6.42888666666667E-018</v>
      </c>
      <c r="M62" s="5" t="n">
        <f aca="false">J62-L62</f>
        <v>8.202856E-017</v>
      </c>
      <c r="N62" s="5" t="n">
        <v>4.60022125045649E-016</v>
      </c>
      <c r="O62" s="5" t="n">
        <v>-2.25782291143628E-019</v>
      </c>
      <c r="P62" s="5" t="n">
        <v>-1.82479410202407E-019</v>
      </c>
      <c r="Q62" s="5" t="n">
        <f aca="false">N62+O62</f>
        <v>4.59796342754505E-016</v>
      </c>
    </row>
    <row r="63" customFormat="false" ht="12.8" hidden="false" customHeight="false" outlineLevel="0" collapsed="false">
      <c r="A63" s="0" t="s">
        <v>102</v>
      </c>
      <c r="B63" s="0" t="n">
        <v>-10</v>
      </c>
      <c r="C63" s="4" t="n">
        <v>4194304</v>
      </c>
      <c r="D63" s="4" t="n">
        <v>4194304</v>
      </c>
      <c r="E63" s="4" t="n">
        <v>50</v>
      </c>
      <c r="F63" s="5" t="n">
        <v>0.2309318</v>
      </c>
      <c r="G63" s="5" t="n">
        <v>0.0463717</v>
      </c>
      <c r="H63" s="5" t="n">
        <v>0.0252226</v>
      </c>
      <c r="I63" s="5" t="n">
        <f aca="false">F63-H63</f>
        <v>0.2057092</v>
      </c>
      <c r="J63" s="5" t="n">
        <v>9.33989866666667E-017</v>
      </c>
      <c r="K63" s="5" t="n">
        <v>2.78201333333333E-018</v>
      </c>
      <c r="L63" s="5" t="n">
        <v>3.10954666666668E-018</v>
      </c>
      <c r="M63" s="5" t="n">
        <f aca="false">J63-L63</f>
        <v>9.028944E-017</v>
      </c>
      <c r="N63" s="5" t="n">
        <v>4.79310206313635E-016</v>
      </c>
      <c r="O63" s="5" t="n">
        <v>-1.93252130986759E-019</v>
      </c>
      <c r="P63" s="5" t="n">
        <v>-3.04797916006537E-019</v>
      </c>
      <c r="Q63" s="5" t="n">
        <f aca="false">N63+O63</f>
        <v>4.79116954182648E-016</v>
      </c>
    </row>
    <row r="64" customFormat="false" ht="12.8" hidden="false" customHeight="false" outlineLevel="0" collapsed="false">
      <c r="A64" s="0" t="s">
        <v>102</v>
      </c>
      <c r="B64" s="0" t="n">
        <v>0</v>
      </c>
      <c r="C64" s="4" t="n">
        <v>4194304</v>
      </c>
      <c r="D64" s="4" t="n">
        <v>4194304</v>
      </c>
      <c r="E64" s="4" t="n">
        <v>50</v>
      </c>
      <c r="F64" s="5" t="n">
        <v>0.230413788888889</v>
      </c>
      <c r="G64" s="5" t="n">
        <v>0.0379655111111111</v>
      </c>
      <c r="H64" s="5" t="n">
        <v>0.0374223888888889</v>
      </c>
      <c r="I64" s="5" t="n">
        <f aca="false">F64-H64</f>
        <v>0.1929914</v>
      </c>
      <c r="J64" s="5" t="n">
        <v>9.49150866666667E-017</v>
      </c>
      <c r="K64" s="5" t="n">
        <v>1.56562133333333E-017</v>
      </c>
      <c r="L64" s="5" t="n">
        <v>1.33843866666667E-017</v>
      </c>
      <c r="M64" s="5" t="n">
        <f aca="false">J64-L64</f>
        <v>8.15307E-017</v>
      </c>
      <c r="N64" s="5" t="n">
        <v>6.37711397823331E-016</v>
      </c>
      <c r="O64" s="5" t="n">
        <v>-4.73249613480158E-018</v>
      </c>
      <c r="P64" s="5" t="n">
        <v>-7.19262011844623E-018</v>
      </c>
      <c r="Q64" s="5" t="n">
        <f aca="false">N64+O64</f>
        <v>6.3297890168853E-016</v>
      </c>
    </row>
    <row r="65" customFormat="false" ht="12.8" hidden="false" customHeight="false" outlineLevel="0" collapsed="false">
      <c r="A65" s="0" t="s">
        <v>102</v>
      </c>
      <c r="B65" s="0" t="n">
        <v>10</v>
      </c>
      <c r="C65" s="4" t="n">
        <v>4194304</v>
      </c>
      <c r="D65" s="4" t="n">
        <v>4194304</v>
      </c>
      <c r="E65" s="4" t="n">
        <v>50</v>
      </c>
      <c r="F65" s="5" t="n">
        <v>0.213841866666667</v>
      </c>
      <c r="G65" s="5" t="n">
        <v>0.0359055333333333</v>
      </c>
      <c r="H65" s="5" t="n">
        <v>0.0123339666666667</v>
      </c>
      <c r="I65" s="5" t="n">
        <f aca="false">F65-H65</f>
        <v>0.2015079</v>
      </c>
      <c r="J65" s="5" t="n">
        <v>1.04473493333333E-016</v>
      </c>
      <c r="K65" s="5" t="n">
        <v>8.27696666666667E-018</v>
      </c>
      <c r="L65" s="5" t="n">
        <v>8.39113333333334E-018</v>
      </c>
      <c r="M65" s="5" t="n">
        <f aca="false">J65-L65</f>
        <v>9.60823599999997E-017</v>
      </c>
      <c r="N65" s="5" t="n">
        <v>1.46065172578704E-015</v>
      </c>
      <c r="O65" s="5" t="n">
        <v>-2.4439358789914E-018</v>
      </c>
      <c r="P65" s="5" t="n">
        <v>-2.44611794598939E-018</v>
      </c>
      <c r="Q65" s="5" t="n">
        <f aca="false">N65+O65</f>
        <v>1.45820778990805E-015</v>
      </c>
    </row>
    <row r="66" customFormat="false" ht="12.8" hidden="false" customHeight="false" outlineLevel="0" collapsed="false">
      <c r="A66" s="0" t="s">
        <v>102</v>
      </c>
      <c r="B66" s="0" t="n">
        <v>20</v>
      </c>
      <c r="C66" s="4" t="n">
        <v>4194304</v>
      </c>
      <c r="D66" s="4" t="n">
        <v>4194304</v>
      </c>
      <c r="E66" s="4" t="n">
        <v>50</v>
      </c>
      <c r="F66" s="5" t="n">
        <v>0.251040722222222</v>
      </c>
      <c r="G66" s="5" t="n">
        <v>0.0735264777777778</v>
      </c>
      <c r="H66" s="5" t="n">
        <v>0.0528667222222223</v>
      </c>
      <c r="I66" s="5" t="n">
        <f aca="false">F66-H66</f>
        <v>0.198174</v>
      </c>
      <c r="J66" s="5" t="n">
        <v>1.07363046666667E-016</v>
      </c>
      <c r="K66" s="5" t="n">
        <v>9.34049333333333E-018</v>
      </c>
      <c r="L66" s="5" t="n">
        <v>8.27318666666668E-018</v>
      </c>
      <c r="M66" s="5" t="n">
        <f aca="false">J66-L66</f>
        <v>9.90898600000003E-017</v>
      </c>
      <c r="N66" s="5" t="n">
        <v>4.30061341557326E-015</v>
      </c>
      <c r="O66" s="5" t="n">
        <v>-4.42971124540604E-017</v>
      </c>
      <c r="P66" s="5" t="n">
        <v>-6.27185914862453E-017</v>
      </c>
      <c r="Q66" s="5" t="n">
        <f aca="false">N66+O66</f>
        <v>4.2563163031192E-015</v>
      </c>
    </row>
    <row r="67" customFormat="false" ht="12.8" hidden="false" customHeight="false" outlineLevel="0" collapsed="false">
      <c r="A67" s="0" t="s">
        <v>102</v>
      </c>
      <c r="B67" s="0" t="n">
        <v>30</v>
      </c>
      <c r="C67" s="4" t="n">
        <v>4194304</v>
      </c>
      <c r="D67" s="4" t="n">
        <v>4194304</v>
      </c>
      <c r="E67" s="4" t="n">
        <v>50</v>
      </c>
      <c r="F67" s="5" t="n">
        <v>0.276369611111111</v>
      </c>
      <c r="G67" s="5" t="n">
        <v>0.0555986888888889</v>
      </c>
      <c r="H67" s="5" t="n">
        <v>0.0522271111111111</v>
      </c>
      <c r="I67" s="5" t="n">
        <f aca="false">F67-H67</f>
        <v>0.2241425</v>
      </c>
      <c r="J67" s="5" t="n">
        <v>9.633098E-017</v>
      </c>
      <c r="K67" s="5" t="n">
        <v>1.745528E-017</v>
      </c>
      <c r="L67" s="5" t="n">
        <v>1.81766E-017</v>
      </c>
      <c r="M67" s="5" t="n">
        <f aca="false">J67-L67</f>
        <v>7.815438E-017</v>
      </c>
      <c r="N67" s="5" t="n">
        <v>1.34732944989361E-014</v>
      </c>
      <c r="O67" s="5" t="n">
        <v>-6.35735716778445E-017</v>
      </c>
      <c r="P67" s="5" t="n">
        <v>-1.12245098908087E-016</v>
      </c>
      <c r="Q67" s="5" t="n">
        <f aca="false">N67+O67</f>
        <v>1.34097209272583E-014</v>
      </c>
    </row>
    <row r="68" customFormat="false" ht="12.8" hidden="false" customHeight="false" outlineLevel="0" collapsed="false">
      <c r="A68" s="0" t="s">
        <v>102</v>
      </c>
      <c r="B68" s="0" t="n">
        <v>40</v>
      </c>
      <c r="C68" s="4" t="n">
        <v>4194304</v>
      </c>
      <c r="D68" s="4" t="n">
        <v>4194304</v>
      </c>
      <c r="E68" s="4" t="n">
        <v>50</v>
      </c>
      <c r="F68" s="5" t="n">
        <v>0.234380655555556</v>
      </c>
      <c r="G68" s="5" t="n">
        <v>0.0385872444444444</v>
      </c>
      <c r="H68" s="5" t="n">
        <v>0.0359631555555556</v>
      </c>
      <c r="I68" s="5" t="n">
        <f aca="false">F68-H68</f>
        <v>0.1984175</v>
      </c>
      <c r="J68" s="5" t="n">
        <v>9.58324133333333E-017</v>
      </c>
      <c r="K68" s="5" t="n">
        <v>5.60460666666667E-018</v>
      </c>
      <c r="L68" s="5" t="n">
        <v>1.09287933333333E-017</v>
      </c>
      <c r="M68" s="5" t="n">
        <f aca="false">J68-L68</f>
        <v>8.490362E-017</v>
      </c>
      <c r="N68" s="5" t="n">
        <v>4.20849110485339E-014</v>
      </c>
      <c r="O68" s="5" t="n">
        <v>-6.02508720871131E-016</v>
      </c>
      <c r="P68" s="5" t="n">
        <v>-4.35317112311995E-016</v>
      </c>
      <c r="Q68" s="5" t="n">
        <f aca="false">N68+O68</f>
        <v>4.14824023276628E-014</v>
      </c>
    </row>
    <row r="69" customFormat="false" ht="12.8" hidden="false" customHeight="false" outlineLevel="0" collapsed="false">
      <c r="A69" s="0" t="s">
        <v>102</v>
      </c>
      <c r="B69" s="0" t="n">
        <v>50</v>
      </c>
      <c r="C69" s="4" t="n">
        <v>4194304</v>
      </c>
      <c r="D69" s="4" t="n">
        <v>4194304</v>
      </c>
      <c r="E69" s="4" t="n">
        <v>50</v>
      </c>
      <c r="F69" s="5" t="n">
        <v>0.342732011111111</v>
      </c>
      <c r="G69" s="5" t="n">
        <v>0.266988788888889</v>
      </c>
      <c r="H69" s="5" t="n">
        <v>0.146917611111111</v>
      </c>
      <c r="I69" s="5" t="n">
        <f aca="false">F69-H69</f>
        <v>0.1958144</v>
      </c>
      <c r="J69" s="5" t="n">
        <v>8.60389666666667E-017</v>
      </c>
      <c r="K69" s="5" t="n">
        <v>1.53638133333333E-017</v>
      </c>
      <c r="L69" s="5" t="n">
        <v>9.56628666666667E-018</v>
      </c>
      <c r="M69" s="5" t="n">
        <f aca="false">J69-L69</f>
        <v>7.647268E-017</v>
      </c>
      <c r="N69" s="5" t="n">
        <v>1.01371778716968E-013</v>
      </c>
      <c r="O69" s="5" t="n">
        <v>-1.67979211997901E-015</v>
      </c>
      <c r="P69" s="5" t="n">
        <v>-2.20940165095711E-015</v>
      </c>
      <c r="Q69" s="5" t="n">
        <f aca="false">N69+O69</f>
        <v>9.9691986596989E-014</v>
      </c>
    </row>
    <row r="70" customFormat="false" ht="12.8" hidden="false" customHeight="false" outlineLevel="0" collapsed="false">
      <c r="A70" s="0" t="s">
        <v>102</v>
      </c>
      <c r="B70" s="0" t="n">
        <v>60</v>
      </c>
      <c r="C70" s="4" t="n">
        <v>4194304</v>
      </c>
      <c r="D70" s="4" t="n">
        <v>4194304</v>
      </c>
      <c r="E70" s="4" t="n">
        <v>50</v>
      </c>
      <c r="F70" s="5" t="n">
        <v>0.241317222222222</v>
      </c>
      <c r="G70" s="5" t="n">
        <v>0.0608393777777778</v>
      </c>
      <c r="H70" s="5" t="n">
        <v>0.0585006222222222</v>
      </c>
      <c r="I70" s="5" t="n">
        <f aca="false">F70-H70</f>
        <v>0.1828166</v>
      </c>
      <c r="J70" s="5" t="n">
        <v>9.06702666666667E-017</v>
      </c>
      <c r="K70" s="5" t="n">
        <v>9.98933333333332E-019</v>
      </c>
      <c r="L70" s="5" t="n">
        <v>9.36906666666653E-019</v>
      </c>
      <c r="M70" s="5" t="n">
        <f aca="false">J70-L70</f>
        <v>8.97333600000001E-017</v>
      </c>
      <c r="N70" s="5" t="n">
        <v>4.15241772814107E-013</v>
      </c>
      <c r="O70" s="5" t="n">
        <v>-1.4097613135886E-015</v>
      </c>
      <c r="P70" s="5" t="n">
        <v>-2.63304794452888E-015</v>
      </c>
      <c r="Q70" s="5" t="n">
        <f aca="false">N70+O70</f>
        <v>4.13832011500518E-013</v>
      </c>
    </row>
    <row r="71" customFormat="false" ht="12.8" hidden="false" customHeight="false" outlineLevel="0" collapsed="false">
      <c r="A71" s="0" t="s">
        <v>102</v>
      </c>
      <c r="B71" s="0" t="n">
        <v>70</v>
      </c>
      <c r="C71" s="4" t="n">
        <v>4194304</v>
      </c>
      <c r="D71" s="4" t="n">
        <v>4194304</v>
      </c>
      <c r="E71" s="4" t="n">
        <v>50</v>
      </c>
      <c r="F71" s="5" t="n">
        <v>0.269862788888889</v>
      </c>
      <c r="G71" s="5" t="n">
        <v>0.110391811111111</v>
      </c>
      <c r="H71" s="5" t="n">
        <v>0.0804183888888889</v>
      </c>
      <c r="I71" s="5" t="n">
        <f aca="false">F71-H71</f>
        <v>0.1894444</v>
      </c>
      <c r="J71" s="5" t="n">
        <v>1.03365313333333E-016</v>
      </c>
      <c r="K71" s="5" t="n">
        <v>8.33106666666668E-018</v>
      </c>
      <c r="L71" s="5" t="n">
        <v>5.17665333333332E-018</v>
      </c>
      <c r="M71" s="5" t="n">
        <f aca="false">J71-L71</f>
        <v>9.81886599999997E-017</v>
      </c>
      <c r="N71" s="5" t="n">
        <v>1.3164789875931E-012</v>
      </c>
      <c r="O71" s="5" t="n">
        <v>-9.13449023147978E-015</v>
      </c>
      <c r="P71" s="5" t="n">
        <v>-8.21300097912753E-015</v>
      </c>
      <c r="Q71" s="5" t="n">
        <f aca="false">N71+O71</f>
        <v>1.30734449736162E-012</v>
      </c>
    </row>
    <row r="72" customFormat="false" ht="12.8" hidden="false" customHeight="false" outlineLevel="0" collapsed="false"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customFormat="false" ht="20.85" hidden="false" customHeight="false" outlineLevel="0" collapsed="false">
      <c r="A73" s="0" t="s">
        <v>114</v>
      </c>
      <c r="B73" s="0" t="s">
        <v>115</v>
      </c>
      <c r="C73" s="3" t="s">
        <v>1</v>
      </c>
      <c r="D73" s="3" t="s">
        <v>2</v>
      </c>
      <c r="E73" s="1" t="s">
        <v>3</v>
      </c>
      <c r="F73" s="0" t="s">
        <v>10</v>
      </c>
      <c r="G73" s="0" t="s">
        <v>11</v>
      </c>
      <c r="H73" s="0" t="s">
        <v>12</v>
      </c>
      <c r="I73" s="0" t="s">
        <v>13</v>
      </c>
      <c r="J73" s="0" t="s">
        <v>17</v>
      </c>
      <c r="K73" s="0" t="s">
        <v>11</v>
      </c>
      <c r="L73" s="0" t="s">
        <v>12</v>
      </c>
      <c r="M73" s="0" t="s">
        <v>18</v>
      </c>
      <c r="N73" s="0" t="s">
        <v>19</v>
      </c>
      <c r="O73" s="0" t="s">
        <v>11</v>
      </c>
      <c r="P73" s="0" t="s">
        <v>12</v>
      </c>
      <c r="Q73" s="0" t="s">
        <v>20</v>
      </c>
    </row>
    <row r="74" customFormat="false" ht="12.8" hidden="false" customHeight="false" outlineLevel="0" collapsed="false">
      <c r="A74" s="0" t="s">
        <v>103</v>
      </c>
      <c r="B74" s="0" t="n">
        <v>-20</v>
      </c>
      <c r="C74" s="4" t="n">
        <v>4194304</v>
      </c>
      <c r="D74" s="4" t="n">
        <v>4194304</v>
      </c>
      <c r="E74" s="4" t="n">
        <v>50</v>
      </c>
      <c r="F74" s="0" t="n">
        <v>0.110603211111111</v>
      </c>
      <c r="G74" s="0" t="n">
        <v>0.0116079888888889</v>
      </c>
      <c r="H74" s="0" t="n">
        <v>0.00647821111111112</v>
      </c>
      <c r="I74" s="5" t="n">
        <f aca="false">F74-H74</f>
        <v>0.104125</v>
      </c>
      <c r="J74" s="0" t="n">
        <v>7.33319822222222</v>
      </c>
      <c r="K74" s="0" t="n">
        <v>0.493607777777778</v>
      </c>
      <c r="L74" s="0" t="n">
        <v>0.336626222222223</v>
      </c>
      <c r="M74" s="5" t="n">
        <f aca="false">J74-L74</f>
        <v>6.996572</v>
      </c>
      <c r="N74" s="0" t="n">
        <v>1.19565535578316</v>
      </c>
      <c r="O74" s="0" t="n">
        <v>-0.0198062277753406</v>
      </c>
      <c r="P74" s="0" t="n">
        <v>-0.0276691701797298</v>
      </c>
      <c r="Q74" s="5" t="n">
        <f aca="false">N74+O74</f>
        <v>1.17584912800782</v>
      </c>
    </row>
    <row r="75" customFormat="false" ht="12.8" hidden="false" customHeight="false" outlineLevel="0" collapsed="false">
      <c r="A75" s="0" t="s">
        <v>103</v>
      </c>
      <c r="B75" s="0" t="n">
        <v>-10</v>
      </c>
      <c r="C75" s="4" t="n">
        <v>4194304</v>
      </c>
      <c r="D75" s="4" t="n">
        <v>4194304</v>
      </c>
      <c r="E75" s="4" t="n">
        <v>50</v>
      </c>
      <c r="F75" s="0" t="n">
        <v>0.132024133333333</v>
      </c>
      <c r="G75" s="0" t="n">
        <v>0.136457566666667</v>
      </c>
      <c r="H75" s="0" t="n">
        <v>0.0293886333333333</v>
      </c>
      <c r="I75" s="5" t="n">
        <f aca="false">F75-H75</f>
        <v>0.1026355</v>
      </c>
      <c r="J75" s="0" t="n">
        <v>3.01417333333333</v>
      </c>
      <c r="K75" s="0" t="n">
        <v>0.155054666666666</v>
      </c>
      <c r="L75" s="0" t="n">
        <v>0.121463333333334</v>
      </c>
      <c r="M75" s="5" t="n">
        <f aca="false">J75-L75</f>
        <v>2.89271</v>
      </c>
      <c r="N75" s="0" t="n">
        <v>1.23573474769995</v>
      </c>
      <c r="O75" s="0" t="n">
        <v>-0.0231719960899166</v>
      </c>
      <c r="P75" s="0" t="n">
        <v>-0.0253941969922937</v>
      </c>
      <c r="Q75" s="5" t="n">
        <f aca="false">N75+O75</f>
        <v>1.21256275161003</v>
      </c>
    </row>
    <row r="76" customFormat="false" ht="12.8" hidden="false" customHeight="false" outlineLevel="0" collapsed="false">
      <c r="A76" s="0" t="s">
        <v>103</v>
      </c>
      <c r="B76" s="0" t="n">
        <v>0</v>
      </c>
      <c r="C76" s="4" t="n">
        <v>4194304</v>
      </c>
      <c r="D76" s="4" t="n">
        <v>4194304</v>
      </c>
      <c r="E76" s="4" t="n">
        <v>50</v>
      </c>
      <c r="F76" s="0" t="n">
        <v>0.231087155555556</v>
      </c>
      <c r="G76" s="0" t="n">
        <v>0.431276244444445</v>
      </c>
      <c r="H76" s="0" t="n">
        <v>0.126121555555556</v>
      </c>
      <c r="I76" s="5" t="n">
        <f aca="false">F76-H76</f>
        <v>0.1049656</v>
      </c>
      <c r="J76" s="0" t="n">
        <v>0.547506888888889</v>
      </c>
      <c r="K76" s="0" t="n">
        <v>0.102838111111111</v>
      </c>
      <c r="L76" s="0" t="n">
        <v>0.0884140888888889</v>
      </c>
      <c r="M76" s="5" t="n">
        <f aca="false">J76-L76</f>
        <v>0.4590928</v>
      </c>
      <c r="N76" s="0" t="n">
        <v>1.17085794628935</v>
      </c>
      <c r="O76" s="0" t="n">
        <v>-0.0357526096518264</v>
      </c>
      <c r="P76" s="0" t="n">
        <v>-0.0401128698645517</v>
      </c>
      <c r="Q76" s="5" t="n">
        <f aca="false">N76+O76</f>
        <v>1.13510533663752</v>
      </c>
    </row>
    <row r="77" customFormat="false" ht="12.8" hidden="false" customHeight="false" outlineLevel="0" collapsed="false">
      <c r="A77" s="0" t="s">
        <v>103</v>
      </c>
      <c r="B77" s="0" t="n">
        <v>10</v>
      </c>
      <c r="C77" s="4" t="n">
        <v>4194304</v>
      </c>
      <c r="D77" s="4" t="n">
        <v>4194304</v>
      </c>
      <c r="E77" s="4" t="n">
        <v>50</v>
      </c>
      <c r="F77" s="0" t="n">
        <v>0.347825888888889</v>
      </c>
      <c r="G77" s="0" t="n">
        <v>1.22985411111111</v>
      </c>
      <c r="H77" s="0" t="n">
        <v>0.242701188888889</v>
      </c>
      <c r="I77" s="5" t="n">
        <f aca="false">F77-H77</f>
        <v>0.1051247</v>
      </c>
      <c r="J77" s="0" t="n">
        <v>0.110431253333333</v>
      </c>
      <c r="K77" s="0" t="n">
        <v>0.0130646866666667</v>
      </c>
      <c r="L77" s="0" t="n">
        <v>0.0171268533333333</v>
      </c>
      <c r="M77" s="5" t="n">
        <f aca="false">J77-L77</f>
        <v>0.0933043999999997</v>
      </c>
      <c r="N77" s="0" t="n">
        <v>1.07667655684731</v>
      </c>
      <c r="O77" s="0" t="n">
        <v>-0.0242580315770375</v>
      </c>
      <c r="P77" s="0" t="n">
        <v>-0.0235356977472927</v>
      </c>
      <c r="Q77" s="5" t="n">
        <f aca="false">N77+O77</f>
        <v>1.05241852527027</v>
      </c>
    </row>
    <row r="78" customFormat="false" ht="12.8" hidden="false" customHeight="false" outlineLevel="0" collapsed="false">
      <c r="A78" s="0" t="s">
        <v>103</v>
      </c>
      <c r="B78" s="0" t="n">
        <v>20</v>
      </c>
      <c r="C78" s="4" t="n">
        <v>4194304</v>
      </c>
      <c r="D78" s="4" t="n">
        <v>4194304</v>
      </c>
      <c r="E78" s="4" t="n">
        <v>50</v>
      </c>
      <c r="F78" s="0" t="n">
        <v>0.354126855555556</v>
      </c>
      <c r="G78" s="0" t="n">
        <v>1.36051014444444</v>
      </c>
      <c r="H78" s="0" t="n">
        <v>0.241887255555556</v>
      </c>
      <c r="I78" s="5" t="n">
        <f aca="false">F78-H78</f>
        <v>0.1122396</v>
      </c>
      <c r="J78" s="0" t="n">
        <v>0.0368031577777778</v>
      </c>
      <c r="K78" s="0" t="n">
        <v>0.00288866222222222</v>
      </c>
      <c r="L78" s="0" t="n">
        <v>0.00549849777777778</v>
      </c>
      <c r="M78" s="5" t="n">
        <f aca="false">J78-L78</f>
        <v>0.03130466</v>
      </c>
      <c r="N78" s="0" t="n">
        <v>1.08268422801946</v>
      </c>
      <c r="O78" s="0" t="n">
        <v>-0.0200307939092055</v>
      </c>
      <c r="P78" s="0" t="n">
        <v>-0.0143324256490445</v>
      </c>
      <c r="Q78" s="5" t="n">
        <f aca="false">N78+O78</f>
        <v>1.06265343411025</v>
      </c>
    </row>
    <row r="79" customFormat="false" ht="12.8" hidden="false" customHeight="false" outlineLevel="0" collapsed="false">
      <c r="A79" s="0" t="s">
        <v>103</v>
      </c>
      <c r="B79" s="0" t="n">
        <v>30</v>
      </c>
      <c r="C79" s="4" t="n">
        <v>4194304</v>
      </c>
      <c r="D79" s="4" t="n">
        <v>4194304</v>
      </c>
      <c r="E79" s="4" t="n">
        <v>50</v>
      </c>
      <c r="F79" s="0" t="n">
        <v>0.474121733333333</v>
      </c>
      <c r="G79" s="0" t="n">
        <v>1.12794626666667</v>
      </c>
      <c r="H79" s="0" t="n">
        <v>0.353509633333333</v>
      </c>
      <c r="I79" s="5" t="n">
        <f aca="false">F79-H79</f>
        <v>0.1206121</v>
      </c>
      <c r="J79" s="0" t="n">
        <v>0.0113247244444444</v>
      </c>
      <c r="K79" s="0" t="n">
        <v>0.00160609555555556</v>
      </c>
      <c r="L79" s="0" t="n">
        <v>0.00271172644444444</v>
      </c>
      <c r="M79" s="5" t="n">
        <f aca="false">J79-L79</f>
        <v>0.00861299799999996</v>
      </c>
      <c r="N79" s="0" t="n">
        <v>1.081260782638</v>
      </c>
      <c r="O79" s="0" t="n">
        <v>-0.0341117230836678</v>
      </c>
      <c r="P79" s="0" t="n">
        <v>-0.0188869102805675</v>
      </c>
      <c r="Q79" s="5" t="n">
        <f aca="false">N79+O79</f>
        <v>1.04714905955433</v>
      </c>
    </row>
    <row r="80" customFormat="false" ht="12.8" hidden="false" customHeight="false" outlineLevel="0" collapsed="false">
      <c r="A80" s="0" t="s">
        <v>103</v>
      </c>
      <c r="B80" s="0" t="n">
        <v>40</v>
      </c>
      <c r="C80" s="4" t="n">
        <v>4194304</v>
      </c>
      <c r="D80" s="4" t="n">
        <v>4194304</v>
      </c>
      <c r="E80" s="4" t="n">
        <v>50</v>
      </c>
      <c r="F80" s="0" t="n">
        <v>0.403374722222222</v>
      </c>
      <c r="G80" s="0" t="n">
        <v>0.928301277777778</v>
      </c>
      <c r="H80" s="0" t="n">
        <v>0.296057822222222</v>
      </c>
      <c r="I80" s="5" t="n">
        <f aca="false">F80-H80</f>
        <v>0.1073169</v>
      </c>
      <c r="J80" s="0" t="n">
        <v>0.00358869066666667</v>
      </c>
      <c r="K80" s="0" t="n">
        <v>0.000500379333333333</v>
      </c>
      <c r="L80" s="0" t="n">
        <v>0.000423478666666667</v>
      </c>
      <c r="M80" s="5" t="n">
        <f aca="false">J80-L80</f>
        <v>0.003165212</v>
      </c>
      <c r="N80" s="0" t="n">
        <v>1.07926763176184</v>
      </c>
      <c r="O80" s="0" t="n">
        <v>-0.0169983637485478</v>
      </c>
      <c r="P80" s="0" t="n">
        <v>-0.0178405745008803</v>
      </c>
      <c r="Q80" s="5" t="n">
        <f aca="false">N80+O80</f>
        <v>1.06226926801329</v>
      </c>
    </row>
    <row r="81" customFormat="false" ht="12.8" hidden="false" customHeight="false" outlineLevel="0" collapsed="false">
      <c r="A81" s="0" t="s">
        <v>103</v>
      </c>
      <c r="B81" s="0" t="n">
        <v>50</v>
      </c>
      <c r="C81" s="4" t="n">
        <v>4194304</v>
      </c>
      <c r="D81" s="4" t="n">
        <v>4194304</v>
      </c>
      <c r="E81" s="4" t="n">
        <v>50</v>
      </c>
      <c r="F81" s="0" t="n">
        <v>0.194427733333333</v>
      </c>
      <c r="G81" s="0" t="n">
        <v>0.181650166666667</v>
      </c>
      <c r="H81" s="0" t="n">
        <v>0.0804812333333334</v>
      </c>
      <c r="I81" s="5" t="n">
        <f aca="false">F81-H81</f>
        <v>0.1139465</v>
      </c>
      <c r="J81" s="0" t="n">
        <v>0.00114294035555556</v>
      </c>
      <c r="K81" s="0" t="n">
        <v>0.000146331444444445</v>
      </c>
      <c r="L81" s="0" t="n">
        <v>0.000176966955555556</v>
      </c>
      <c r="M81" s="5" t="n">
        <f aca="false">J81-L81</f>
        <v>0.000965973400000004</v>
      </c>
      <c r="N81" s="0" t="n">
        <v>1.07981419623657</v>
      </c>
      <c r="O81" s="0" t="n">
        <v>-0.0211341987235827</v>
      </c>
      <c r="P81" s="0" t="n">
        <v>-0.0160950576912637</v>
      </c>
      <c r="Q81" s="5" t="n">
        <f aca="false">N81+O81</f>
        <v>1.05867999751299</v>
      </c>
    </row>
    <row r="82" customFormat="false" ht="12.8" hidden="false" customHeight="false" outlineLevel="0" collapsed="false">
      <c r="A82" s="0" t="s">
        <v>103</v>
      </c>
      <c r="B82" s="0" t="n">
        <v>60</v>
      </c>
      <c r="C82" s="4" t="n">
        <v>4194304</v>
      </c>
      <c r="D82" s="4" t="n">
        <v>4194304</v>
      </c>
      <c r="E82" s="4" t="n">
        <v>50</v>
      </c>
      <c r="F82" s="0" t="n">
        <v>0.494902177777778</v>
      </c>
      <c r="G82" s="0" t="n">
        <v>0.919920822222222</v>
      </c>
      <c r="H82" s="0" t="n">
        <v>0.389970077777778</v>
      </c>
      <c r="I82" s="5" t="n">
        <f aca="false">F82-H82</f>
        <v>0.1049321</v>
      </c>
      <c r="J82" s="0" t="n">
        <v>0.000361259622222222</v>
      </c>
      <c r="K82" s="5" t="n">
        <v>2.96893777777778E-005</v>
      </c>
      <c r="L82" s="5" t="n">
        <v>4.98608222222222E-005</v>
      </c>
      <c r="M82" s="5" t="n">
        <f aca="false">J82-L82</f>
        <v>0.0003113988</v>
      </c>
      <c r="N82" s="0" t="n">
        <v>1.08070560483188</v>
      </c>
      <c r="O82" s="5" t="n">
        <v>-0.0166681532084758</v>
      </c>
      <c r="P82" s="5" t="n">
        <v>-0.020355466997291</v>
      </c>
      <c r="Q82" s="5" t="n">
        <f aca="false">N82+O82</f>
        <v>1.0640374516234</v>
      </c>
      <c r="T82" s="5"/>
      <c r="U82" s="5"/>
    </row>
    <row r="83" customFormat="false" ht="12.8" hidden="false" customHeight="false" outlineLevel="0" collapsed="false">
      <c r="A83" s="0" t="s">
        <v>103</v>
      </c>
      <c r="B83" s="0" t="n">
        <v>70</v>
      </c>
      <c r="C83" s="4" t="n">
        <v>4194304</v>
      </c>
      <c r="D83" s="4" t="n">
        <v>4194304</v>
      </c>
      <c r="E83" s="4" t="n">
        <v>50</v>
      </c>
      <c r="F83" s="0" t="n">
        <v>0.471534355555556</v>
      </c>
      <c r="G83" s="0" t="n">
        <v>0.912511644444444</v>
      </c>
      <c r="H83" s="0" t="n">
        <v>0.362480555555556</v>
      </c>
      <c r="I83" s="5" t="n">
        <f aca="false">F83-H83</f>
        <v>0.1090538</v>
      </c>
      <c r="J83" s="0" t="n">
        <v>0.000117306051111111</v>
      </c>
      <c r="K83" s="5" t="n">
        <v>8.37628888888889E-006</v>
      </c>
      <c r="L83" s="5" t="n">
        <v>1.02121111111111E-005</v>
      </c>
      <c r="M83" s="5" t="n">
        <f aca="false">J83-L83</f>
        <v>0.00010709394</v>
      </c>
      <c r="N83" s="0" t="n">
        <v>1.08512203375507</v>
      </c>
      <c r="O83" s="5" t="n">
        <v>-0.0107277704517108</v>
      </c>
      <c r="P83" s="5" t="n">
        <v>-0.0105193734577103</v>
      </c>
      <c r="Q83" s="5" t="n">
        <f aca="false">N83+O83</f>
        <v>1.07439426330336</v>
      </c>
      <c r="T83" s="5"/>
      <c r="U83" s="5"/>
    </row>
    <row r="85" customFormat="false" ht="20.95" hidden="false" customHeight="false" outlineLevel="0" collapsed="false">
      <c r="A85" s="0" t="s">
        <v>114</v>
      </c>
      <c r="B85" s="0" t="s">
        <v>115</v>
      </c>
      <c r="C85" s="3" t="s">
        <v>1</v>
      </c>
      <c r="D85" s="3" t="s">
        <v>2</v>
      </c>
      <c r="E85" s="1" t="s">
        <v>3</v>
      </c>
      <c r="F85" s="0" t="s">
        <v>10</v>
      </c>
      <c r="G85" s="0" t="s">
        <v>11</v>
      </c>
      <c r="H85" s="0" t="s">
        <v>12</v>
      </c>
      <c r="I85" s="0" t="s">
        <v>13</v>
      </c>
      <c r="J85" s="0" t="s">
        <v>17</v>
      </c>
      <c r="K85" s="0" t="s">
        <v>11</v>
      </c>
      <c r="L85" s="0" t="s">
        <v>12</v>
      </c>
      <c r="M85" s="0" t="s">
        <v>18</v>
      </c>
      <c r="N85" s="0" t="s">
        <v>19</v>
      </c>
      <c r="O85" s="0" t="s">
        <v>11</v>
      </c>
      <c r="P85" s="0" t="s">
        <v>12</v>
      </c>
      <c r="Q85" s="0" t="s">
        <v>20</v>
      </c>
    </row>
    <row r="86" customFormat="false" ht="12.8" hidden="false" customHeight="false" outlineLevel="0" collapsed="false">
      <c r="A86" s="0" t="s">
        <v>118</v>
      </c>
      <c r="B86" s="0" t="n">
        <v>-20</v>
      </c>
      <c r="C86" s="4" t="n">
        <v>4194304</v>
      </c>
      <c r="D86" s="4" t="n">
        <v>4194301</v>
      </c>
      <c r="E86" s="4" t="n">
        <v>50</v>
      </c>
      <c r="I86" s="5" t="n">
        <v>0.174</v>
      </c>
      <c r="J86" s="5"/>
      <c r="K86" s="5"/>
      <c r="L86" s="5"/>
      <c r="M86" s="5" t="n">
        <v>1.1</v>
      </c>
      <c r="Q86" s="0" t="n">
        <v>1.15</v>
      </c>
    </row>
    <row r="87" customFormat="false" ht="12.8" hidden="false" customHeight="false" outlineLevel="0" collapsed="false">
      <c r="A87" s="0" t="s">
        <v>118</v>
      </c>
      <c r="B87" s="0" t="n">
        <v>-10</v>
      </c>
      <c r="C87" s="4" t="n">
        <v>4194304</v>
      </c>
      <c r="D87" s="4" t="n">
        <v>4194301</v>
      </c>
      <c r="E87" s="4" t="n">
        <v>50</v>
      </c>
      <c r="I87" s="5" t="n">
        <v>0.184</v>
      </c>
      <c r="J87" s="5"/>
      <c r="K87" s="5"/>
      <c r="L87" s="5"/>
      <c r="M87" s="5" t="n">
        <v>0.03</v>
      </c>
      <c r="Q87" s="0" t="n">
        <v>1.09</v>
      </c>
    </row>
    <row r="88" customFormat="false" ht="12.8" hidden="false" customHeight="false" outlineLevel="0" collapsed="false">
      <c r="A88" s="0" t="s">
        <v>118</v>
      </c>
      <c r="B88" s="0" t="n">
        <v>0</v>
      </c>
      <c r="C88" s="4" t="n">
        <v>4194304</v>
      </c>
      <c r="D88" s="4" t="n">
        <v>4194301</v>
      </c>
      <c r="E88" s="4" t="n">
        <v>50</v>
      </c>
      <c r="I88" s="5" t="n">
        <v>0.182</v>
      </c>
      <c r="J88" s="5"/>
      <c r="K88" s="5"/>
      <c r="L88" s="5"/>
      <c r="M88" s="5" t="n">
        <v>0.01</v>
      </c>
      <c r="Q88" s="0" t="n">
        <v>1.08</v>
      </c>
    </row>
    <row r="89" customFormat="false" ht="12.8" hidden="false" customHeight="false" outlineLevel="0" collapsed="false">
      <c r="A89" s="0" t="s">
        <v>118</v>
      </c>
      <c r="B89" s="0" t="n">
        <v>10</v>
      </c>
      <c r="C89" s="4" t="n">
        <v>4194304</v>
      </c>
      <c r="D89" s="4" t="n">
        <v>4194301</v>
      </c>
      <c r="E89" s="4" t="n">
        <v>50</v>
      </c>
      <c r="I89" s="5" t="n">
        <v>0.179</v>
      </c>
      <c r="J89" s="5"/>
      <c r="K89" s="5"/>
      <c r="L89" s="5"/>
      <c r="M89" s="5" t="n">
        <v>0.005</v>
      </c>
      <c r="Q89" s="0" t="n">
        <v>1.09</v>
      </c>
    </row>
    <row r="90" customFormat="false" ht="12.8" hidden="false" customHeight="false" outlineLevel="0" collapsed="false">
      <c r="A90" s="0" t="s">
        <v>118</v>
      </c>
      <c r="B90" s="0" t="n">
        <v>20</v>
      </c>
      <c r="C90" s="4" t="n">
        <v>4194304</v>
      </c>
      <c r="D90" s="4" t="n">
        <v>4194301</v>
      </c>
      <c r="E90" s="4" t="n">
        <v>50</v>
      </c>
      <c r="I90" s="5" t="n">
        <v>0.189</v>
      </c>
      <c r="J90" s="5"/>
      <c r="K90" s="5"/>
      <c r="L90" s="5"/>
      <c r="M90" s="5" t="n">
        <v>0.001</v>
      </c>
      <c r="Q90" s="0" t="n">
        <v>1.06</v>
      </c>
    </row>
    <row r="91" customFormat="false" ht="12.8" hidden="false" customHeight="false" outlineLevel="0" collapsed="false">
      <c r="A91" s="0" t="s">
        <v>118</v>
      </c>
      <c r="B91" s="0" t="n">
        <v>30</v>
      </c>
      <c r="C91" s="4" t="n">
        <v>4194304</v>
      </c>
      <c r="D91" s="4" t="n">
        <v>4194301</v>
      </c>
      <c r="E91" s="4" t="n">
        <v>50</v>
      </c>
      <c r="I91" s="5" t="n">
        <v>0.169</v>
      </c>
      <c r="J91" s="5"/>
      <c r="K91" s="5"/>
      <c r="L91" s="5"/>
      <c r="M91" s="5" t="n">
        <v>0.0002</v>
      </c>
      <c r="Q91" s="0" t="n">
        <v>1.07</v>
      </c>
    </row>
    <row r="92" customFormat="false" ht="12.8" hidden="false" customHeight="false" outlineLevel="0" collapsed="false">
      <c r="A92" s="0" t="s">
        <v>118</v>
      </c>
      <c r="B92" s="0" t="n">
        <v>40</v>
      </c>
      <c r="C92" s="4" t="n">
        <v>4194304</v>
      </c>
      <c r="D92" s="4" t="n">
        <v>4194301</v>
      </c>
      <c r="E92" s="4" t="n">
        <v>50</v>
      </c>
      <c r="I92" s="5" t="n">
        <v>0.192</v>
      </c>
      <c r="J92" s="5"/>
      <c r="K92" s="5"/>
      <c r="L92" s="5"/>
      <c r="M92" s="5" t="n">
        <v>5E-005</v>
      </c>
      <c r="Q92" s="0" t="n">
        <v>1.09</v>
      </c>
    </row>
    <row r="93" customFormat="false" ht="12.8" hidden="false" customHeight="false" outlineLevel="0" collapsed="false">
      <c r="A93" s="0" t="s">
        <v>118</v>
      </c>
      <c r="B93" s="0" t="n">
        <v>50</v>
      </c>
      <c r="C93" s="4" t="n">
        <v>4194304</v>
      </c>
      <c r="D93" s="4" t="n">
        <v>4194301</v>
      </c>
      <c r="E93" s="4" t="n">
        <v>50</v>
      </c>
      <c r="I93" s="5" t="n">
        <v>0.181</v>
      </c>
      <c r="J93" s="5"/>
      <c r="K93" s="5"/>
      <c r="L93" s="5"/>
      <c r="M93" s="5" t="n">
        <v>1E-005</v>
      </c>
      <c r="Q93" s="0" t="n">
        <v>1.06</v>
      </c>
    </row>
    <row r="94" customFormat="false" ht="12.8" hidden="false" customHeight="false" outlineLevel="0" collapsed="false">
      <c r="A94" s="0" t="s">
        <v>118</v>
      </c>
      <c r="B94" s="0" t="n">
        <v>60</v>
      </c>
      <c r="C94" s="4" t="n">
        <v>4194304</v>
      </c>
      <c r="D94" s="4" t="n">
        <v>4194301</v>
      </c>
      <c r="E94" s="4" t="n">
        <v>50</v>
      </c>
      <c r="I94" s="5" t="n">
        <v>0.172</v>
      </c>
      <c r="J94" s="5"/>
      <c r="K94" s="5"/>
      <c r="L94" s="5"/>
      <c r="M94" s="5" t="n">
        <v>2E-006</v>
      </c>
      <c r="Q94" s="0" t="n">
        <v>1.02</v>
      </c>
    </row>
    <row r="95" customFormat="false" ht="12.8" hidden="false" customHeight="false" outlineLevel="0" collapsed="false">
      <c r="A95" s="0" t="s">
        <v>118</v>
      </c>
      <c r="B95" s="0" t="n">
        <v>70</v>
      </c>
      <c r="C95" s="4" t="n">
        <v>4194304</v>
      </c>
      <c r="D95" s="4" t="n">
        <v>4194301</v>
      </c>
      <c r="E95" s="4" t="n">
        <v>50</v>
      </c>
      <c r="I95" s="5" t="n">
        <v>0.182</v>
      </c>
      <c r="J95" s="5"/>
      <c r="K95" s="5"/>
      <c r="L95" s="5"/>
      <c r="M95" s="5" t="n">
        <v>8E-007</v>
      </c>
      <c r="Q95" s="0" t="n">
        <v>1.03</v>
      </c>
    </row>
    <row r="96" customFormat="false" ht="12.8" hidden="false" customHeight="false" outlineLevel="0" collapsed="false">
      <c r="D96" s="4"/>
    </row>
    <row r="97" customFormat="false" ht="20.95" hidden="false" customHeight="false" outlineLevel="0" collapsed="false">
      <c r="A97" s="0" t="s">
        <v>114</v>
      </c>
      <c r="B97" s="0" t="s">
        <v>115</v>
      </c>
      <c r="C97" s="3" t="s">
        <v>1</v>
      </c>
      <c r="D97" s="3" t="s">
        <v>2</v>
      </c>
      <c r="E97" s="1" t="s">
        <v>3</v>
      </c>
      <c r="F97" s="0" t="s">
        <v>10</v>
      </c>
      <c r="G97" s="0" t="s">
        <v>11</v>
      </c>
      <c r="H97" s="0" t="s">
        <v>12</v>
      </c>
      <c r="I97" s="0" t="s">
        <v>13</v>
      </c>
      <c r="J97" s="0" t="s">
        <v>17</v>
      </c>
      <c r="K97" s="0" t="s">
        <v>11</v>
      </c>
      <c r="L97" s="0" t="s">
        <v>12</v>
      </c>
      <c r="M97" s="0" t="s">
        <v>18</v>
      </c>
      <c r="N97" s="0" t="s">
        <v>19</v>
      </c>
      <c r="O97" s="0" t="s">
        <v>11</v>
      </c>
      <c r="P97" s="0" t="s">
        <v>12</v>
      </c>
      <c r="Q97" s="0" t="s">
        <v>20</v>
      </c>
    </row>
    <row r="98" customFormat="false" ht="12.8" hidden="false" customHeight="false" outlineLevel="0" collapsed="false">
      <c r="A98" s="0" t="s">
        <v>119</v>
      </c>
      <c r="B98" s="0" t="n">
        <v>-20</v>
      </c>
      <c r="C98" s="4" t="n">
        <v>4194304</v>
      </c>
      <c r="D98" s="4" t="n">
        <v>4193990</v>
      </c>
      <c r="E98" s="4" t="n">
        <v>50</v>
      </c>
      <c r="I98" s="5" t="n">
        <v>72.17</v>
      </c>
      <c r="J98" s="5"/>
      <c r="K98" s="5"/>
      <c r="L98" s="5"/>
      <c r="M98" s="5" t="n">
        <v>0.031</v>
      </c>
      <c r="Q98" s="0" t="n">
        <v>1.15</v>
      </c>
    </row>
    <row r="99" customFormat="false" ht="12.8" hidden="false" customHeight="false" outlineLevel="0" collapsed="false">
      <c r="A99" s="0" t="s">
        <v>119</v>
      </c>
      <c r="B99" s="0" t="n">
        <v>-10</v>
      </c>
      <c r="C99" s="4" t="n">
        <v>4194304</v>
      </c>
      <c r="D99" s="4" t="n">
        <v>4193990</v>
      </c>
      <c r="E99" s="4" t="n">
        <v>50</v>
      </c>
      <c r="I99" s="5" t="n">
        <v>29.28</v>
      </c>
      <c r="J99" s="5"/>
      <c r="K99" s="5"/>
      <c r="L99" s="5"/>
      <c r="M99" s="5" t="n">
        <v>0.0068</v>
      </c>
      <c r="Q99" s="0" t="n">
        <v>1.09</v>
      </c>
    </row>
    <row r="100" customFormat="false" ht="12.8" hidden="false" customHeight="false" outlineLevel="0" collapsed="false">
      <c r="A100" s="0" t="s">
        <v>119</v>
      </c>
      <c r="B100" s="0" t="n">
        <v>0</v>
      </c>
      <c r="C100" s="4" t="n">
        <v>4194304</v>
      </c>
      <c r="D100" s="4" t="n">
        <v>4193990</v>
      </c>
      <c r="E100" s="4" t="n">
        <v>50</v>
      </c>
      <c r="I100" s="5" t="n">
        <v>13.8</v>
      </c>
      <c r="J100" s="5"/>
      <c r="K100" s="5"/>
      <c r="L100" s="5"/>
      <c r="M100" s="5" t="n">
        <v>0.0017</v>
      </c>
      <c r="Q100" s="0" t="n">
        <v>1.08</v>
      </c>
    </row>
    <row r="101" customFormat="false" ht="12.8" hidden="false" customHeight="false" outlineLevel="0" collapsed="false">
      <c r="A101" s="0" t="s">
        <v>119</v>
      </c>
      <c r="B101" s="0" t="n">
        <v>10</v>
      </c>
      <c r="C101" s="4" t="n">
        <v>4194304</v>
      </c>
      <c r="D101" s="4" t="n">
        <v>4193990</v>
      </c>
      <c r="E101" s="4" t="n">
        <v>50</v>
      </c>
      <c r="I101" s="5" t="n">
        <v>7.212</v>
      </c>
      <c r="J101" s="5"/>
      <c r="K101" s="5"/>
      <c r="L101" s="5"/>
      <c r="M101" s="5" t="n">
        <v>0.00026</v>
      </c>
      <c r="Q101" s="0" t="n">
        <v>1.09</v>
      </c>
    </row>
    <row r="102" customFormat="false" ht="12.8" hidden="false" customHeight="false" outlineLevel="0" collapsed="false">
      <c r="A102" s="0" t="s">
        <v>119</v>
      </c>
      <c r="B102" s="0" t="n">
        <v>20</v>
      </c>
      <c r="C102" s="4" t="n">
        <v>4194304</v>
      </c>
      <c r="D102" s="4" t="n">
        <v>4193990</v>
      </c>
      <c r="E102" s="4" t="n">
        <v>50</v>
      </c>
      <c r="I102" s="5" t="n">
        <v>4.047</v>
      </c>
      <c r="J102" s="5"/>
      <c r="K102" s="5"/>
      <c r="L102" s="5"/>
      <c r="M102" s="5" t="n">
        <v>5.5E-005</v>
      </c>
      <c r="Q102" s="0" t="n">
        <v>1.06</v>
      </c>
    </row>
    <row r="103" customFormat="false" ht="12.8" hidden="false" customHeight="false" outlineLevel="0" collapsed="false">
      <c r="A103" s="0" t="s">
        <v>119</v>
      </c>
      <c r="B103" s="0" t="n">
        <v>30</v>
      </c>
      <c r="C103" s="4" t="n">
        <v>4194304</v>
      </c>
      <c r="D103" s="4" t="n">
        <v>4193990</v>
      </c>
      <c r="E103" s="4" t="n">
        <v>50</v>
      </c>
      <c r="I103" s="5" t="n">
        <v>2.69</v>
      </c>
      <c r="J103" s="5"/>
      <c r="K103" s="5"/>
      <c r="L103" s="5"/>
      <c r="M103" s="5" t="n">
        <v>8.3E-006</v>
      </c>
      <c r="Q103" s="0" t="n">
        <v>1.07</v>
      </c>
    </row>
    <row r="104" customFormat="false" ht="12.8" hidden="false" customHeight="false" outlineLevel="0" collapsed="false">
      <c r="A104" s="0" t="s">
        <v>119</v>
      </c>
      <c r="B104" s="0" t="n">
        <v>40</v>
      </c>
      <c r="C104" s="4" t="n">
        <v>4194304</v>
      </c>
      <c r="D104" s="4" t="n">
        <v>4193990</v>
      </c>
      <c r="E104" s="4" t="n">
        <v>50</v>
      </c>
      <c r="I104" s="5" t="n">
        <v>1.49</v>
      </c>
      <c r="J104" s="5"/>
      <c r="K104" s="5"/>
      <c r="L104" s="5"/>
      <c r="M104" s="5" t="n">
        <v>1.4E-006</v>
      </c>
      <c r="Q104" s="0" t="n">
        <v>1.09</v>
      </c>
    </row>
    <row r="105" customFormat="false" ht="12.8" hidden="false" customHeight="false" outlineLevel="0" collapsed="false">
      <c r="A105" s="0" t="s">
        <v>119</v>
      </c>
      <c r="B105" s="0" t="n">
        <v>50</v>
      </c>
      <c r="C105" s="4" t="n">
        <v>4194304</v>
      </c>
      <c r="D105" s="4" t="n">
        <v>4193990</v>
      </c>
      <c r="E105" s="4" t="n">
        <v>50</v>
      </c>
      <c r="I105" s="5" t="n">
        <v>0.74</v>
      </c>
      <c r="J105" s="5"/>
      <c r="K105" s="5"/>
      <c r="L105" s="5"/>
      <c r="M105" s="5" t="n">
        <v>3E-007</v>
      </c>
      <c r="Q105" s="0" t="n">
        <v>1.06</v>
      </c>
    </row>
    <row r="106" customFormat="false" ht="12.8" hidden="false" customHeight="false" outlineLevel="0" collapsed="false">
      <c r="A106" s="0" t="s">
        <v>119</v>
      </c>
      <c r="B106" s="0" t="n">
        <v>60</v>
      </c>
      <c r="C106" s="4" t="n">
        <v>4194304</v>
      </c>
      <c r="D106" s="4" t="n">
        <v>4193990</v>
      </c>
      <c r="E106" s="4" t="n">
        <v>50</v>
      </c>
      <c r="I106" s="5" t="n">
        <v>0.74</v>
      </c>
      <c r="J106" s="5"/>
      <c r="K106" s="5"/>
      <c r="L106" s="5"/>
      <c r="M106" s="5" t="n">
        <v>6E-008</v>
      </c>
      <c r="Q106" s="0" t="n">
        <v>1.02</v>
      </c>
    </row>
    <row r="107" customFormat="false" ht="12.8" hidden="false" customHeight="false" outlineLevel="0" collapsed="false">
      <c r="A107" s="0" t="s">
        <v>119</v>
      </c>
      <c r="B107" s="0" t="n">
        <v>70</v>
      </c>
      <c r="C107" s="4" t="n">
        <v>4194304</v>
      </c>
      <c r="D107" s="4" t="n">
        <v>4193990</v>
      </c>
      <c r="E107" s="4" t="n">
        <v>50</v>
      </c>
      <c r="I107" s="5" t="n">
        <v>0.74</v>
      </c>
      <c r="J107" s="5"/>
      <c r="K107" s="5"/>
      <c r="L107" s="5"/>
      <c r="M107" s="5" t="n">
        <v>2E-008</v>
      </c>
      <c r="Q107" s="0" t="n">
        <v>1.03</v>
      </c>
    </row>
    <row r="108" customFormat="false" ht="12.8" hidden="false" customHeight="false" outlineLevel="0" collapsed="false">
      <c r="D108" s="4"/>
    </row>
    <row r="110" customFormat="false" ht="12.8" hidden="false" customHeight="false" outlineLevel="0" collapsed="false">
      <c r="U110" s="0" t="s">
        <v>120</v>
      </c>
    </row>
    <row r="115" customFormat="false" ht="12.8" hidden="false" customHeight="false" outlineLevel="0" collapsed="false">
      <c r="U115" s="0" t="s">
        <v>121</v>
      </c>
    </row>
    <row r="119" customFormat="false" ht="12.8" hidden="false" customHeight="false" outlineLevel="0" collapsed="false">
      <c r="U119" s="0" t="s">
        <v>122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RowHeight="12.8" zeroHeight="false" outlineLevelRow="0" outlineLevelCol="0"/>
  <cols>
    <col collapsed="false" customWidth="true" hidden="false" outlineLevel="0" max="2" min="1" style="0" width="9.35"/>
    <col collapsed="false" customWidth="true" hidden="false" outlineLevel="0" max="3" min="3" style="0" width="7.26"/>
    <col collapsed="false" customWidth="true" hidden="false" outlineLevel="0" max="4" min="4" style="0" width="11.99"/>
    <col collapsed="false" customWidth="true" hidden="false" outlineLevel="0" max="6" min="5" style="0" width="8.66"/>
    <col collapsed="false" customWidth="true" hidden="false" outlineLevel="0" max="7" min="7" style="0" width="6.98"/>
    <col collapsed="false" customWidth="true" hidden="false" outlineLevel="0" max="8" min="8" style="0" width="7.95"/>
    <col collapsed="false" customWidth="true" hidden="false" outlineLevel="0" max="9" min="9" style="0" width="5.88"/>
    <col collapsed="false" customWidth="true" hidden="false" outlineLevel="0" max="10" min="10" style="0" width="19.31"/>
    <col collapsed="false" customWidth="false" hidden="false" outlineLevel="0" max="17" min="11" style="0" width="11.52"/>
    <col collapsed="false" customWidth="true" hidden="false" outlineLevel="0" max="19" min="18" style="0" width="13.62"/>
    <col collapsed="false" customWidth="true" hidden="false" outlineLevel="0" max="20" min="20" style="0" width="13.06"/>
    <col collapsed="false" customWidth="false" hidden="false" outlineLevel="0" max="1025" min="21" style="0" width="11.52"/>
  </cols>
  <sheetData>
    <row r="1" customFormat="false" ht="12.8" hidden="false" customHeight="false" outlineLevel="0" collapsed="false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20.85" hidden="false" customHeight="false" outlineLevel="0" collapsed="false">
      <c r="A2" s="3" t="s">
        <v>1</v>
      </c>
      <c r="B2" s="3" t="s">
        <v>2</v>
      </c>
      <c r="C2" s="1" t="s">
        <v>3</v>
      </c>
      <c r="D2" s="3" t="s">
        <v>25</v>
      </c>
      <c r="E2" s="3" t="s">
        <v>4</v>
      </c>
      <c r="F2" s="3" t="s">
        <v>5</v>
      </c>
      <c r="G2" s="3" t="s">
        <v>6</v>
      </c>
      <c r="H2" s="3" t="s">
        <v>7</v>
      </c>
      <c r="I2" s="1" t="s">
        <v>8</v>
      </c>
      <c r="J2" s="3" t="s">
        <v>9</v>
      </c>
      <c r="K2" s="0" t="s">
        <v>10</v>
      </c>
      <c r="L2" s="0" t="s">
        <v>11</v>
      </c>
      <c r="M2" s="0" t="s">
        <v>12</v>
      </c>
      <c r="N2" s="0" t="s">
        <v>13</v>
      </c>
      <c r="O2" s="0" t="s">
        <v>14</v>
      </c>
      <c r="P2" s="0" t="s">
        <v>11</v>
      </c>
      <c r="Q2" s="0" t="s">
        <v>12</v>
      </c>
      <c r="R2" s="0" t="s">
        <v>15</v>
      </c>
      <c r="S2" s="1"/>
      <c r="T2" s="1"/>
      <c r="U2" s="1"/>
    </row>
    <row r="3" customFormat="false" ht="12.8" hidden="false" customHeight="false" outlineLevel="0" collapsed="false">
      <c r="A3" s="4" t="n">
        <v>8192</v>
      </c>
      <c r="B3" s="4" t="n">
        <v>8192</v>
      </c>
      <c r="C3" s="4" t="n">
        <v>50</v>
      </c>
      <c r="D3" s="4" t="n">
        <v>1024</v>
      </c>
      <c r="E3" s="4"/>
      <c r="F3" s="4" t="n">
        <v>8192</v>
      </c>
      <c r="G3" s="0" t="n">
        <v>256</v>
      </c>
      <c r="H3" s="0" t="n">
        <v>4319</v>
      </c>
      <c r="I3" s="0" t="n">
        <v>23</v>
      </c>
      <c r="J3" s="0" t="n">
        <v>1</v>
      </c>
      <c r="K3" s="5" t="n">
        <v>0.003104692375</v>
      </c>
      <c r="L3" s="5" t="n">
        <v>0.000390690625</v>
      </c>
      <c r="M3" s="5" t="n">
        <v>0.000126498375</v>
      </c>
      <c r="N3" s="5" t="n">
        <f aca="false">K3-M3</f>
        <v>0.002978194</v>
      </c>
      <c r="O3" s="5" t="n">
        <v>0</v>
      </c>
      <c r="P3" s="5" t="n">
        <v>0</v>
      </c>
      <c r="Q3" s="5" t="n">
        <v>0</v>
      </c>
      <c r="R3" s="5" t="n">
        <f aca="false">O3-Q3</f>
        <v>0</v>
      </c>
    </row>
    <row r="4" customFormat="false" ht="12.8" hidden="false" customHeight="false" outlineLevel="0" collapsed="false">
      <c r="A4" s="4" t="n">
        <v>16384</v>
      </c>
      <c r="B4" s="4" t="n">
        <v>16384</v>
      </c>
      <c r="C4" s="4" t="n">
        <v>50</v>
      </c>
      <c r="D4" s="4" t="n">
        <v>1024</v>
      </c>
      <c r="E4" s="4"/>
      <c r="F4" s="4" t="n">
        <v>16384</v>
      </c>
      <c r="G4" s="0" t="n">
        <v>512</v>
      </c>
      <c r="H4" s="0" t="n">
        <v>11765</v>
      </c>
      <c r="I4" s="0" t="n">
        <v>16</v>
      </c>
      <c r="J4" s="0" t="n">
        <v>1</v>
      </c>
      <c r="K4" s="5" t="n">
        <v>0.004299165125</v>
      </c>
      <c r="L4" s="5" t="n">
        <v>0.000218728875</v>
      </c>
      <c r="M4" s="5" t="n">
        <v>0.000128674125</v>
      </c>
      <c r="N4" s="5" t="n">
        <f aca="false">K4-M4</f>
        <v>0.004170491</v>
      </c>
      <c r="O4" s="5" t="n">
        <v>0</v>
      </c>
      <c r="P4" s="5" t="n">
        <v>0</v>
      </c>
      <c r="Q4" s="5" t="n">
        <v>0</v>
      </c>
      <c r="R4" s="5" t="n">
        <f aca="false">O4-Q4</f>
        <v>0</v>
      </c>
    </row>
    <row r="5" customFormat="false" ht="12.8" hidden="false" customHeight="false" outlineLevel="0" collapsed="false">
      <c r="A5" s="4" t="n">
        <v>32768</v>
      </c>
      <c r="B5" s="4" t="n">
        <v>32768</v>
      </c>
      <c r="C5" s="4" t="n">
        <v>50</v>
      </c>
      <c r="D5" s="4" t="n">
        <v>2048</v>
      </c>
      <c r="E5" s="4"/>
      <c r="F5" s="4" t="n">
        <v>32649</v>
      </c>
      <c r="G5" s="0" t="n">
        <v>512</v>
      </c>
      <c r="H5" s="0" t="n">
        <v>16073</v>
      </c>
      <c r="I5" s="0" t="n">
        <v>13</v>
      </c>
      <c r="J5" s="0" t="n">
        <v>1</v>
      </c>
      <c r="K5" s="5" t="n">
        <v>0.003599028625</v>
      </c>
      <c r="L5" s="5" t="n">
        <v>0.000116003375</v>
      </c>
      <c r="M5" s="5" t="n">
        <v>6.47626250000004E-005</v>
      </c>
      <c r="N5" s="5" t="n">
        <f aca="false">K5-M5</f>
        <v>0.003534266</v>
      </c>
      <c r="O5" s="5" t="n">
        <v>0</v>
      </c>
      <c r="P5" s="5" t="n">
        <v>0</v>
      </c>
      <c r="Q5" s="5" t="n">
        <v>0</v>
      </c>
      <c r="R5" s="5" t="n">
        <f aca="false">O5-Q5</f>
        <v>0</v>
      </c>
    </row>
    <row r="6" customFormat="false" ht="12.8" hidden="false" customHeight="false" outlineLevel="0" collapsed="false">
      <c r="A6" s="4" t="n">
        <v>65536</v>
      </c>
      <c r="B6" s="4" t="n">
        <v>65536</v>
      </c>
      <c r="C6" s="4" t="n">
        <v>50</v>
      </c>
      <c r="D6" s="4" t="n">
        <v>2048</v>
      </c>
      <c r="E6" s="4"/>
      <c r="F6" s="4" t="n">
        <v>63494</v>
      </c>
      <c r="G6" s="0" t="n">
        <v>512</v>
      </c>
      <c r="H6" s="0" t="n">
        <v>22023</v>
      </c>
      <c r="I6" s="0" t="n">
        <v>13</v>
      </c>
      <c r="J6" s="0" t="n">
        <v>1</v>
      </c>
      <c r="K6" s="5" t="n">
        <v>0.006972262125</v>
      </c>
      <c r="L6" s="5" t="n">
        <v>0.000714881875</v>
      </c>
      <c r="M6" s="5" t="n">
        <v>0.000636711125</v>
      </c>
      <c r="N6" s="5" t="n">
        <f aca="false">K6-M6</f>
        <v>0.006335551</v>
      </c>
      <c r="O6" s="5" t="n">
        <v>0</v>
      </c>
      <c r="P6" s="5" t="n">
        <v>0</v>
      </c>
      <c r="Q6" s="5" t="n">
        <v>0</v>
      </c>
      <c r="R6" s="5" t="n">
        <f aca="false">O6-Q6</f>
        <v>0</v>
      </c>
    </row>
    <row r="7" customFormat="false" ht="12.8" hidden="false" customHeight="false" outlineLevel="0" collapsed="false">
      <c r="A7" s="4" t="n">
        <v>131072</v>
      </c>
      <c r="B7" s="4" t="n">
        <v>131072</v>
      </c>
      <c r="C7" s="4" t="n">
        <v>50</v>
      </c>
      <c r="D7" s="4" t="n">
        <v>2048</v>
      </c>
      <c r="E7" s="4"/>
      <c r="F7" s="4" t="n">
        <v>80112</v>
      </c>
      <c r="G7" s="0" t="n">
        <v>512</v>
      </c>
      <c r="H7" s="0" t="n">
        <v>7543</v>
      </c>
      <c r="I7" s="0" t="n">
        <v>13</v>
      </c>
      <c r="J7" s="2" t="n">
        <f aca="false">(F7+D7)/B7</f>
        <v>0.6268310546875</v>
      </c>
      <c r="K7" s="5" t="n">
        <v>0.0038978154375</v>
      </c>
      <c r="L7" s="5" t="n">
        <v>0.0001871905625</v>
      </c>
      <c r="M7" s="5" t="n">
        <v>0.0001485014375</v>
      </c>
      <c r="N7" s="5" t="n">
        <f aca="false">K7-M7</f>
        <v>0.003749314</v>
      </c>
      <c r="O7" s="5" t="n">
        <v>0.125</v>
      </c>
      <c r="P7" s="5" t="n">
        <v>1.875</v>
      </c>
      <c r="Q7" s="5" t="n">
        <v>0.125</v>
      </c>
      <c r="R7" s="5" t="n">
        <f aca="false">O7-Q7</f>
        <v>0</v>
      </c>
    </row>
    <row r="8" customFormat="false" ht="12.8" hidden="false" customHeight="false" outlineLevel="0" collapsed="false">
      <c r="A8" s="4" t="n">
        <v>262144</v>
      </c>
      <c r="B8" s="4" t="n">
        <v>262144</v>
      </c>
      <c r="C8" s="4" t="n">
        <v>50</v>
      </c>
      <c r="D8" s="4" t="n">
        <v>4096</v>
      </c>
      <c r="E8" s="4"/>
      <c r="F8" s="4" t="n">
        <v>100527</v>
      </c>
      <c r="G8" s="0" t="n">
        <v>512</v>
      </c>
      <c r="H8" s="0" t="n">
        <v>10379</v>
      </c>
      <c r="I8" s="0" t="n">
        <v>19</v>
      </c>
      <c r="J8" s="2" t="n">
        <f aca="false">(F8+D8)/B8</f>
        <v>0.399105072021484</v>
      </c>
      <c r="K8" s="5" t="n">
        <v>0.0070334035625</v>
      </c>
      <c r="L8" s="5" t="n">
        <v>0.0018290514375</v>
      </c>
      <c r="M8" s="5" t="n">
        <v>0.0010979855625</v>
      </c>
      <c r="N8" s="5" t="n">
        <f aca="false">K8-M8</f>
        <v>0.005935418</v>
      </c>
      <c r="O8" s="5" t="n">
        <v>0</v>
      </c>
      <c r="P8" s="5" t="n">
        <v>0</v>
      </c>
      <c r="Q8" s="5" t="n">
        <v>0</v>
      </c>
      <c r="R8" s="5" t="n">
        <f aca="false">O8-Q8</f>
        <v>0</v>
      </c>
    </row>
    <row r="9" customFormat="false" ht="12.8" hidden="false" customHeight="false" outlineLevel="0" collapsed="false">
      <c r="A9" s="4" t="n">
        <v>524288</v>
      </c>
      <c r="B9" s="4" t="n">
        <v>524288</v>
      </c>
      <c r="C9" s="4" t="n">
        <v>50</v>
      </c>
      <c r="D9" s="4" t="n">
        <v>8192</v>
      </c>
      <c r="E9" s="4"/>
      <c r="F9" s="4" t="n">
        <v>91680</v>
      </c>
      <c r="G9" s="0" t="n">
        <v>512</v>
      </c>
      <c r="H9" s="0" t="n">
        <v>7141</v>
      </c>
      <c r="I9" s="0" t="n">
        <v>14</v>
      </c>
      <c r="J9" s="2" t="n">
        <f aca="false">(F9+D9)/B9</f>
        <v>0.19049072265625</v>
      </c>
      <c r="K9" s="5" t="n">
        <v>0.00623496775</v>
      </c>
      <c r="L9" s="5" t="n">
        <v>0.00028708925</v>
      </c>
      <c r="M9" s="5" t="n">
        <v>0.000320159750000001</v>
      </c>
      <c r="N9" s="5" t="n">
        <f aca="false">K9-M9</f>
        <v>0.005914808</v>
      </c>
      <c r="O9" s="5" t="n">
        <v>0.125</v>
      </c>
      <c r="P9" s="5" t="n">
        <v>1.875</v>
      </c>
      <c r="Q9" s="5" t="n">
        <v>0.125</v>
      </c>
      <c r="R9" s="5" t="n">
        <f aca="false">O9-Q9</f>
        <v>0</v>
      </c>
    </row>
    <row r="10" customFormat="false" ht="12.8" hidden="false" customHeight="false" outlineLevel="0" collapsed="false">
      <c r="A10" s="4" t="n">
        <v>1048576</v>
      </c>
      <c r="B10" s="4" t="n">
        <v>1048576</v>
      </c>
      <c r="C10" s="4" t="n">
        <v>50</v>
      </c>
      <c r="D10" s="4" t="n">
        <v>16384</v>
      </c>
      <c r="E10" s="4"/>
      <c r="F10" s="4" t="n">
        <v>127010</v>
      </c>
      <c r="G10" s="0" t="n">
        <v>512</v>
      </c>
      <c r="H10" s="0" t="n">
        <v>9843</v>
      </c>
      <c r="I10" s="0" t="n">
        <v>16</v>
      </c>
      <c r="J10" s="2" t="n">
        <f aca="false">(F10+D10)/B10</f>
        <v>0.136751174926758</v>
      </c>
      <c r="K10" s="5" t="n">
        <v>0.01509009625</v>
      </c>
      <c r="L10" s="5" t="n">
        <v>0.000921163749999999</v>
      </c>
      <c r="M10" s="5" t="n">
        <v>0.00147584625</v>
      </c>
      <c r="N10" s="5" t="n">
        <f aca="false">K10-M10</f>
        <v>0.01361425</v>
      </c>
      <c r="O10" s="5" t="n">
        <v>0</v>
      </c>
      <c r="P10" s="5" t="n">
        <v>0</v>
      </c>
      <c r="Q10" s="5" t="n">
        <v>0</v>
      </c>
      <c r="R10" s="5" t="n">
        <f aca="false">O10-Q10</f>
        <v>0</v>
      </c>
    </row>
    <row r="11" customFormat="false" ht="12.8" hidden="false" customHeight="false" outlineLevel="0" collapsed="false">
      <c r="A11" s="4" t="n">
        <v>2097152</v>
      </c>
      <c r="B11" s="4" t="n">
        <v>2097152</v>
      </c>
      <c r="C11" s="4" t="n">
        <v>50</v>
      </c>
      <c r="D11" s="4" t="n">
        <v>16384</v>
      </c>
      <c r="E11" s="4"/>
      <c r="F11" s="4" t="n">
        <v>93150</v>
      </c>
      <c r="G11" s="0" t="n">
        <v>256</v>
      </c>
      <c r="H11" s="0" t="n">
        <v>13591</v>
      </c>
      <c r="I11" s="0" t="n">
        <v>13</v>
      </c>
      <c r="J11" s="2" t="n">
        <f aca="false">(F11+D11)/B11</f>
        <v>0.0522298812866211</v>
      </c>
      <c r="K11" s="5" t="n">
        <v>0.0091667943125</v>
      </c>
      <c r="L11" s="5" t="n">
        <v>0.000836785687499999</v>
      </c>
      <c r="M11" s="5" t="n">
        <v>0.0003375833125</v>
      </c>
      <c r="N11" s="5" t="n">
        <f aca="false">K11-M11</f>
        <v>0.008829211</v>
      </c>
      <c r="O11" s="5" t="n">
        <v>0</v>
      </c>
      <c r="P11" s="5" t="n">
        <v>0</v>
      </c>
      <c r="Q11" s="5" t="n">
        <v>0</v>
      </c>
      <c r="R11" s="5" t="n">
        <f aca="false">O11-Q11</f>
        <v>0</v>
      </c>
    </row>
    <row r="12" customFormat="false" ht="12.8" hidden="false" customHeight="false" outlineLevel="0" collapsed="false">
      <c r="A12" s="4" t="n">
        <v>4194304</v>
      </c>
      <c r="B12" s="4" t="n">
        <v>4194304</v>
      </c>
      <c r="C12" s="4" t="n">
        <v>50</v>
      </c>
      <c r="D12" s="4" t="n">
        <v>32768</v>
      </c>
      <c r="E12" s="4"/>
      <c r="F12" s="4" t="n">
        <v>114987</v>
      </c>
      <c r="G12" s="0" t="n">
        <v>512</v>
      </c>
      <c r="H12" s="0" t="n">
        <v>18775</v>
      </c>
      <c r="I12" s="0" t="n">
        <v>11</v>
      </c>
      <c r="J12" s="2" t="n">
        <f aca="false">(F12+D12)/B12</f>
        <v>0.0352275371551514</v>
      </c>
      <c r="K12" s="5" t="n">
        <v>0.013209314375</v>
      </c>
      <c r="L12" s="5" t="n">
        <v>0.000781175625</v>
      </c>
      <c r="M12" s="5" t="n">
        <v>0.001144074375</v>
      </c>
      <c r="N12" s="5" t="n">
        <f aca="false">K12-M12</f>
        <v>0.01206524</v>
      </c>
      <c r="O12" s="5" t="n">
        <v>0</v>
      </c>
      <c r="P12" s="5" t="n">
        <v>0</v>
      </c>
      <c r="Q12" s="5" t="n">
        <v>0</v>
      </c>
      <c r="R12" s="5" t="n">
        <f aca="false">O12-Q12</f>
        <v>0</v>
      </c>
    </row>
    <row r="13" customFormat="false" ht="12.8" hidden="false" customHeight="false" outlineLevel="0" collapsed="false">
      <c r="A13" s="4" t="n">
        <v>8388608</v>
      </c>
      <c r="B13" s="4" t="n">
        <v>8388608</v>
      </c>
      <c r="C13" s="4" t="n">
        <v>50</v>
      </c>
      <c r="D13" s="4" t="n">
        <v>32768</v>
      </c>
      <c r="E13" s="4"/>
      <c r="F13" s="4" t="n">
        <v>159682</v>
      </c>
      <c r="G13" s="0" t="n">
        <v>512</v>
      </c>
      <c r="H13" s="0" t="n">
        <v>25979</v>
      </c>
      <c r="I13" s="0" t="n">
        <v>11</v>
      </c>
      <c r="J13" s="2" t="n">
        <f aca="false">(F13+D13)/B13</f>
        <v>0.0229418277740479</v>
      </c>
      <c r="K13" s="5" t="n">
        <v>0.0159362175</v>
      </c>
      <c r="L13" s="5" t="n">
        <v>0.0047852325</v>
      </c>
      <c r="M13" s="5" t="n">
        <v>0.000908977500000002</v>
      </c>
      <c r="N13" s="5" t="n">
        <f aca="false">K13-M13</f>
        <v>0.01502724</v>
      </c>
      <c r="O13" s="5" t="n">
        <v>0</v>
      </c>
      <c r="P13" s="5" t="n">
        <v>0</v>
      </c>
      <c r="Q13" s="5" t="n">
        <v>0</v>
      </c>
      <c r="R13" s="5" t="n">
        <f aca="false">O13-Q13</f>
        <v>0</v>
      </c>
    </row>
    <row r="14" customFormat="false" ht="12.8" hidden="false" customHeight="false" outlineLevel="0" collapsed="false">
      <c r="A14" s="4" t="n">
        <v>16777216</v>
      </c>
      <c r="B14" s="4" t="n">
        <v>16777216</v>
      </c>
      <c r="C14" s="4" t="n">
        <v>50</v>
      </c>
      <c r="D14" s="4" t="n">
        <v>131072</v>
      </c>
      <c r="E14" s="4"/>
      <c r="F14" s="4" t="n">
        <v>221721</v>
      </c>
      <c r="G14" s="0" t="n">
        <v>1024</v>
      </c>
      <c r="H14" s="0" t="n">
        <v>35969</v>
      </c>
      <c r="I14" s="0" t="n">
        <v>11</v>
      </c>
      <c r="J14" s="2" t="n">
        <f aca="false">(F14+D14)/B14</f>
        <v>0.0210281014442444</v>
      </c>
      <c r="K14" s="5" t="n">
        <v>0.03101452625</v>
      </c>
      <c r="L14" s="5" t="n">
        <v>0.00427553375</v>
      </c>
      <c r="M14" s="5" t="n">
        <v>0.00168760625</v>
      </c>
      <c r="N14" s="5" t="n">
        <f aca="false">K14-M14</f>
        <v>0.02932692</v>
      </c>
      <c r="O14" s="5" t="n">
        <v>0</v>
      </c>
      <c r="P14" s="5" t="n">
        <v>0</v>
      </c>
      <c r="Q14" s="5" t="n">
        <v>0</v>
      </c>
      <c r="R14" s="5" t="n">
        <f aca="false">O14-Q14</f>
        <v>0</v>
      </c>
    </row>
    <row r="15" customFormat="false" ht="12.8" hidden="false" customHeight="false" outlineLevel="0" collapsed="false">
      <c r="A15" s="4" t="n">
        <v>33554432</v>
      </c>
      <c r="B15" s="4" t="n">
        <v>33554432</v>
      </c>
      <c r="C15" s="4" t="n">
        <v>50</v>
      </c>
      <c r="D15" s="4" t="n">
        <v>131072</v>
      </c>
      <c r="E15" s="4"/>
      <c r="F15" s="4" t="n">
        <v>307704</v>
      </c>
      <c r="G15" s="0" t="n">
        <v>1024</v>
      </c>
      <c r="H15" s="0" t="n">
        <v>49841</v>
      </c>
      <c r="I15" s="0" t="n">
        <v>11</v>
      </c>
      <c r="J15" s="2" t="n">
        <f aca="false">(F15+D15)/B15</f>
        <v>0.0130765438079834</v>
      </c>
      <c r="K15" s="2"/>
      <c r="L15" s="2"/>
      <c r="M15" s="2"/>
      <c r="N15" s="2"/>
    </row>
    <row r="16" customFormat="false" ht="12.8" hidden="false" customHeight="false" outlineLevel="0" collapsed="false">
      <c r="A16" s="6"/>
    </row>
    <row r="17" customFormat="false" ht="12.8" hidden="false" customHeight="false" outlineLevel="0" collapsed="false">
      <c r="A17" s="2" t="s">
        <v>26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="6" customFormat="true" ht="20.95" hidden="false" customHeight="false" outlineLevel="0" collapsed="false">
      <c r="A18" s="7" t="s">
        <v>1</v>
      </c>
      <c r="B18" s="7" t="s">
        <v>2</v>
      </c>
      <c r="C18" s="6" t="s">
        <v>3</v>
      </c>
      <c r="D18" s="7" t="s">
        <v>25</v>
      </c>
      <c r="E18" s="7" t="s">
        <v>4</v>
      </c>
      <c r="F18" s="7" t="s">
        <v>5</v>
      </c>
      <c r="J18" s="7" t="s">
        <v>9</v>
      </c>
      <c r="K18" s="0" t="s">
        <v>10</v>
      </c>
      <c r="L18" s="0" t="s">
        <v>11</v>
      </c>
      <c r="M18" s="0" t="s">
        <v>12</v>
      </c>
      <c r="N18" s="0" t="s">
        <v>13</v>
      </c>
      <c r="O18" s="0" t="s">
        <v>17</v>
      </c>
      <c r="P18" s="0" t="s">
        <v>11</v>
      </c>
      <c r="Q18" s="0" t="s">
        <v>12</v>
      </c>
      <c r="R18" s="0" t="s">
        <v>18</v>
      </c>
      <c r="S18" s="0" t="s">
        <v>19</v>
      </c>
      <c r="T18" s="0" t="s">
        <v>11</v>
      </c>
      <c r="U18" s="0" t="s">
        <v>12</v>
      </c>
      <c r="V18" s="0" t="s">
        <v>20</v>
      </c>
    </row>
    <row r="19" customFormat="false" ht="12.8" hidden="false" customHeight="false" outlineLevel="0" collapsed="false">
      <c r="A19" s="4" t="n">
        <v>8192</v>
      </c>
      <c r="B19" s="4" t="n">
        <v>8192</v>
      </c>
      <c r="C19" s="4" t="n">
        <v>50</v>
      </c>
      <c r="D19" s="4" t="n">
        <v>1024</v>
      </c>
      <c r="E19" s="4"/>
      <c r="F19" s="4" t="n">
        <v>8192</v>
      </c>
      <c r="G19" s="0" t="n">
        <v>256</v>
      </c>
      <c r="H19" s="0" t="n">
        <v>4319</v>
      </c>
      <c r="I19" s="0" t="n">
        <v>23</v>
      </c>
      <c r="J19" s="0" t="n">
        <v>1</v>
      </c>
      <c r="K19" s="5" t="n">
        <v>0.00372959911111111</v>
      </c>
      <c r="L19" s="5" t="n">
        <v>0.000361509888888889</v>
      </c>
      <c r="M19" s="5" t="n">
        <v>0.000163702111111111</v>
      </c>
      <c r="N19" s="5" t="n">
        <f aca="false">K19-M19</f>
        <v>0.003565897</v>
      </c>
      <c r="O19" s="5" t="n">
        <v>0.0131175906666667</v>
      </c>
      <c r="P19" s="5" t="n">
        <v>0.00120260133333333</v>
      </c>
      <c r="Q19" s="5" t="n">
        <v>0.00127128466666667</v>
      </c>
      <c r="R19" s="5" t="n">
        <f aca="false">O19-Q19</f>
        <v>0.011846306</v>
      </c>
      <c r="S19" s="5" t="n">
        <v>1.02166175191496</v>
      </c>
      <c r="T19" s="5" t="n">
        <v>-0.00584466280575047</v>
      </c>
      <c r="U19" s="5" t="n">
        <v>-0.00848484988097331</v>
      </c>
      <c r="V19" s="0" t="n">
        <f aca="false">S19+T19</f>
        <v>1.01581708910921</v>
      </c>
    </row>
    <row r="20" customFormat="false" ht="12.8" hidden="false" customHeight="false" outlineLevel="0" collapsed="false">
      <c r="A20" s="4" t="n">
        <v>16384</v>
      </c>
      <c r="B20" s="4" t="n">
        <v>16384</v>
      </c>
      <c r="C20" s="4" t="n">
        <v>50</v>
      </c>
      <c r="D20" s="4" t="n">
        <v>1024</v>
      </c>
      <c r="E20" s="4"/>
      <c r="F20" s="4" t="n">
        <v>16384</v>
      </c>
      <c r="G20" s="0" t="n">
        <v>512</v>
      </c>
      <c r="H20" s="0" t="n">
        <v>11765</v>
      </c>
      <c r="I20" s="0" t="n">
        <v>16</v>
      </c>
      <c r="J20" s="0" t="n">
        <v>1</v>
      </c>
      <c r="K20" s="5" t="n">
        <v>0.00621779944444444</v>
      </c>
      <c r="L20" s="5" t="n">
        <v>0.00241656255555556</v>
      </c>
      <c r="M20" s="5" t="n">
        <v>0.00157480044444444</v>
      </c>
      <c r="N20" s="5" t="n">
        <f aca="false">K20-M20</f>
        <v>0.004642999</v>
      </c>
      <c r="O20" s="5" t="n">
        <v>0.0824833553333333</v>
      </c>
      <c r="P20" s="5" t="n">
        <v>0.107583724666667</v>
      </c>
      <c r="Q20" s="5" t="n">
        <v>0.0729785973333333</v>
      </c>
      <c r="R20" s="5" t="n">
        <f aca="false">O20-Q20</f>
        <v>0.009504758</v>
      </c>
      <c r="S20" s="5" t="n">
        <v>2.67468562757538</v>
      </c>
      <c r="T20" s="5" t="n">
        <v>-1.6649611349102</v>
      </c>
      <c r="U20" s="5" t="n">
        <v>-1.67821041968122</v>
      </c>
      <c r="V20" s="0" t="n">
        <f aca="false">S20+T20</f>
        <v>1.00972449266518</v>
      </c>
    </row>
    <row r="21" customFormat="false" ht="12.8" hidden="false" customHeight="false" outlineLevel="0" collapsed="false">
      <c r="A21" s="4" t="n">
        <v>32768</v>
      </c>
      <c r="B21" s="4" t="n">
        <v>32768</v>
      </c>
      <c r="C21" s="4" t="n">
        <v>50</v>
      </c>
      <c r="D21" s="4" t="n">
        <v>2048</v>
      </c>
      <c r="E21" s="4"/>
      <c r="F21" s="4" t="n">
        <v>32649</v>
      </c>
      <c r="G21" s="0" t="n">
        <v>512</v>
      </c>
      <c r="H21" s="0" t="n">
        <v>16073</v>
      </c>
      <c r="I21" s="0" t="n">
        <v>13</v>
      </c>
      <c r="J21" s="0" t="n">
        <v>1</v>
      </c>
      <c r="K21" s="5" t="n">
        <v>0.00469717588888889</v>
      </c>
      <c r="L21" s="5" t="n">
        <v>0.000538613111111111</v>
      </c>
      <c r="M21" s="5" t="n">
        <v>0.000326266888888889</v>
      </c>
      <c r="N21" s="5" t="n">
        <f aca="false">K21-M21</f>
        <v>0.004370909</v>
      </c>
      <c r="O21" s="5" t="n">
        <v>0.01010788</v>
      </c>
      <c r="P21" s="5" t="n">
        <v>0.001731238</v>
      </c>
      <c r="Q21" s="5" t="n">
        <v>0.00100694</v>
      </c>
      <c r="R21" s="5" t="n">
        <f aca="false">O21-Q21</f>
        <v>0.00910094</v>
      </c>
      <c r="S21" s="5" t="n">
        <v>1.00696629168588</v>
      </c>
      <c r="T21" s="5" t="n">
        <v>-0.00161984263621995</v>
      </c>
      <c r="U21" s="5" t="n">
        <v>-0.0022949616615302</v>
      </c>
      <c r="V21" s="0" t="n">
        <f aca="false">S21+T21</f>
        <v>1.00534644904966</v>
      </c>
    </row>
    <row r="22" customFormat="false" ht="12.8" hidden="false" customHeight="false" outlineLevel="0" collapsed="false">
      <c r="A22" s="4" t="n">
        <v>65536</v>
      </c>
      <c r="B22" s="4" t="n">
        <v>65536</v>
      </c>
      <c r="C22" s="4" t="n">
        <v>50</v>
      </c>
      <c r="D22" s="4" t="n">
        <v>2048</v>
      </c>
      <c r="E22" s="4"/>
      <c r="F22" s="4" t="n">
        <v>63494</v>
      </c>
      <c r="G22" s="0" t="n">
        <v>512</v>
      </c>
      <c r="H22" s="0" t="n">
        <v>22023</v>
      </c>
      <c r="I22" s="0" t="n">
        <v>13</v>
      </c>
      <c r="J22" s="0" t="n">
        <v>1</v>
      </c>
      <c r="K22" s="5" t="n">
        <v>0.0178827193333333</v>
      </c>
      <c r="L22" s="5" t="n">
        <v>0.0203092006666667</v>
      </c>
      <c r="M22" s="5" t="n">
        <v>0.00812258533333334</v>
      </c>
      <c r="N22" s="5" t="n">
        <f aca="false">K22-M22</f>
        <v>0.00976013399999996</v>
      </c>
      <c r="O22" s="5" t="n">
        <v>0.0237423015555556</v>
      </c>
      <c r="P22" s="5" t="n">
        <v>0.00846987844444445</v>
      </c>
      <c r="Q22" s="5" t="n">
        <v>0.0147229455555556</v>
      </c>
      <c r="R22" s="5" t="n">
        <f aca="false">O22-Q22</f>
        <v>0.009019356</v>
      </c>
      <c r="S22" s="5" t="n">
        <v>1.50755637862906</v>
      </c>
      <c r="T22" s="5" t="n">
        <v>-0.490706898106927</v>
      </c>
      <c r="U22" s="5" t="n">
        <v>-0.251989878464939</v>
      </c>
      <c r="V22" s="0" t="n">
        <f aca="false">S22+T22</f>
        <v>1.01684948052213</v>
      </c>
    </row>
    <row r="23" customFormat="false" ht="12.8" hidden="false" customHeight="false" outlineLevel="0" collapsed="false">
      <c r="A23" s="4" t="n">
        <v>131072</v>
      </c>
      <c r="B23" s="4" t="n">
        <v>131072</v>
      </c>
      <c r="C23" s="4" t="n">
        <v>50</v>
      </c>
      <c r="D23" s="4" t="n">
        <v>2048</v>
      </c>
      <c r="E23" s="4"/>
      <c r="F23" s="4" t="n">
        <v>80112</v>
      </c>
      <c r="G23" s="0" t="n">
        <v>512</v>
      </c>
      <c r="H23" s="0" t="n">
        <v>7543</v>
      </c>
      <c r="I23" s="0" t="n">
        <v>13</v>
      </c>
      <c r="J23" s="2" t="n">
        <f aca="false">(F23+D23)/B23</f>
        <v>0.6268310546875</v>
      </c>
      <c r="K23" s="5" t="n">
        <v>0.0122857976666667</v>
      </c>
      <c r="L23" s="5" t="n">
        <v>0.00807257233333334</v>
      </c>
      <c r="M23" s="5" t="n">
        <v>0.00555627566666667</v>
      </c>
      <c r="N23" s="5" t="n">
        <f aca="false">K23-M23</f>
        <v>0.00672952200000003</v>
      </c>
      <c r="O23" s="5" t="n">
        <v>0.0111931028888889</v>
      </c>
      <c r="P23" s="5" t="n">
        <v>0.00179409711111111</v>
      </c>
      <c r="Q23" s="5" t="n">
        <v>0.00132616888888889</v>
      </c>
      <c r="R23" s="5" t="n">
        <f aca="false">O23-Q23</f>
        <v>0.00986693400000001</v>
      </c>
      <c r="S23" s="5" t="n">
        <v>1.06595621434952</v>
      </c>
      <c r="T23" s="5" t="n">
        <v>-0.0130238258867834</v>
      </c>
      <c r="U23" s="5" t="n">
        <v>-0.0455771643307448</v>
      </c>
      <c r="V23" s="0" t="n">
        <f aca="false">S23+T23</f>
        <v>1.05293238846274</v>
      </c>
    </row>
    <row r="24" customFormat="false" ht="12.8" hidden="false" customHeight="false" outlineLevel="0" collapsed="false">
      <c r="A24" s="4" t="n">
        <v>262144</v>
      </c>
      <c r="B24" s="4" t="n">
        <v>262144</v>
      </c>
      <c r="C24" s="4" t="n">
        <v>50</v>
      </c>
      <c r="D24" s="4" t="n">
        <v>4096</v>
      </c>
      <c r="E24" s="4"/>
      <c r="F24" s="4" t="n">
        <v>100527</v>
      </c>
      <c r="G24" s="0" t="n">
        <v>512</v>
      </c>
      <c r="H24" s="0" t="n">
        <v>10379</v>
      </c>
      <c r="I24" s="0" t="n">
        <v>19</v>
      </c>
      <c r="J24" s="2" t="n">
        <f aca="false">(F24+D24)/B24</f>
        <v>0.399105072021484</v>
      </c>
      <c r="K24" s="5" t="n">
        <v>0.02491062</v>
      </c>
      <c r="L24" s="5" t="n">
        <v>0.0089302</v>
      </c>
      <c r="M24" s="5" t="n">
        <v>0.01399951</v>
      </c>
      <c r="N24" s="5" t="n">
        <f aca="false">K24-M24</f>
        <v>0.01091111</v>
      </c>
      <c r="O24" s="5" t="n">
        <v>0.00955849022222222</v>
      </c>
      <c r="P24" s="5" t="n">
        <v>0.000956285777777775</v>
      </c>
      <c r="Q24" s="5" t="n">
        <v>0.000753142222222223</v>
      </c>
      <c r="R24" s="5" t="n">
        <f aca="false">O24-Q24</f>
        <v>0.008805348</v>
      </c>
      <c r="S24" s="5" t="n">
        <v>1.01482383764546</v>
      </c>
      <c r="T24" s="5" t="n">
        <v>-0.00219408913949004</v>
      </c>
      <c r="U24" s="5" t="n">
        <v>-0.00352911648733345</v>
      </c>
      <c r="V24" s="0" t="n">
        <f aca="false">S24+T24</f>
        <v>1.01262974850597</v>
      </c>
    </row>
    <row r="25" customFormat="false" ht="12.8" hidden="false" customHeight="false" outlineLevel="0" collapsed="false">
      <c r="A25" s="4" t="n">
        <v>524288</v>
      </c>
      <c r="B25" s="4" t="n">
        <v>524288</v>
      </c>
      <c r="C25" s="4" t="n">
        <v>50</v>
      </c>
      <c r="D25" s="4" t="n">
        <v>8192</v>
      </c>
      <c r="E25" s="4"/>
      <c r="F25" s="4" t="n">
        <v>91680</v>
      </c>
      <c r="G25" s="0" t="n">
        <v>512</v>
      </c>
      <c r="H25" s="0" t="n">
        <v>7141</v>
      </c>
      <c r="I25" s="0" t="n">
        <v>14</v>
      </c>
      <c r="J25" s="2" t="n">
        <f aca="false">(F25+D25)/B25</f>
        <v>0.19049072265625</v>
      </c>
      <c r="K25" s="5" t="n">
        <v>0.0121739235555556</v>
      </c>
      <c r="L25" s="5" t="n">
        <v>0.0110878164444444</v>
      </c>
      <c r="M25" s="5" t="n">
        <v>0.00440329155555556</v>
      </c>
      <c r="N25" s="5" t="n">
        <f aca="false">K25-M25</f>
        <v>0.00777063200000004</v>
      </c>
      <c r="O25" s="5" t="n">
        <v>0.0124447151111111</v>
      </c>
      <c r="P25" s="5" t="n">
        <v>0.00188617488888889</v>
      </c>
      <c r="Q25" s="5" t="n">
        <v>0.00148716711111111</v>
      </c>
      <c r="R25" s="5" t="n">
        <f aca="false">O25-Q25</f>
        <v>0.010957548</v>
      </c>
      <c r="S25" s="5" t="n">
        <v>1.05549066596311</v>
      </c>
      <c r="T25" s="5" t="n">
        <v>-0.00665452577284076</v>
      </c>
      <c r="U25" s="5" t="n">
        <v>-0.00640175021425771</v>
      </c>
      <c r="V25" s="0" t="n">
        <f aca="false">S25+T25</f>
        <v>1.04883614019027</v>
      </c>
    </row>
    <row r="26" customFormat="false" ht="12.8" hidden="false" customHeight="false" outlineLevel="0" collapsed="false">
      <c r="A26" s="4" t="n">
        <v>1048576</v>
      </c>
      <c r="B26" s="4" t="n">
        <v>1048576</v>
      </c>
      <c r="C26" s="4" t="n">
        <v>50</v>
      </c>
      <c r="D26" s="4" t="n">
        <v>16384</v>
      </c>
      <c r="E26" s="4"/>
      <c r="F26" s="4" t="n">
        <v>127010</v>
      </c>
      <c r="G26" s="0" t="n">
        <v>512</v>
      </c>
      <c r="H26" s="0" t="n">
        <v>9843</v>
      </c>
      <c r="I26" s="0" t="n">
        <v>16</v>
      </c>
      <c r="J26" s="2" t="n">
        <f aca="false">(F26+D26)/B26</f>
        <v>0.136751174926758</v>
      </c>
      <c r="K26" s="5" t="n">
        <v>0.0270335077777778</v>
      </c>
      <c r="L26" s="5" t="n">
        <v>0.0183287622222222</v>
      </c>
      <c r="M26" s="5" t="n">
        <v>0.0103238377777778</v>
      </c>
      <c r="N26" s="5" t="n">
        <f aca="false">K26-M26</f>
        <v>0.01670967</v>
      </c>
      <c r="O26" s="5" t="n">
        <v>0.0101691584444444</v>
      </c>
      <c r="P26" s="5" t="n">
        <v>0.000968271555555554</v>
      </c>
      <c r="Q26" s="5" t="n">
        <v>0.00113628644444445</v>
      </c>
      <c r="R26" s="5" t="n">
        <f aca="false">O26-Q26</f>
        <v>0.00903287199999995</v>
      </c>
      <c r="S26" s="5" t="n">
        <v>1.24347497567364</v>
      </c>
      <c r="T26" s="5" t="n">
        <v>-0.0169557300132448</v>
      </c>
      <c r="U26" s="5" t="n">
        <v>-0.0155024443746319</v>
      </c>
      <c r="V26" s="0" t="n">
        <f aca="false">S26+T26</f>
        <v>1.2265192456604</v>
      </c>
    </row>
    <row r="27" customFormat="false" ht="12.8" hidden="false" customHeight="false" outlineLevel="0" collapsed="false">
      <c r="A27" s="4" t="n">
        <v>2097152</v>
      </c>
      <c r="B27" s="4" t="n">
        <v>2097152</v>
      </c>
      <c r="C27" s="4" t="n">
        <v>50</v>
      </c>
      <c r="D27" s="4" t="n">
        <v>16384</v>
      </c>
      <c r="E27" s="4"/>
      <c r="F27" s="4" t="n">
        <v>93150</v>
      </c>
      <c r="G27" s="0" t="n">
        <v>256</v>
      </c>
      <c r="H27" s="0" t="n">
        <v>13591</v>
      </c>
      <c r="I27" s="0" t="n">
        <v>13</v>
      </c>
      <c r="J27" s="2" t="n">
        <f aca="false">(F27+D27)/B27</f>
        <v>0.0522298812866211</v>
      </c>
      <c r="K27" s="5" t="n">
        <v>0.0120210611111111</v>
      </c>
      <c r="L27" s="5" t="n">
        <v>0.00610089888888889</v>
      </c>
      <c r="M27" s="5" t="n">
        <v>0.00271102211111111</v>
      </c>
      <c r="N27" s="5" t="n">
        <f aca="false">K27-M27</f>
        <v>0.00931003899999999</v>
      </c>
      <c r="O27" s="5" t="n">
        <v>0.0134878628888889</v>
      </c>
      <c r="P27" s="5" t="n">
        <v>0.00110583711111111</v>
      </c>
      <c r="Q27" s="5" t="n">
        <v>0.00135067288888889</v>
      </c>
      <c r="R27" s="5" t="n">
        <f aca="false">O27-Q27</f>
        <v>0.01213719</v>
      </c>
      <c r="S27" s="5" t="n">
        <v>1.14969952847311</v>
      </c>
      <c r="T27" s="5" t="n">
        <v>-0.0151235626012016</v>
      </c>
      <c r="U27" s="5" t="n">
        <v>-0.0120578563988689</v>
      </c>
      <c r="V27" s="0" t="n">
        <f aca="false">S27+T27</f>
        <v>1.13457596587191</v>
      </c>
    </row>
    <row r="28" customFormat="false" ht="12.8" hidden="false" customHeight="false" outlineLevel="0" collapsed="false">
      <c r="A28" s="4" t="n">
        <v>4194304</v>
      </c>
      <c r="B28" s="4" t="n">
        <v>4194304</v>
      </c>
      <c r="C28" s="4" t="n">
        <v>50</v>
      </c>
      <c r="D28" s="4" t="n">
        <v>32768</v>
      </c>
      <c r="E28" s="4"/>
      <c r="F28" s="4" t="n">
        <v>114987</v>
      </c>
      <c r="G28" s="0" t="n">
        <v>512</v>
      </c>
      <c r="H28" s="0" t="n">
        <v>18775</v>
      </c>
      <c r="I28" s="0" t="n">
        <v>11</v>
      </c>
      <c r="J28" s="2" t="n">
        <f aca="false">(F28+D28)/B28</f>
        <v>0.0352275371551514</v>
      </c>
      <c r="K28" s="5" t="n">
        <v>0.0243022755555556</v>
      </c>
      <c r="L28" s="5" t="n">
        <v>0.0132552344444444</v>
      </c>
      <c r="M28" s="5" t="n">
        <v>0.00807809555555555</v>
      </c>
      <c r="N28" s="5" t="n">
        <f aca="false">K28-M28</f>
        <v>0.0162241800000001</v>
      </c>
      <c r="O28" s="5" t="n">
        <v>0.0106776213333333</v>
      </c>
      <c r="P28" s="5" t="n">
        <v>0.00147993066666667</v>
      </c>
      <c r="Q28" s="5" t="n">
        <v>0.00145139733333333</v>
      </c>
      <c r="R28" s="5" t="n">
        <f aca="false">O28-Q28</f>
        <v>0.00922622399999997</v>
      </c>
      <c r="S28" s="5" t="n">
        <v>1.0962140501495</v>
      </c>
      <c r="T28" s="5" t="n">
        <v>-0.00772101272244896</v>
      </c>
      <c r="U28" s="5" t="n">
        <v>-0.00581778939091859</v>
      </c>
      <c r="V28" s="0" t="n">
        <f aca="false">S28+T28</f>
        <v>1.08849303742705</v>
      </c>
    </row>
    <row r="29" customFormat="false" ht="12.8" hidden="false" customHeight="false" outlineLevel="0" collapsed="false">
      <c r="A29" s="4" t="n">
        <v>8388608</v>
      </c>
      <c r="B29" s="4" t="n">
        <v>8388608</v>
      </c>
      <c r="C29" s="4" t="n">
        <v>50</v>
      </c>
      <c r="D29" s="4" t="n">
        <v>32768</v>
      </c>
      <c r="E29" s="4"/>
      <c r="F29" s="4" t="n">
        <v>159682</v>
      </c>
      <c r="G29" s="0" t="n">
        <v>512</v>
      </c>
      <c r="H29" s="0" t="n">
        <v>25979</v>
      </c>
      <c r="I29" s="0" t="n">
        <v>11</v>
      </c>
      <c r="J29" s="2" t="n">
        <f aca="false">(F29+D29)/B29</f>
        <v>0.0229418277740479</v>
      </c>
      <c r="K29" s="5" t="n">
        <v>0.0255747588888889</v>
      </c>
      <c r="L29" s="5" t="n">
        <v>0.0225681311111111</v>
      </c>
      <c r="M29" s="5" t="n">
        <v>0.0079773188888889</v>
      </c>
      <c r="N29" s="5" t="n">
        <f aca="false">K29-M29</f>
        <v>0.01759744</v>
      </c>
      <c r="O29" s="5" t="n">
        <v>0.00952899933333334</v>
      </c>
      <c r="P29" s="5" t="n">
        <v>0.000881100666666666</v>
      </c>
      <c r="Q29" s="5" t="n">
        <v>0.00107251333333334</v>
      </c>
      <c r="R29" s="5" t="n">
        <f aca="false">O29-Q29</f>
        <v>0.008456486</v>
      </c>
      <c r="S29" s="5" t="n">
        <v>1.04387563823535</v>
      </c>
      <c r="T29" s="5" t="n">
        <v>-0.00589269602785048</v>
      </c>
      <c r="U29" s="5" t="n">
        <v>-0.00544525415863295</v>
      </c>
      <c r="V29" s="0" t="n">
        <f aca="false">S29+T29</f>
        <v>1.0379829422075</v>
      </c>
    </row>
    <row r="30" customFormat="false" ht="12.8" hidden="false" customHeight="false" outlineLevel="0" collapsed="false">
      <c r="A30" s="4" t="n">
        <v>16777216</v>
      </c>
      <c r="B30" s="4" t="n">
        <v>16777216</v>
      </c>
      <c r="C30" s="4" t="n">
        <v>50</v>
      </c>
      <c r="D30" s="4" t="n">
        <v>131072</v>
      </c>
      <c r="E30" s="4"/>
      <c r="F30" s="4" t="n">
        <v>221721</v>
      </c>
      <c r="G30" s="0" t="n">
        <v>1024</v>
      </c>
      <c r="H30" s="0" t="n">
        <v>35969</v>
      </c>
      <c r="I30" s="0" t="n">
        <v>11</v>
      </c>
      <c r="J30" s="2" t="n">
        <f aca="false">(F30+D30)/B30</f>
        <v>0.0210281014442444</v>
      </c>
      <c r="K30" s="5" t="n">
        <v>0.0536381311111111</v>
      </c>
      <c r="L30" s="5" t="n">
        <v>0.0554063688888889</v>
      </c>
      <c r="M30" s="5" t="n">
        <v>0.0186912711111111</v>
      </c>
      <c r="N30" s="5" t="n">
        <f aca="false">K30-M30</f>
        <v>0.03494686</v>
      </c>
      <c r="O30" s="5" t="n">
        <v>0.007702346</v>
      </c>
      <c r="P30" s="5" t="n">
        <v>0.001435846</v>
      </c>
      <c r="Q30" s="5" t="n">
        <v>0.000884702</v>
      </c>
      <c r="R30" s="5" t="n">
        <f aca="false">O30-Q30</f>
        <v>0.006817644</v>
      </c>
      <c r="S30" s="5" t="n">
        <v>1.01390963666603</v>
      </c>
      <c r="T30" s="5" t="n">
        <v>-0.00247149320417672</v>
      </c>
      <c r="U30" s="5" t="n">
        <v>-0.00301884914150441</v>
      </c>
      <c r="V30" s="0" t="n">
        <f aca="false">S30+T30</f>
        <v>1.01143814346185</v>
      </c>
    </row>
    <row r="31" customFormat="false" ht="12.8" hidden="false" customHeight="false" outlineLevel="0" collapsed="false">
      <c r="A31" s="4" t="n">
        <v>33554432</v>
      </c>
      <c r="B31" s="4" t="n">
        <v>33554432</v>
      </c>
      <c r="C31" s="4" t="n">
        <v>50</v>
      </c>
      <c r="D31" s="4" t="n">
        <v>131072</v>
      </c>
      <c r="E31" s="4"/>
      <c r="F31" s="4" t="n">
        <v>307704</v>
      </c>
      <c r="G31" s="0" t="n">
        <v>1024</v>
      </c>
      <c r="H31" s="0" t="n">
        <v>49841</v>
      </c>
      <c r="I31" s="0" t="n">
        <v>11</v>
      </c>
      <c r="J31" s="2" t="n">
        <f aca="false">(F31+D31)/B31</f>
        <v>0.0130765438079834</v>
      </c>
    </row>
    <row r="32" customFormat="false" ht="12.8" hidden="false" customHeight="false" outlineLevel="0" collapsed="false">
      <c r="A32" s="6"/>
    </row>
    <row r="33" customFormat="false" ht="12.8" hidden="false" customHeight="false" outlineLevel="0" collapsed="false">
      <c r="A33" s="2" t="s">
        <v>27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customFormat="false" ht="20.85" hidden="false" customHeight="false" outlineLevel="0" collapsed="false">
      <c r="A34" s="3" t="s">
        <v>1</v>
      </c>
      <c r="B34" s="3" t="s">
        <v>2</v>
      </c>
      <c r="C34" s="1" t="s">
        <v>3</v>
      </c>
      <c r="D34" s="3" t="s">
        <v>25</v>
      </c>
      <c r="E34" s="3" t="s">
        <v>4</v>
      </c>
      <c r="F34" s="3" t="s">
        <v>5</v>
      </c>
      <c r="J34" s="3" t="s">
        <v>9</v>
      </c>
      <c r="K34" s="0" t="s">
        <v>10</v>
      </c>
      <c r="L34" s="0" t="s">
        <v>11</v>
      </c>
      <c r="M34" s="0" t="s">
        <v>12</v>
      </c>
      <c r="N34" s="0" t="s">
        <v>13</v>
      </c>
      <c r="O34" s="0" t="s">
        <v>14</v>
      </c>
      <c r="P34" s="0" t="s">
        <v>11</v>
      </c>
      <c r="Q34" s="0" t="s">
        <v>12</v>
      </c>
      <c r="R34" s="0" t="s">
        <v>15</v>
      </c>
      <c r="S34" s="1"/>
      <c r="T34" s="1"/>
      <c r="U34" s="1"/>
    </row>
    <row r="35" customFormat="false" ht="12.8" hidden="false" customHeight="false" outlineLevel="0" collapsed="false">
      <c r="A35" s="4" t="n">
        <v>4194304</v>
      </c>
      <c r="B35" s="4" t="n">
        <v>4194304</v>
      </c>
      <c r="C35" s="4" t="n">
        <v>50</v>
      </c>
      <c r="D35" s="4" t="n">
        <v>32768</v>
      </c>
      <c r="F35" s="4" t="n">
        <v>114961</v>
      </c>
      <c r="G35" s="0" t="n">
        <v>512</v>
      </c>
      <c r="H35" s="0" t="n">
        <v>18775</v>
      </c>
      <c r="I35" s="0" t="n">
        <v>11</v>
      </c>
      <c r="J35" s="4" t="n">
        <f aca="false">(F35+D35)/B35</f>
        <v>0.0352213382720947</v>
      </c>
      <c r="K35" s="5" t="n">
        <v>0.0139297383333333</v>
      </c>
      <c r="L35" s="5" t="n">
        <v>0.00233589166666667</v>
      </c>
      <c r="M35" s="5" t="n">
        <v>0.00189126833333333</v>
      </c>
      <c r="N35" s="5" t="n">
        <f aca="false">K35-M35</f>
        <v>0.01203847</v>
      </c>
      <c r="O35" s="5" t="n">
        <v>0</v>
      </c>
      <c r="P35" s="5" t="n">
        <v>0</v>
      </c>
      <c r="Q35" s="5" t="n">
        <v>0</v>
      </c>
      <c r="R35" s="5" t="n">
        <f aca="false">O35-Q35</f>
        <v>0</v>
      </c>
    </row>
    <row r="36" customFormat="false" ht="12.8" hidden="false" customHeight="false" outlineLevel="0" collapsed="false">
      <c r="A36" s="4" t="n">
        <v>4194304</v>
      </c>
      <c r="B36" s="4" t="n">
        <v>4194304</v>
      </c>
      <c r="C36" s="4" t="n">
        <v>100</v>
      </c>
      <c r="D36" s="4" t="n">
        <v>32768</v>
      </c>
      <c r="E36" s="4"/>
      <c r="F36" s="4" t="n">
        <v>227583</v>
      </c>
      <c r="G36" s="0" t="n">
        <v>512</v>
      </c>
      <c r="H36" s="0" t="n">
        <v>26563</v>
      </c>
      <c r="I36" s="0" t="n">
        <v>16</v>
      </c>
      <c r="J36" s="4" t="n">
        <f aca="false">(F36+D36)/B36</f>
        <v>0.0620725154876709</v>
      </c>
      <c r="K36" s="5" t="n">
        <v>0.03321359</v>
      </c>
      <c r="L36" s="5" t="n">
        <v>0.03391732</v>
      </c>
      <c r="M36" s="5" t="n">
        <v>0.01074741</v>
      </c>
      <c r="N36" s="5" t="n">
        <f aca="false">K36-M36</f>
        <v>0.02246618</v>
      </c>
      <c r="O36" s="5" t="n">
        <v>0.166666666666667</v>
      </c>
      <c r="P36" s="5" t="n">
        <v>1.83333333333333</v>
      </c>
      <c r="Q36" s="5" t="n">
        <v>0.166666666666667</v>
      </c>
      <c r="R36" s="5" t="n">
        <f aca="false">O36-Q36</f>
        <v>0</v>
      </c>
    </row>
    <row r="37" customFormat="false" ht="12.8" hidden="false" customHeight="false" outlineLevel="0" collapsed="false">
      <c r="A37" s="4" t="n">
        <v>4194304</v>
      </c>
      <c r="B37" s="4" t="n">
        <v>4194304</v>
      </c>
      <c r="C37" s="4" t="n">
        <v>200</v>
      </c>
      <c r="D37" s="4" t="n">
        <v>65536</v>
      </c>
      <c r="E37" s="4"/>
      <c r="F37" s="4" t="n">
        <v>439108</v>
      </c>
      <c r="G37" s="0" t="n">
        <v>2048</v>
      </c>
      <c r="H37" s="0" t="n">
        <v>37563</v>
      </c>
      <c r="I37" s="0" t="n">
        <v>17</v>
      </c>
      <c r="J37" s="4" t="n">
        <f aca="false">(F37+D37)/B37</f>
        <v>0.120316505432129</v>
      </c>
      <c r="K37" s="5" t="n">
        <v>0.0495089891666667</v>
      </c>
      <c r="L37" s="5" t="n">
        <v>0.0423626108333333</v>
      </c>
      <c r="M37" s="5" t="n">
        <v>0.0137735991666667</v>
      </c>
      <c r="N37" s="5" t="n">
        <f aca="false">K37-M37</f>
        <v>0.03573539</v>
      </c>
      <c r="O37" s="5" t="n">
        <v>0.0833333333333333</v>
      </c>
      <c r="P37" s="5" t="n">
        <v>0.916666666666667</v>
      </c>
      <c r="Q37" s="5" t="n">
        <v>0.0833333333333333</v>
      </c>
      <c r="R37" s="5" t="n">
        <f aca="false">O37-Q37</f>
        <v>0</v>
      </c>
    </row>
    <row r="38" customFormat="false" ht="12.8" hidden="false" customHeight="false" outlineLevel="0" collapsed="false">
      <c r="A38" s="4" t="n">
        <v>4194304</v>
      </c>
      <c r="B38" s="4" t="n">
        <v>4194304</v>
      </c>
      <c r="C38" s="4" t="n">
        <v>500</v>
      </c>
      <c r="D38" s="4" t="n">
        <v>65536</v>
      </c>
      <c r="E38" s="4"/>
      <c r="F38" s="4" t="n">
        <v>776925</v>
      </c>
      <c r="G38" s="0" t="n">
        <v>4096</v>
      </c>
      <c r="H38" s="0" t="n">
        <v>59393</v>
      </c>
      <c r="I38" s="0" t="n">
        <v>18</v>
      </c>
      <c r="J38" s="4" t="n">
        <f aca="false">(F38+D38)/B38</f>
        <v>0.200858354568481</v>
      </c>
      <c r="K38" s="5" t="n">
        <v>0.131757961666667</v>
      </c>
      <c r="L38" s="5" t="n">
        <v>0.0718912383333334</v>
      </c>
      <c r="M38" s="5" t="n">
        <v>0.0654322416666666</v>
      </c>
      <c r="N38" s="5" t="n">
        <f aca="false">K38-M38</f>
        <v>0.0663257200000004</v>
      </c>
      <c r="O38" s="5" t="n">
        <v>0</v>
      </c>
      <c r="P38" s="5" t="n">
        <v>0</v>
      </c>
      <c r="Q38" s="5" t="n">
        <v>0</v>
      </c>
      <c r="R38" s="5" t="n">
        <f aca="false">O38-Q38</f>
        <v>0</v>
      </c>
    </row>
    <row r="39" customFormat="false" ht="12.8" hidden="false" customHeight="false" outlineLevel="0" collapsed="false">
      <c r="A39" s="4" t="n">
        <v>4194304</v>
      </c>
      <c r="B39" s="4" t="n">
        <v>4194304</v>
      </c>
      <c r="C39" s="4" t="n">
        <v>1000</v>
      </c>
      <c r="D39" s="4" t="n">
        <v>65536</v>
      </c>
      <c r="E39" s="4"/>
      <c r="F39" s="4" t="n">
        <v>2052822</v>
      </c>
      <c r="G39" s="0" t="n">
        <v>8192</v>
      </c>
      <c r="H39" s="0" t="n">
        <v>168005</v>
      </c>
      <c r="I39" s="0" t="n">
        <v>20</v>
      </c>
      <c r="J39" s="4" t="n">
        <f aca="false">(F39+D39)/B39</f>
        <v>0.505055904388428</v>
      </c>
      <c r="K39" s="5" t="n">
        <v>0.302432058333333</v>
      </c>
      <c r="L39" s="5" t="n">
        <v>0.110569541666667</v>
      </c>
      <c r="M39" s="5" t="n">
        <v>0.0970082583333334</v>
      </c>
      <c r="N39" s="5" t="n">
        <f aca="false">K39-M39</f>
        <v>0.2054238</v>
      </c>
      <c r="O39" s="5" t="n">
        <v>0.333333333333333</v>
      </c>
      <c r="P39" s="5" t="n">
        <v>1.66666666666667</v>
      </c>
      <c r="Q39" s="5" t="n">
        <v>0.333333333333333</v>
      </c>
      <c r="R39" s="5" t="n">
        <f aca="false">O39-Q39</f>
        <v>0</v>
      </c>
    </row>
    <row r="40" customFormat="false" ht="12.8" hidden="false" customHeight="false" outlineLevel="0" collapsed="false">
      <c r="A40" s="4" t="n">
        <v>4194304</v>
      </c>
      <c r="B40" s="4" t="n">
        <v>4194304</v>
      </c>
      <c r="C40" s="4" t="n">
        <v>2000</v>
      </c>
      <c r="D40" s="4" t="n">
        <v>131072</v>
      </c>
      <c r="E40" s="4"/>
      <c r="F40" s="4" t="n">
        <v>2989892</v>
      </c>
      <c r="G40" s="0" t="n">
        <v>16384</v>
      </c>
      <c r="H40" s="0" t="n">
        <v>475205</v>
      </c>
      <c r="I40" s="0" t="n">
        <v>21</v>
      </c>
      <c r="J40" s="4" t="n">
        <f aca="false">(F40+D40)/B40</f>
        <v>0.744095802307129</v>
      </c>
      <c r="K40" s="5" t="n">
        <v>0.622075191666667</v>
      </c>
      <c r="L40" s="5" t="n">
        <v>0.447191808333333</v>
      </c>
      <c r="M40" s="5" t="n">
        <v>0.193185691666667</v>
      </c>
      <c r="N40" s="5" t="n">
        <f aca="false">K40-M40</f>
        <v>0.4288895</v>
      </c>
      <c r="O40" s="5" t="n">
        <v>0.166666666666667</v>
      </c>
      <c r="P40" s="5" t="n">
        <v>1.83333333333333</v>
      </c>
      <c r="Q40" s="5" t="n">
        <v>0.166666666666667</v>
      </c>
      <c r="R40" s="5" t="n">
        <f aca="false">O40-Q40</f>
        <v>0</v>
      </c>
    </row>
    <row r="41" customFormat="false" ht="12.8" hidden="false" customHeight="false" outlineLevel="0" collapsed="false">
      <c r="A41" s="4" t="n">
        <v>4194304</v>
      </c>
      <c r="B41" s="4" t="n">
        <v>4194304</v>
      </c>
      <c r="C41" s="4" t="n">
        <v>4000</v>
      </c>
      <c r="D41" s="4" t="n">
        <v>131072</v>
      </c>
      <c r="E41" s="4"/>
      <c r="F41" s="4" t="n">
        <v>4024687</v>
      </c>
      <c r="G41" s="0" t="n">
        <v>32768</v>
      </c>
      <c r="H41" s="0" t="n">
        <v>336025</v>
      </c>
      <c r="I41" s="0" t="n">
        <v>22</v>
      </c>
      <c r="J41" s="4" t="n">
        <f aca="false">(F41+D41)/B41</f>
        <v>0.99081015586853</v>
      </c>
      <c r="K41" s="5" t="n">
        <v>1.39279484166667</v>
      </c>
      <c r="L41" s="5" t="n">
        <v>0.459983158333333</v>
      </c>
      <c r="M41" s="5" t="n">
        <v>0.419771741666667</v>
      </c>
      <c r="N41" s="5" t="n">
        <f aca="false">K41-M41</f>
        <v>0.973023100000003</v>
      </c>
      <c r="O41" s="5" t="n">
        <v>0.666666666666667</v>
      </c>
      <c r="P41" s="5" t="n">
        <v>7.33333333333333</v>
      </c>
      <c r="Q41" s="5" t="n">
        <v>0.666666666666667</v>
      </c>
      <c r="R41" s="5" t="n">
        <f aca="false">O41-Q41</f>
        <v>0</v>
      </c>
    </row>
    <row r="42" customFormat="false" ht="12.8" hidden="false" customHeight="false" outlineLevel="0" collapsed="false">
      <c r="A42" s="4"/>
      <c r="B42" s="4"/>
      <c r="C42" s="4"/>
      <c r="K42" s="5"/>
      <c r="L42" s="5"/>
      <c r="M42" s="5"/>
      <c r="N42" s="5"/>
    </row>
    <row r="43" customFormat="false" ht="12.8" hidden="false" customHeight="false" outlineLevel="0" collapsed="false">
      <c r="A43" s="2" t="s">
        <v>28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customFormat="false" ht="20.95" hidden="false" customHeight="false" outlineLevel="0" collapsed="false">
      <c r="A44" s="3" t="s">
        <v>1</v>
      </c>
      <c r="B44" s="3" t="s">
        <v>2</v>
      </c>
      <c r="C44" s="1" t="s">
        <v>3</v>
      </c>
      <c r="D44" s="3" t="s">
        <v>25</v>
      </c>
      <c r="E44" s="3" t="s">
        <v>4</v>
      </c>
      <c r="F44" s="3" t="s">
        <v>5</v>
      </c>
      <c r="J44" s="3" t="s">
        <v>9</v>
      </c>
      <c r="K44" s="0" t="s">
        <v>10</v>
      </c>
      <c r="L44" s="0" t="s">
        <v>11</v>
      </c>
      <c r="M44" s="0" t="s">
        <v>12</v>
      </c>
      <c r="N44" s="0" t="s">
        <v>13</v>
      </c>
      <c r="O44" s="0" t="s">
        <v>17</v>
      </c>
      <c r="P44" s="0" t="s">
        <v>11</v>
      </c>
      <c r="Q44" s="0" t="s">
        <v>12</v>
      </c>
      <c r="R44" s="0" t="s">
        <v>18</v>
      </c>
      <c r="S44" s="0" t="s">
        <v>19</v>
      </c>
      <c r="T44" s="0" t="s">
        <v>11</v>
      </c>
      <c r="U44" s="0" t="s">
        <v>12</v>
      </c>
      <c r="V44" s="0" t="s">
        <v>20</v>
      </c>
    </row>
    <row r="45" customFormat="false" ht="12.8" hidden="false" customHeight="false" outlineLevel="0" collapsed="false">
      <c r="A45" s="4" t="n">
        <v>4194304</v>
      </c>
      <c r="B45" s="4" t="n">
        <v>4194304</v>
      </c>
      <c r="C45" s="4" t="n">
        <v>50</v>
      </c>
      <c r="D45" s="4" t="n">
        <v>32768</v>
      </c>
      <c r="E45" s="4"/>
      <c r="F45" s="4" t="n">
        <v>114961</v>
      </c>
      <c r="G45" s="0" t="n">
        <v>512</v>
      </c>
      <c r="H45" s="0" t="n">
        <v>18775</v>
      </c>
      <c r="I45" s="0" t="n">
        <v>11</v>
      </c>
      <c r="J45" s="4" t="n">
        <f aca="false">(F45+D45)/B45</f>
        <v>0.0352213382720947</v>
      </c>
      <c r="K45" s="5" t="n">
        <v>0.0235292111111111</v>
      </c>
      <c r="L45" s="5" t="n">
        <v>0.0127330188888889</v>
      </c>
      <c r="M45" s="5" t="n">
        <v>0.00807372111111111</v>
      </c>
      <c r="N45" s="5" t="n">
        <f aca="false">K45-M45</f>
        <v>0.01545549</v>
      </c>
      <c r="O45" s="5" t="n">
        <v>0.0109338944444444</v>
      </c>
      <c r="P45" s="5" t="n">
        <v>0.000919859555555557</v>
      </c>
      <c r="Q45" s="5" t="n">
        <v>0.00125135644444444</v>
      </c>
      <c r="R45" s="5" t="n">
        <f aca="false">O45-Q45</f>
        <v>0.00968253799999996</v>
      </c>
      <c r="S45" s="5" t="n">
        <v>1.09972302897559</v>
      </c>
      <c r="T45" s="5" t="n">
        <v>-0.016453775201021</v>
      </c>
      <c r="U45" s="5" t="n">
        <v>-0.0565505412960976</v>
      </c>
      <c r="V45" s="0" t="n">
        <f aca="false">S45+T45</f>
        <v>1.08326925377457</v>
      </c>
    </row>
    <row r="46" customFormat="false" ht="12.8" hidden="false" customHeight="false" outlineLevel="0" collapsed="false">
      <c r="A46" s="4" t="n">
        <v>4194304</v>
      </c>
      <c r="B46" s="4" t="n">
        <v>4194304</v>
      </c>
      <c r="C46" s="4" t="n">
        <v>100</v>
      </c>
      <c r="D46" s="4" t="n">
        <v>32768</v>
      </c>
      <c r="E46" s="4"/>
      <c r="F46" s="4" t="n">
        <v>227583</v>
      </c>
      <c r="G46" s="0" t="n">
        <v>512</v>
      </c>
      <c r="H46" s="0" t="n">
        <v>26563</v>
      </c>
      <c r="I46" s="0" t="n">
        <v>16</v>
      </c>
      <c r="J46" s="4" t="n">
        <f aca="false">(F46+D46)/B46</f>
        <v>0.0620725154876709</v>
      </c>
      <c r="K46" s="5" t="n">
        <v>0.04282151</v>
      </c>
      <c r="L46" s="5" t="n">
        <v>0.02704062</v>
      </c>
      <c r="M46" s="5" t="n">
        <v>0.01197787</v>
      </c>
      <c r="N46" s="5" t="n">
        <f aca="false">K46-M46</f>
        <v>0.03084364</v>
      </c>
      <c r="O46" s="5" t="n">
        <v>0.0125265444444444</v>
      </c>
      <c r="P46" s="5" t="n">
        <v>0.000754885555555555</v>
      </c>
      <c r="Q46" s="5" t="n">
        <v>0.00117885444444445</v>
      </c>
      <c r="R46" s="5" t="n">
        <f aca="false">O46-Q46</f>
        <v>0.01134769</v>
      </c>
      <c r="S46" s="5" t="n">
        <v>1.19155928386358</v>
      </c>
      <c r="T46" s="5" t="n">
        <v>-0.0152549400159696</v>
      </c>
      <c r="U46" s="5" t="n">
        <v>-0.0137626472460537</v>
      </c>
      <c r="V46" s="0" t="n">
        <f aca="false">S46+T46</f>
        <v>1.17630434384761</v>
      </c>
    </row>
    <row r="47" customFormat="false" ht="12.8" hidden="false" customHeight="false" outlineLevel="0" collapsed="false">
      <c r="A47" s="4" t="n">
        <v>4194304</v>
      </c>
      <c r="B47" s="4" t="n">
        <v>4194304</v>
      </c>
      <c r="C47" s="4" t="n">
        <v>200</v>
      </c>
      <c r="D47" s="4" t="n">
        <v>65536</v>
      </c>
      <c r="E47" s="4"/>
      <c r="F47" s="4" t="n">
        <v>439108</v>
      </c>
      <c r="G47" s="0" t="n">
        <v>2048</v>
      </c>
      <c r="H47" s="0" t="n">
        <v>37563</v>
      </c>
      <c r="I47" s="0" t="n">
        <v>17</v>
      </c>
      <c r="J47" s="4" t="n">
        <f aca="false">(F47+D47)/B47</f>
        <v>0.120316505432129</v>
      </c>
      <c r="K47" s="5" t="n">
        <v>0.0681901322222222</v>
      </c>
      <c r="L47" s="5" t="n">
        <v>0.0285295577777778</v>
      </c>
      <c r="M47" s="5" t="n">
        <v>0.0243718422222222</v>
      </c>
      <c r="N47" s="5" t="n">
        <f aca="false">K47-M47</f>
        <v>0.04381829</v>
      </c>
      <c r="O47" s="5" t="n">
        <v>0.0122352111111111</v>
      </c>
      <c r="P47" s="5" t="n">
        <v>0.00100948388888889</v>
      </c>
      <c r="Q47" s="5" t="n">
        <v>0.00072750111111111</v>
      </c>
      <c r="R47" s="5" t="n">
        <f aca="false">O47-Q47</f>
        <v>0.01150771</v>
      </c>
      <c r="S47" s="5" t="n">
        <v>1.05829407537051</v>
      </c>
      <c r="T47" s="5" t="n">
        <v>-0.00438601703402175</v>
      </c>
      <c r="U47" s="5" t="n">
        <v>-0.00780796951543184</v>
      </c>
      <c r="V47" s="0" t="n">
        <f aca="false">S47+T47</f>
        <v>1.05390805833649</v>
      </c>
    </row>
    <row r="48" customFormat="false" ht="12.8" hidden="false" customHeight="false" outlineLevel="0" collapsed="false">
      <c r="A48" s="4" t="n">
        <v>4194304</v>
      </c>
      <c r="B48" s="4" t="n">
        <v>4194304</v>
      </c>
      <c r="C48" s="4" t="n">
        <v>500</v>
      </c>
      <c r="D48" s="4" t="n">
        <v>65536</v>
      </c>
      <c r="E48" s="4"/>
      <c r="F48" s="4" t="n">
        <v>776925</v>
      </c>
      <c r="G48" s="0" t="n">
        <v>4096</v>
      </c>
      <c r="H48" s="0" t="n">
        <v>59393</v>
      </c>
      <c r="I48" s="0" t="n">
        <v>18</v>
      </c>
      <c r="J48" s="4" t="n">
        <f aca="false">(F48+D48)/B48</f>
        <v>0.200858354568481</v>
      </c>
      <c r="K48" s="5" t="n">
        <v>0.0835234866666667</v>
      </c>
      <c r="L48" s="5" t="n">
        <v>0.0377601133333333</v>
      </c>
      <c r="M48" s="5" t="n">
        <v>0.0168954966666667</v>
      </c>
      <c r="N48" s="5" t="n">
        <f aca="false">K48-M48</f>
        <v>0.06662799</v>
      </c>
      <c r="O48" s="5" t="n">
        <v>0.014005508</v>
      </c>
      <c r="P48" s="5" t="n">
        <v>0.000364374000000001</v>
      </c>
      <c r="Q48" s="5" t="n">
        <v>0.000495275999999999</v>
      </c>
      <c r="R48" s="5" t="n">
        <f aca="false">O48-Q48</f>
        <v>0.013510232</v>
      </c>
      <c r="S48" s="5" t="n">
        <v>1.12727507522943</v>
      </c>
      <c r="T48" s="5" t="n">
        <v>-0.00888218389408046</v>
      </c>
      <c r="U48" s="5" t="n">
        <v>-0.0243742739970392</v>
      </c>
      <c r="V48" s="0" t="n">
        <f aca="false">S48+T48</f>
        <v>1.11839289133535</v>
      </c>
    </row>
    <row r="49" customFormat="false" ht="12.8" hidden="false" customHeight="false" outlineLevel="0" collapsed="false">
      <c r="A49" s="4" t="n">
        <v>4194304</v>
      </c>
      <c r="B49" s="4" t="n">
        <v>4194304</v>
      </c>
      <c r="C49" s="4" t="n">
        <v>1000</v>
      </c>
      <c r="D49" s="4" t="n">
        <v>65536</v>
      </c>
      <c r="E49" s="4"/>
      <c r="F49" s="4" t="n">
        <v>2052822</v>
      </c>
      <c r="G49" s="0" t="n">
        <v>8192</v>
      </c>
      <c r="H49" s="0" t="n">
        <v>168005</v>
      </c>
      <c r="I49" s="0" t="n">
        <v>20</v>
      </c>
      <c r="J49" s="4" t="n">
        <f aca="false">(F49+D49)/B49</f>
        <v>0.505055904388428</v>
      </c>
      <c r="K49" s="5" t="n">
        <v>0.262748777777778</v>
      </c>
      <c r="L49" s="5" t="n">
        <v>0.101694722222222</v>
      </c>
      <c r="M49" s="5" t="n">
        <v>0.0454323777777777</v>
      </c>
      <c r="N49" s="5" t="n">
        <f aca="false">K49-M49</f>
        <v>0.2173164</v>
      </c>
      <c r="O49" s="5" t="n">
        <v>0.0132181677777778</v>
      </c>
      <c r="P49" s="5" t="n">
        <v>0.00234788222222222</v>
      </c>
      <c r="Q49" s="5" t="n">
        <v>0.00157526777777778</v>
      </c>
      <c r="R49" s="5" t="n">
        <f aca="false">O49-Q49</f>
        <v>0.0116429</v>
      </c>
      <c r="S49" s="5" t="n">
        <v>1.19485365633514</v>
      </c>
      <c r="T49" s="5" t="n">
        <v>-0.0460904713900929</v>
      </c>
      <c r="U49" s="5" t="n">
        <v>-0.0842192583553052</v>
      </c>
      <c r="V49" s="0" t="n">
        <f aca="false">S49+T49</f>
        <v>1.14876318494505</v>
      </c>
    </row>
    <row r="50" customFormat="false" ht="12.8" hidden="false" customHeight="false" outlineLevel="0" collapsed="false">
      <c r="A50" s="4" t="n">
        <v>4194304</v>
      </c>
      <c r="B50" s="4" t="n">
        <v>4194304</v>
      </c>
      <c r="C50" s="4" t="n">
        <v>2000</v>
      </c>
      <c r="D50" s="4" t="n">
        <v>131072</v>
      </c>
      <c r="E50" s="4"/>
      <c r="F50" s="4" t="n">
        <v>2989892</v>
      </c>
      <c r="G50" s="0" t="n">
        <v>16384</v>
      </c>
      <c r="H50" s="0" t="n">
        <v>475205</v>
      </c>
      <c r="I50" s="0" t="n">
        <v>21</v>
      </c>
      <c r="J50" s="4" t="n">
        <f aca="false">(F50+D50)/B50</f>
        <v>0.744095802307129</v>
      </c>
      <c r="K50" s="5" t="n">
        <v>0.5952767</v>
      </c>
      <c r="L50" s="5" t="n">
        <v>0.1471076</v>
      </c>
      <c r="M50" s="5" t="n">
        <v>0.1138533</v>
      </c>
      <c r="N50" s="5" t="n">
        <f aca="false">K50-M50</f>
        <v>0.4814234</v>
      </c>
      <c r="O50" s="5" t="n">
        <v>0.0115818627777778</v>
      </c>
      <c r="P50" s="5" t="n">
        <v>0.000123632222222224</v>
      </c>
      <c r="Q50" s="5" t="n">
        <v>0.000181962777777777</v>
      </c>
      <c r="R50" s="5" t="n">
        <f aca="false">O50-Q50</f>
        <v>0.0113999</v>
      </c>
      <c r="S50" s="5" t="n">
        <v>1.07257748386672</v>
      </c>
      <c r="T50" s="5" t="n">
        <v>-0.00166715776152393</v>
      </c>
      <c r="U50" s="5" t="n">
        <v>-0.000770691133752832</v>
      </c>
      <c r="V50" s="0" t="n">
        <f aca="false">S50+T50</f>
        <v>1.0709103261052</v>
      </c>
    </row>
    <row r="51" customFormat="false" ht="12.8" hidden="false" customHeight="false" outlineLevel="0" collapsed="false">
      <c r="A51" s="4" t="n">
        <v>4194304</v>
      </c>
      <c r="B51" s="4" t="n">
        <v>4194304</v>
      </c>
      <c r="C51" s="4" t="n">
        <v>4000</v>
      </c>
      <c r="D51" s="4" t="n">
        <v>131072</v>
      </c>
      <c r="E51" s="4"/>
      <c r="F51" s="4" t="n">
        <v>4024687</v>
      </c>
      <c r="G51" s="0" t="n">
        <v>32768</v>
      </c>
      <c r="H51" s="0" t="n">
        <v>336025</v>
      </c>
      <c r="I51" s="0" t="n">
        <v>22</v>
      </c>
      <c r="J51" s="4" t="n">
        <f aca="false">(F51+D51)/B51</f>
        <v>0.99081015586853</v>
      </c>
      <c r="K51" s="5" t="n">
        <v>1.11573488888889</v>
      </c>
      <c r="L51" s="5" t="n">
        <v>0.148035111111111</v>
      </c>
      <c r="M51" s="5" t="n">
        <v>0.0496618888888887</v>
      </c>
      <c r="N51" s="5" t="n">
        <f aca="false">K51-M51</f>
        <v>1.066073</v>
      </c>
      <c r="O51" s="5" t="n">
        <v>0.0143965175</v>
      </c>
      <c r="P51" s="5" t="n">
        <v>0.0010645925</v>
      </c>
      <c r="Q51" s="5" t="n">
        <v>0.0013634575</v>
      </c>
      <c r="R51" s="5" t="n">
        <f aca="false">O51-Q51</f>
        <v>0.01303306</v>
      </c>
      <c r="S51" s="5" t="n">
        <v>1.16642676387389</v>
      </c>
      <c r="T51" s="5" t="n">
        <v>-0.0549492721823077</v>
      </c>
      <c r="U51" s="5" t="n">
        <v>-0.0408065837796905</v>
      </c>
      <c r="V51" s="0" t="n">
        <f aca="false">S51+T51</f>
        <v>1.11147749169158</v>
      </c>
    </row>
  </sheetData>
  <mergeCells count="4">
    <mergeCell ref="A1:S1"/>
    <mergeCell ref="A17:S17"/>
    <mergeCell ref="A33:S33"/>
    <mergeCell ref="A43:S4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8" activeCellId="0" sqref="K28"/>
    </sheetView>
  </sheetViews>
  <sheetFormatPr defaultRowHeight="12.8" zeroHeight="false" outlineLevelRow="0" outlineLevelCol="0"/>
  <cols>
    <col collapsed="false" customWidth="true" hidden="false" outlineLevel="0" max="2" min="1" style="0" width="9.35"/>
    <col collapsed="false" customWidth="true" hidden="false" outlineLevel="0" max="3" min="3" style="0" width="7.26"/>
    <col collapsed="false" customWidth="true" hidden="false" outlineLevel="0" max="4" min="4" style="0" width="6.43"/>
    <col collapsed="false" customWidth="true" hidden="false" outlineLevel="0" max="5" min="5" style="0" width="7.68"/>
    <col collapsed="false" customWidth="true" hidden="false" outlineLevel="0" max="6" min="6" style="0" width="5.46"/>
    <col collapsed="false" customWidth="true" hidden="false" outlineLevel="0" max="7" min="7" style="0" width="6.57"/>
    <col collapsed="false" customWidth="true" hidden="false" outlineLevel="0" max="8" min="8" style="0" width="4.48"/>
    <col collapsed="false" customWidth="true" hidden="false" outlineLevel="0" max="9" min="9" style="0" width="6.43"/>
    <col collapsed="false" customWidth="true" hidden="false" outlineLevel="0" max="11" min="10" style="0" width="8.66"/>
    <col collapsed="false" customWidth="true" hidden="false" outlineLevel="0" max="12" min="12" style="0" width="5.88"/>
    <col collapsed="false" customWidth="true" hidden="false" outlineLevel="0" max="13" min="13" style="0" width="16.53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2" t="s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20.85" hidden="false" customHeight="false" outlineLevel="0" collapsed="false">
      <c r="A2" s="3" t="s">
        <v>1</v>
      </c>
      <c r="B2" s="3" t="s">
        <v>2</v>
      </c>
      <c r="C2" s="1" t="s">
        <v>3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3" t="s">
        <v>4</v>
      </c>
      <c r="K2" s="3" t="s">
        <v>5</v>
      </c>
      <c r="L2" s="1" t="s">
        <v>8</v>
      </c>
      <c r="M2" s="3" t="s">
        <v>9</v>
      </c>
      <c r="N2" s="0" t="s">
        <v>10</v>
      </c>
      <c r="O2" s="0" t="s">
        <v>11</v>
      </c>
      <c r="P2" s="0" t="s">
        <v>12</v>
      </c>
      <c r="Q2" s="0" t="s">
        <v>13</v>
      </c>
      <c r="R2" s="0" t="s">
        <v>14</v>
      </c>
      <c r="S2" s="0" t="s">
        <v>11</v>
      </c>
      <c r="T2" s="0" t="s">
        <v>12</v>
      </c>
      <c r="U2" s="0" t="s">
        <v>15</v>
      </c>
      <c r="V2" s="1"/>
      <c r="W2" s="1"/>
      <c r="X2" s="1"/>
    </row>
    <row r="3" customFormat="false" ht="12.8" hidden="false" customHeight="false" outlineLevel="0" collapsed="false">
      <c r="A3" s="4" t="n">
        <v>8192</v>
      </c>
      <c r="B3" s="4" t="n">
        <v>8192</v>
      </c>
      <c r="C3" s="4" t="n">
        <v>50</v>
      </c>
      <c r="D3" s="4" t="n">
        <v>256</v>
      </c>
      <c r="E3" s="4" t="n">
        <v>256</v>
      </c>
      <c r="F3" s="4" t="n">
        <v>32</v>
      </c>
      <c r="G3" s="4" t="n">
        <v>607</v>
      </c>
      <c r="H3" s="4" t="n">
        <v>8</v>
      </c>
      <c r="I3" s="4" t="n">
        <v>145</v>
      </c>
      <c r="J3" s="4"/>
      <c r="K3" s="4" t="n">
        <v>2016</v>
      </c>
      <c r="L3" s="4" t="n">
        <v>2</v>
      </c>
      <c r="M3" s="0" t="n">
        <f aca="false">K3/B3</f>
        <v>0.24609375</v>
      </c>
      <c r="N3" s="5" t="n">
        <v>9.9962125E-005</v>
      </c>
      <c r="O3" s="5" t="n">
        <v>9.159875E-006</v>
      </c>
      <c r="P3" s="5" t="n">
        <v>1.1702125E-005</v>
      </c>
      <c r="Q3" s="5" t="n">
        <f aca="false">N3-P3</f>
        <v>8.826E-005</v>
      </c>
      <c r="R3" s="5" t="n">
        <v>0</v>
      </c>
      <c r="S3" s="5" t="n">
        <v>0</v>
      </c>
      <c r="T3" s="5" t="n">
        <v>0</v>
      </c>
      <c r="U3" s="5" t="n">
        <f aca="false">R3-T3</f>
        <v>0</v>
      </c>
    </row>
    <row r="4" customFormat="false" ht="12.8" hidden="false" customHeight="false" outlineLevel="0" collapsed="false">
      <c r="A4" s="4" t="n">
        <v>16384</v>
      </c>
      <c r="B4" s="4" t="n">
        <v>16384</v>
      </c>
      <c r="C4" s="4" t="n">
        <v>50</v>
      </c>
      <c r="D4" s="4" t="n">
        <v>256</v>
      </c>
      <c r="E4" s="4" t="n">
        <v>256</v>
      </c>
      <c r="F4" s="4" t="n">
        <v>32</v>
      </c>
      <c r="G4" s="4" t="n">
        <v>607</v>
      </c>
      <c r="H4" s="4" t="n">
        <v>8</v>
      </c>
      <c r="I4" s="4" t="n">
        <v>145</v>
      </c>
      <c r="J4" s="4"/>
      <c r="K4" s="4" t="n">
        <v>2016</v>
      </c>
      <c r="L4" s="4" t="n">
        <v>2</v>
      </c>
      <c r="M4" s="0" t="n">
        <f aca="false">K4/B4</f>
        <v>0.123046875</v>
      </c>
      <c r="N4" s="5" t="n">
        <v>0.0001028373125</v>
      </c>
      <c r="O4" s="5" t="n">
        <v>7.27068750000001E-006</v>
      </c>
      <c r="P4" s="5" t="n">
        <v>1.03563125E-005</v>
      </c>
      <c r="Q4" s="5" t="n">
        <f aca="false">N4-P4</f>
        <v>9.2481E-005</v>
      </c>
      <c r="R4" s="5" t="n">
        <v>0</v>
      </c>
      <c r="S4" s="5" t="n">
        <v>0</v>
      </c>
      <c r="T4" s="5" t="n">
        <v>0</v>
      </c>
      <c r="U4" s="5" t="n">
        <f aca="false">R4-T4</f>
        <v>0</v>
      </c>
    </row>
    <row r="5" customFormat="false" ht="12.8" hidden="false" customHeight="false" outlineLevel="0" collapsed="false">
      <c r="A5" s="4" t="n">
        <v>32768</v>
      </c>
      <c r="B5" s="4" t="n">
        <v>32768</v>
      </c>
      <c r="C5" s="4" t="n">
        <v>50</v>
      </c>
      <c r="D5" s="4" t="n">
        <v>256</v>
      </c>
      <c r="E5" s="4" t="n">
        <v>256</v>
      </c>
      <c r="F5" s="4" t="n">
        <v>32</v>
      </c>
      <c r="G5" s="4" t="n">
        <v>607</v>
      </c>
      <c r="H5" s="4" t="n">
        <v>8</v>
      </c>
      <c r="I5" s="4" t="n">
        <v>145</v>
      </c>
      <c r="J5" s="4"/>
      <c r="K5" s="4" t="n">
        <v>2016</v>
      </c>
      <c r="L5" s="4" t="n">
        <v>2</v>
      </c>
      <c r="M5" s="0" t="n">
        <f aca="false">K5/B5</f>
        <v>0.0615234375</v>
      </c>
      <c r="N5" s="5" t="n">
        <v>0.0001178536875</v>
      </c>
      <c r="O5" s="5" t="n">
        <v>2.22303125E-005</v>
      </c>
      <c r="P5" s="5" t="n">
        <v>1.99216875E-005</v>
      </c>
      <c r="Q5" s="5" t="n">
        <f aca="false">N5-P5</f>
        <v>9.7932E-005</v>
      </c>
      <c r="R5" s="5" t="n">
        <v>0.125</v>
      </c>
      <c r="S5" s="5" t="n">
        <v>1.875</v>
      </c>
      <c r="T5" s="5" t="n">
        <v>0.125</v>
      </c>
      <c r="U5" s="5" t="n">
        <f aca="false">R5-T5</f>
        <v>0</v>
      </c>
    </row>
    <row r="6" customFormat="false" ht="12.8" hidden="false" customHeight="false" outlineLevel="0" collapsed="false">
      <c r="A6" s="4" t="n">
        <v>65536</v>
      </c>
      <c r="B6" s="4" t="n">
        <v>65536</v>
      </c>
      <c r="C6" s="4" t="n">
        <v>50</v>
      </c>
      <c r="D6" s="4" t="n">
        <v>256</v>
      </c>
      <c r="E6" s="4" t="n">
        <v>256</v>
      </c>
      <c r="F6" s="4" t="n">
        <v>32</v>
      </c>
      <c r="G6" s="4" t="n">
        <v>607</v>
      </c>
      <c r="H6" s="4" t="n">
        <v>8</v>
      </c>
      <c r="I6" s="4" t="n">
        <v>145</v>
      </c>
      <c r="J6" s="4"/>
      <c r="K6" s="4" t="n">
        <v>2016</v>
      </c>
      <c r="L6" s="4" t="n">
        <v>2</v>
      </c>
      <c r="M6" s="0" t="n">
        <f aca="false">K6/B6</f>
        <v>0.03076171875</v>
      </c>
      <c r="N6" s="5" t="n">
        <v>0.0001399895625</v>
      </c>
      <c r="O6" s="5" t="n">
        <v>9.95914375E-005</v>
      </c>
      <c r="P6" s="5" t="n">
        <v>3.86205625E-005</v>
      </c>
      <c r="Q6" s="5" t="n">
        <f aca="false">N6-P6</f>
        <v>0.000101369</v>
      </c>
      <c r="R6" s="5" t="n">
        <v>0.5625</v>
      </c>
      <c r="S6" s="5" t="n">
        <v>6.4375</v>
      </c>
      <c r="T6" s="5" t="n">
        <v>0.5625</v>
      </c>
      <c r="U6" s="5" t="n">
        <f aca="false">R6-T6</f>
        <v>0</v>
      </c>
    </row>
    <row r="7" customFormat="false" ht="12.8" hidden="false" customHeight="false" outlineLevel="0" collapsed="false">
      <c r="A7" s="4" t="n">
        <v>131072</v>
      </c>
      <c r="B7" s="4" t="n">
        <v>131072</v>
      </c>
      <c r="C7" s="4" t="n">
        <v>50</v>
      </c>
      <c r="D7" s="4" t="n">
        <v>256</v>
      </c>
      <c r="E7" s="4" t="n">
        <v>256</v>
      </c>
      <c r="F7" s="4" t="n">
        <v>32</v>
      </c>
      <c r="G7" s="4" t="n">
        <v>607</v>
      </c>
      <c r="H7" s="4" t="n">
        <v>8</v>
      </c>
      <c r="I7" s="4" t="n">
        <v>145</v>
      </c>
      <c r="J7" s="4"/>
      <c r="K7" s="4" t="n">
        <v>2016</v>
      </c>
      <c r="L7" s="4" t="n">
        <v>2</v>
      </c>
      <c r="M7" s="0" t="n">
        <f aca="false">K7/B7</f>
        <v>0.015380859375</v>
      </c>
      <c r="N7" s="5" t="n">
        <v>0.0001427889375</v>
      </c>
      <c r="O7" s="5" t="n">
        <v>1.49430625E-005</v>
      </c>
      <c r="P7" s="5" t="n">
        <v>2.08109375E-005</v>
      </c>
      <c r="Q7" s="5" t="n">
        <f aca="false">N7-P7</f>
        <v>0.000121978</v>
      </c>
      <c r="R7" s="5" t="n">
        <v>0.125</v>
      </c>
      <c r="S7" s="5" t="n">
        <v>1.875</v>
      </c>
      <c r="T7" s="5" t="n">
        <v>0.125</v>
      </c>
      <c r="U7" s="5" t="n">
        <f aca="false">R7-T7</f>
        <v>0</v>
      </c>
    </row>
    <row r="8" customFormat="false" ht="12.8" hidden="false" customHeight="false" outlineLevel="0" collapsed="false">
      <c r="A8" s="4" t="n">
        <v>262144</v>
      </c>
      <c r="B8" s="4" t="n">
        <v>262144</v>
      </c>
      <c r="C8" s="4" t="n">
        <v>50</v>
      </c>
      <c r="D8" s="4" t="n">
        <v>256</v>
      </c>
      <c r="E8" s="4" t="n">
        <v>256</v>
      </c>
      <c r="F8" s="4" t="n">
        <v>32</v>
      </c>
      <c r="G8" s="4" t="n">
        <v>607</v>
      </c>
      <c r="H8" s="4" t="n">
        <v>8</v>
      </c>
      <c r="I8" s="4" t="n">
        <v>145</v>
      </c>
      <c r="J8" s="4"/>
      <c r="K8" s="4" t="n">
        <v>2016</v>
      </c>
      <c r="L8" s="4" t="n">
        <v>2</v>
      </c>
      <c r="M8" s="0" t="n">
        <f aca="false">K8/B8</f>
        <v>0.0076904296875</v>
      </c>
      <c r="N8" s="5" t="n">
        <v>0.0001602340625</v>
      </c>
      <c r="O8" s="5" t="n">
        <v>7.23719375E-005</v>
      </c>
      <c r="P8" s="5" t="n">
        <v>2.21290625E-005</v>
      </c>
      <c r="Q8" s="5" t="n">
        <f aca="false">N8-P8</f>
        <v>0.000138105</v>
      </c>
      <c r="R8" s="5" t="n">
        <v>0</v>
      </c>
      <c r="S8" s="5" t="n">
        <v>0</v>
      </c>
      <c r="T8" s="5" t="n">
        <v>0</v>
      </c>
      <c r="U8" s="5" t="n">
        <f aca="false">R8-T8</f>
        <v>0</v>
      </c>
    </row>
    <row r="9" customFormat="false" ht="12.8" hidden="false" customHeight="false" outlineLevel="0" collapsed="false">
      <c r="A9" s="4" t="n">
        <v>524288</v>
      </c>
      <c r="B9" s="4" t="n">
        <v>524288</v>
      </c>
      <c r="C9" s="4" t="n">
        <v>50</v>
      </c>
      <c r="D9" s="4" t="n">
        <v>256</v>
      </c>
      <c r="E9" s="4" t="n">
        <v>256</v>
      </c>
      <c r="F9" s="4" t="n">
        <v>32</v>
      </c>
      <c r="G9" s="4" t="n">
        <v>607</v>
      </c>
      <c r="H9" s="4" t="n">
        <v>8</v>
      </c>
      <c r="I9" s="4" t="n">
        <v>145</v>
      </c>
      <c r="J9" s="4"/>
      <c r="K9" s="4" t="n">
        <v>2016</v>
      </c>
      <c r="L9" s="4" t="n">
        <v>2</v>
      </c>
      <c r="M9" s="0" t="n">
        <f aca="false">K9/B9</f>
        <v>0.00384521484375</v>
      </c>
      <c r="N9" s="5" t="n">
        <v>0.00015997275</v>
      </c>
      <c r="O9" s="5" t="n">
        <v>3.317425E-005</v>
      </c>
      <c r="P9" s="5" t="n">
        <v>1.803875E-005</v>
      </c>
      <c r="Q9" s="5" t="n">
        <f aca="false">N9-P9</f>
        <v>0.000141934</v>
      </c>
      <c r="R9" s="5" t="n">
        <v>0.3125</v>
      </c>
      <c r="S9" s="5" t="n">
        <v>2.6875</v>
      </c>
      <c r="T9" s="5" t="n">
        <v>0.3125</v>
      </c>
      <c r="U9" s="5" t="n">
        <f aca="false">R9-T9</f>
        <v>0</v>
      </c>
    </row>
    <row r="10" customFormat="false" ht="12.8" hidden="false" customHeight="false" outlineLevel="0" collapsed="false">
      <c r="A10" s="4" t="n">
        <v>1048576</v>
      </c>
      <c r="B10" s="4" t="n">
        <v>1048576</v>
      </c>
      <c r="C10" s="4" t="n">
        <v>50</v>
      </c>
      <c r="D10" s="4" t="n">
        <v>256</v>
      </c>
      <c r="E10" s="4" t="n">
        <v>256</v>
      </c>
      <c r="F10" s="4" t="n">
        <v>32</v>
      </c>
      <c r="G10" s="4" t="n">
        <v>607</v>
      </c>
      <c r="H10" s="4" t="n">
        <v>8</v>
      </c>
      <c r="I10" s="4" t="n">
        <v>145</v>
      </c>
      <c r="J10" s="4"/>
      <c r="K10" s="4" t="n">
        <v>2016</v>
      </c>
      <c r="L10" s="4" t="n">
        <v>2</v>
      </c>
      <c r="M10" s="0" t="n">
        <f aca="false">K10/B10</f>
        <v>0.001922607421875</v>
      </c>
      <c r="N10" s="5" t="n">
        <v>0.00016053075</v>
      </c>
      <c r="O10" s="5" t="n">
        <v>3.071925E-005</v>
      </c>
      <c r="P10" s="5" t="n">
        <v>1.909575E-005</v>
      </c>
      <c r="Q10" s="5" t="n">
        <f aca="false">N10-P10</f>
        <v>0.000141435</v>
      </c>
      <c r="R10" s="5" t="n">
        <v>0</v>
      </c>
      <c r="S10" s="5" t="n">
        <v>0</v>
      </c>
      <c r="T10" s="5" t="n">
        <v>0</v>
      </c>
      <c r="U10" s="5" t="n">
        <f aca="false">R10-T10</f>
        <v>0</v>
      </c>
    </row>
    <row r="11" customFormat="false" ht="12.8" hidden="false" customHeight="false" outlineLevel="0" collapsed="false">
      <c r="A11" s="4" t="n">
        <v>2097152</v>
      </c>
      <c r="B11" s="4" t="n">
        <v>2097152</v>
      </c>
      <c r="C11" s="4" t="n">
        <v>50</v>
      </c>
      <c r="D11" s="4" t="n">
        <v>256</v>
      </c>
      <c r="E11" s="4" t="n">
        <v>256</v>
      </c>
      <c r="F11" s="4" t="n">
        <v>32</v>
      </c>
      <c r="G11" s="4" t="n">
        <v>607</v>
      </c>
      <c r="H11" s="4" t="n">
        <v>8</v>
      </c>
      <c r="I11" s="4" t="n">
        <v>145</v>
      </c>
      <c r="J11" s="4"/>
      <c r="K11" s="4" t="n">
        <v>2016</v>
      </c>
      <c r="L11" s="4" t="n">
        <v>2</v>
      </c>
      <c r="M11" s="0" t="n">
        <f aca="false">K11/B11</f>
        <v>0.0009613037109375</v>
      </c>
      <c r="N11" s="5" t="n">
        <v>0.00016602</v>
      </c>
      <c r="O11" s="5" t="n">
        <v>9.0666E-005</v>
      </c>
      <c r="P11" s="5" t="n">
        <v>1.7759E-005</v>
      </c>
      <c r="Q11" s="5" t="n">
        <f aca="false">N11-P11</f>
        <v>0.000148261</v>
      </c>
      <c r="R11" s="5" t="n">
        <v>0.9375</v>
      </c>
      <c r="S11" s="5" t="n">
        <v>9.0625</v>
      </c>
      <c r="T11" s="5" t="n">
        <v>0.9375</v>
      </c>
      <c r="U11" s="5" t="n">
        <f aca="false">R11-T11</f>
        <v>0</v>
      </c>
    </row>
    <row r="12" customFormat="false" ht="12.8" hidden="false" customHeight="false" outlineLevel="0" collapsed="false">
      <c r="A12" s="4" t="n">
        <v>4194304</v>
      </c>
      <c r="B12" s="4" t="n">
        <v>4194304</v>
      </c>
      <c r="C12" s="4" t="n">
        <v>50</v>
      </c>
      <c r="D12" s="4" t="n">
        <v>256</v>
      </c>
      <c r="E12" s="4" t="n">
        <v>256</v>
      </c>
      <c r="F12" s="4" t="n">
        <v>32</v>
      </c>
      <c r="G12" s="4" t="n">
        <v>607</v>
      </c>
      <c r="H12" s="4" t="n">
        <v>8</v>
      </c>
      <c r="I12" s="4" t="n">
        <v>145</v>
      </c>
      <c r="J12" s="4"/>
      <c r="K12" s="4" t="n">
        <v>2016</v>
      </c>
      <c r="L12" s="4" t="n">
        <v>2</v>
      </c>
      <c r="M12" s="0" t="n">
        <f aca="false">K12/B12</f>
        <v>0.00048065185546875</v>
      </c>
      <c r="N12" s="5" t="n">
        <v>0.000175907875</v>
      </c>
      <c r="O12" s="5" t="n">
        <v>3.8112125E-005</v>
      </c>
      <c r="P12" s="5" t="n">
        <v>1.7048875E-005</v>
      </c>
      <c r="Q12" s="5" t="n">
        <f aca="false">N12-P12</f>
        <v>0.000158859</v>
      </c>
      <c r="R12" s="5" t="n">
        <v>0.5</v>
      </c>
      <c r="S12" s="5" t="n">
        <v>2.5</v>
      </c>
      <c r="T12" s="5" t="n">
        <v>0.5</v>
      </c>
      <c r="U12" s="5" t="n">
        <f aca="false">R12-T12</f>
        <v>0</v>
      </c>
    </row>
    <row r="13" customFormat="false" ht="12.8" hidden="false" customHeight="false" outlineLevel="0" collapsed="false">
      <c r="A13" s="4" t="n">
        <v>8388608</v>
      </c>
      <c r="B13" s="4" t="n">
        <v>8388608</v>
      </c>
      <c r="C13" s="4" t="n">
        <v>50</v>
      </c>
      <c r="D13" s="4" t="n">
        <v>256</v>
      </c>
      <c r="E13" s="4" t="n">
        <v>256</v>
      </c>
      <c r="F13" s="4" t="n">
        <v>32</v>
      </c>
      <c r="G13" s="4" t="n">
        <v>607</v>
      </c>
      <c r="H13" s="4" t="n">
        <v>8</v>
      </c>
      <c r="I13" s="4" t="n">
        <v>145</v>
      </c>
      <c r="J13" s="4"/>
      <c r="K13" s="4" t="n">
        <v>2016</v>
      </c>
      <c r="L13" s="4" t="n">
        <v>2</v>
      </c>
      <c r="M13" s="0" t="n">
        <f aca="false">K13/B13</f>
        <v>0.000240325927734375</v>
      </c>
      <c r="N13" s="5" t="n">
        <v>0.0002105720625</v>
      </c>
      <c r="O13" s="5" t="n">
        <v>0.0002930499375</v>
      </c>
      <c r="P13" s="5" t="n">
        <v>5.39780625E-005</v>
      </c>
      <c r="Q13" s="5" t="n">
        <f aca="false">N13-P13</f>
        <v>0.000156594</v>
      </c>
      <c r="R13" s="5" t="n">
        <v>5.0625</v>
      </c>
      <c r="S13" s="5" t="n">
        <v>11.9375</v>
      </c>
      <c r="T13" s="5" t="n">
        <v>5.0625</v>
      </c>
      <c r="U13" s="5" t="n">
        <f aca="false">R13-T13</f>
        <v>0</v>
      </c>
    </row>
    <row r="14" customFormat="false" ht="12.8" hidden="false" customHeight="false" outlineLevel="0" collapsed="false">
      <c r="A14" s="4" t="n">
        <v>16777216</v>
      </c>
      <c r="B14" s="4" t="n">
        <v>16777216</v>
      </c>
      <c r="C14" s="4" t="n">
        <v>50</v>
      </c>
      <c r="D14" s="4" t="n">
        <v>256</v>
      </c>
      <c r="E14" s="4" t="n">
        <v>256</v>
      </c>
      <c r="F14" s="4" t="n">
        <v>32</v>
      </c>
      <c r="G14" s="4" t="n">
        <v>607</v>
      </c>
      <c r="H14" s="4" t="n">
        <v>8</v>
      </c>
      <c r="I14" s="4" t="n">
        <v>145</v>
      </c>
      <c r="J14" s="4"/>
      <c r="K14" s="4" t="n">
        <v>2016</v>
      </c>
      <c r="L14" s="4" t="n">
        <v>2</v>
      </c>
      <c r="M14" s="0" t="n">
        <f aca="false">K14/B14</f>
        <v>0.000120162963867188</v>
      </c>
      <c r="N14" s="5" t="n">
        <v>0.000198988875</v>
      </c>
      <c r="O14" s="5" t="n">
        <v>3.1445125E-005</v>
      </c>
      <c r="P14" s="5" t="n">
        <v>2.0357875E-005</v>
      </c>
      <c r="Q14" s="5" t="n">
        <f aca="false">N14-P14</f>
        <v>0.000178631</v>
      </c>
      <c r="R14" s="5" t="n">
        <v>9.75</v>
      </c>
      <c r="S14" s="5" t="n">
        <v>9.25</v>
      </c>
      <c r="T14" s="5" t="n">
        <v>9.75</v>
      </c>
      <c r="U14" s="5" t="n">
        <f aca="false">R14-T14</f>
        <v>0</v>
      </c>
    </row>
    <row r="15" customFormat="false" ht="12.8" hidden="false" customHeight="false" outlineLevel="0" collapsed="false">
      <c r="A15" s="4" t="n">
        <v>33554432</v>
      </c>
      <c r="B15" s="4" t="n">
        <v>33554432</v>
      </c>
      <c r="C15" s="4" t="n">
        <v>50</v>
      </c>
      <c r="D15" s="4" t="n">
        <v>256</v>
      </c>
      <c r="E15" s="4" t="n">
        <v>256</v>
      </c>
      <c r="F15" s="4" t="n">
        <v>32</v>
      </c>
      <c r="G15" s="4" t="n">
        <v>607</v>
      </c>
      <c r="H15" s="4" t="n">
        <v>8</v>
      </c>
      <c r="I15" s="4" t="n">
        <v>145</v>
      </c>
      <c r="J15" s="4"/>
      <c r="K15" s="4" t="n">
        <v>2016</v>
      </c>
      <c r="L15" s="4" t="n">
        <v>2</v>
      </c>
      <c r="M15" s="0" t="n">
        <f aca="false">K15/B15</f>
        <v>6.00814819335937E-005</v>
      </c>
    </row>
    <row r="16" customFormat="false" ht="12.8" hidden="false" customHeight="false" outlineLevel="0" collapsed="false">
      <c r="A16" s="6"/>
    </row>
    <row r="17" customFormat="false" ht="12.8" hidden="false" customHeight="false" outlineLevel="0" collapsed="false">
      <c r="A17" s="2" t="s">
        <v>36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customFormat="false" ht="20.95" hidden="false" customHeight="false" outlineLevel="0" collapsed="false">
      <c r="A18" s="3" t="s">
        <v>1</v>
      </c>
      <c r="B18" s="3" t="s">
        <v>2</v>
      </c>
      <c r="C18" s="1" t="s">
        <v>3</v>
      </c>
      <c r="D18" s="1" t="s">
        <v>30</v>
      </c>
      <c r="E18" s="1" t="s">
        <v>31</v>
      </c>
      <c r="F18" s="1" t="s">
        <v>32</v>
      </c>
      <c r="G18" s="1" t="s">
        <v>33</v>
      </c>
      <c r="H18" s="1" t="s">
        <v>34</v>
      </c>
      <c r="I18" s="1" t="s">
        <v>35</v>
      </c>
      <c r="J18" s="3" t="s">
        <v>4</v>
      </c>
      <c r="K18" s="3" t="s">
        <v>5</v>
      </c>
      <c r="L18" s="1" t="s">
        <v>8</v>
      </c>
      <c r="M18" s="3" t="s">
        <v>9</v>
      </c>
      <c r="N18" s="1" t="s">
        <v>37</v>
      </c>
      <c r="O18" s="1" t="s">
        <v>38</v>
      </c>
      <c r="P18" s="1" t="s">
        <v>39</v>
      </c>
      <c r="Q18" s="0" t="s">
        <v>13</v>
      </c>
      <c r="R18" s="0" t="s">
        <v>17</v>
      </c>
      <c r="S18" s="0" t="s">
        <v>11</v>
      </c>
      <c r="T18" s="0" t="s">
        <v>12</v>
      </c>
      <c r="U18" s="0" t="s">
        <v>18</v>
      </c>
      <c r="V18" s="0" t="s">
        <v>19</v>
      </c>
      <c r="W18" s="0" t="s">
        <v>11</v>
      </c>
      <c r="X18" s="0" t="s">
        <v>12</v>
      </c>
      <c r="Y18" s="0" t="s">
        <v>20</v>
      </c>
    </row>
    <row r="19" customFormat="false" ht="12.8" hidden="false" customHeight="false" outlineLevel="0" collapsed="false">
      <c r="A19" s="4" t="n">
        <v>8192</v>
      </c>
      <c r="B19" s="4" t="n">
        <v>8192</v>
      </c>
      <c r="C19" s="4" t="n">
        <v>50</v>
      </c>
    </row>
    <row r="20" customFormat="false" ht="12.8" hidden="false" customHeight="false" outlineLevel="0" collapsed="false">
      <c r="A20" s="4" t="n">
        <v>16384</v>
      </c>
      <c r="B20" s="4" t="n">
        <v>16384</v>
      </c>
      <c r="C20" s="4" t="n">
        <v>50</v>
      </c>
    </row>
    <row r="21" customFormat="false" ht="12.8" hidden="false" customHeight="false" outlineLevel="0" collapsed="false">
      <c r="A21" s="4" t="n">
        <v>32768</v>
      </c>
      <c r="B21" s="4" t="n">
        <v>32768</v>
      </c>
      <c r="C21" s="4" t="n">
        <v>50</v>
      </c>
    </row>
    <row r="22" customFormat="false" ht="12.8" hidden="false" customHeight="false" outlineLevel="0" collapsed="false">
      <c r="A22" s="4" t="n">
        <v>65536</v>
      </c>
      <c r="B22" s="4" t="n">
        <v>65536</v>
      </c>
      <c r="C22" s="4" t="n">
        <v>50</v>
      </c>
    </row>
    <row r="23" customFormat="false" ht="12.8" hidden="false" customHeight="false" outlineLevel="0" collapsed="false">
      <c r="A23" s="4" t="n">
        <v>131072</v>
      </c>
      <c r="B23" s="4" t="n">
        <v>131072</v>
      </c>
      <c r="C23" s="4" t="n">
        <v>50</v>
      </c>
    </row>
    <row r="24" customFormat="false" ht="12.8" hidden="false" customHeight="false" outlineLevel="0" collapsed="false">
      <c r="A24" s="4" t="n">
        <v>262144</v>
      </c>
      <c r="B24" s="4" t="n">
        <v>262144</v>
      </c>
      <c r="C24" s="4" t="n">
        <v>50</v>
      </c>
    </row>
    <row r="25" customFormat="false" ht="12.8" hidden="false" customHeight="false" outlineLevel="0" collapsed="false">
      <c r="A25" s="4" t="n">
        <v>524288</v>
      </c>
      <c r="B25" s="4" t="n">
        <v>524288</v>
      </c>
      <c r="C25" s="4" t="n">
        <v>50</v>
      </c>
    </row>
    <row r="26" customFormat="false" ht="12.8" hidden="false" customHeight="false" outlineLevel="0" collapsed="false">
      <c r="A26" s="4" t="n">
        <v>1048576</v>
      </c>
      <c r="B26" s="4" t="n">
        <v>1048576</v>
      </c>
      <c r="C26" s="4" t="n">
        <v>50</v>
      </c>
    </row>
    <row r="27" customFormat="false" ht="12.8" hidden="false" customHeight="false" outlineLevel="0" collapsed="false">
      <c r="A27" s="4" t="n">
        <v>2097152</v>
      </c>
      <c r="B27" s="4" t="n">
        <v>2097152</v>
      </c>
      <c r="C27" s="4" t="n">
        <v>50</v>
      </c>
    </row>
    <row r="28" customFormat="false" ht="12.8" hidden="false" customHeight="false" outlineLevel="0" collapsed="false">
      <c r="A28" s="4" t="n">
        <v>4194304</v>
      </c>
      <c r="B28" s="4" t="n">
        <v>4194304</v>
      </c>
      <c r="C28" s="4" t="n">
        <v>50</v>
      </c>
    </row>
    <row r="29" customFormat="false" ht="12.8" hidden="false" customHeight="false" outlineLevel="0" collapsed="false">
      <c r="A29" s="4" t="n">
        <v>8388608</v>
      </c>
      <c r="B29" s="4" t="n">
        <v>8388608</v>
      </c>
      <c r="C29" s="4" t="n">
        <v>50</v>
      </c>
    </row>
    <row r="30" customFormat="false" ht="12.8" hidden="false" customHeight="false" outlineLevel="0" collapsed="false">
      <c r="A30" s="4" t="n">
        <v>16777216</v>
      </c>
      <c r="B30" s="4" t="n">
        <v>16777216</v>
      </c>
      <c r="C30" s="4" t="n">
        <v>50</v>
      </c>
    </row>
    <row r="31" customFormat="false" ht="12.8" hidden="false" customHeight="false" outlineLevel="0" collapsed="false">
      <c r="A31" s="4" t="n">
        <v>33554432</v>
      </c>
      <c r="B31" s="4" t="n">
        <v>33554432</v>
      </c>
      <c r="C31" s="4" t="n">
        <v>50</v>
      </c>
    </row>
    <row r="32" customFormat="false" ht="12.8" hidden="false" customHeight="false" outlineLevel="0" collapsed="false">
      <c r="A32" s="6"/>
    </row>
    <row r="33" customFormat="false" ht="12.8" hidden="false" customHeight="false" outlineLevel="0" collapsed="false">
      <c r="A33" s="2" t="s">
        <v>40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customFormat="false" ht="20.85" hidden="false" customHeight="false" outlineLevel="0" collapsed="false">
      <c r="A34" s="3" t="s">
        <v>1</v>
      </c>
      <c r="B34" s="3" t="s">
        <v>2</v>
      </c>
      <c r="C34" s="1" t="s">
        <v>3</v>
      </c>
      <c r="D34" s="1" t="s">
        <v>30</v>
      </c>
      <c r="E34" s="1" t="s">
        <v>31</v>
      </c>
      <c r="F34" s="1" t="s">
        <v>32</v>
      </c>
      <c r="G34" s="1" t="s">
        <v>33</v>
      </c>
      <c r="H34" s="1" t="s">
        <v>34</v>
      </c>
      <c r="I34" s="1" t="s">
        <v>35</v>
      </c>
      <c r="J34" s="3" t="s">
        <v>4</v>
      </c>
      <c r="K34" s="3" t="s">
        <v>5</v>
      </c>
      <c r="L34" s="1" t="s">
        <v>8</v>
      </c>
      <c r="M34" s="3" t="s">
        <v>9</v>
      </c>
      <c r="N34" s="0" t="s">
        <v>10</v>
      </c>
      <c r="O34" s="0" t="s">
        <v>11</v>
      </c>
      <c r="P34" s="0" t="s">
        <v>12</v>
      </c>
      <c r="Q34" s="0" t="s">
        <v>13</v>
      </c>
      <c r="R34" s="0" t="s">
        <v>14</v>
      </c>
      <c r="S34" s="0" t="s">
        <v>11</v>
      </c>
      <c r="T34" s="0" t="s">
        <v>12</v>
      </c>
      <c r="U34" s="0" t="s">
        <v>15</v>
      </c>
      <c r="V34" s="1"/>
      <c r="W34" s="1"/>
      <c r="X34" s="1"/>
    </row>
    <row r="35" customFormat="false" ht="12.8" hidden="false" customHeight="false" outlineLevel="0" collapsed="false">
      <c r="A35" s="4" t="n">
        <v>4194304</v>
      </c>
      <c r="B35" s="4" t="n">
        <v>4194304</v>
      </c>
      <c r="C35" s="4" t="n">
        <v>50</v>
      </c>
      <c r="D35" s="4" t="n">
        <v>256</v>
      </c>
      <c r="E35" s="4" t="n">
        <v>256</v>
      </c>
      <c r="F35" s="4" t="n">
        <v>32</v>
      </c>
      <c r="G35" s="4" t="n">
        <v>607</v>
      </c>
      <c r="H35" s="4" t="n">
        <v>8</v>
      </c>
      <c r="I35" s="4" t="n">
        <v>145</v>
      </c>
      <c r="J35" s="4"/>
      <c r="K35" s="4" t="n">
        <v>2016</v>
      </c>
      <c r="L35" s="4" t="n">
        <v>2</v>
      </c>
      <c r="M35" s="4" t="n">
        <f aca="false">K35/B35</f>
        <v>0.00048065185546875</v>
      </c>
      <c r="N35" s="5" t="n">
        <v>0.000219178916666667</v>
      </c>
      <c r="O35" s="5" t="n">
        <v>0.000101055083333333</v>
      </c>
      <c r="P35" s="5" t="n">
        <v>5.74339166666667E-005</v>
      </c>
      <c r="Q35" s="5" t="n">
        <f aca="false">N35-P35</f>
        <v>0.000161745</v>
      </c>
      <c r="R35" s="5" t="n">
        <v>1.41666666666667</v>
      </c>
      <c r="S35" s="5" t="n">
        <v>5.58333333333333</v>
      </c>
      <c r="T35" s="5" t="n">
        <v>1.41666666666667</v>
      </c>
      <c r="U35" s="5" t="n">
        <f aca="false">R35-T35</f>
        <v>0</v>
      </c>
    </row>
    <row r="36" customFormat="false" ht="12.8" hidden="false" customHeight="false" outlineLevel="0" collapsed="false">
      <c r="A36" s="4" t="n">
        <v>4194304</v>
      </c>
      <c r="B36" s="4" t="n">
        <v>4194304</v>
      </c>
      <c r="C36" s="4" t="n">
        <v>100</v>
      </c>
      <c r="D36" s="4" t="n">
        <v>512</v>
      </c>
      <c r="E36" s="4" t="n">
        <v>512</v>
      </c>
      <c r="F36" s="4" t="n">
        <v>64</v>
      </c>
      <c r="G36" s="4" t="n">
        <v>1215</v>
      </c>
      <c r="H36" s="4" t="n">
        <v>16</v>
      </c>
      <c r="I36" s="4" t="n">
        <v>303</v>
      </c>
      <c r="J36" s="4"/>
      <c r="K36" s="4" t="n">
        <v>4060</v>
      </c>
      <c r="L36" s="4" t="n">
        <v>2</v>
      </c>
      <c r="M36" s="4" t="n">
        <f aca="false">K36/B36</f>
        <v>0.000967979431152344</v>
      </c>
      <c r="N36" s="5" t="n">
        <v>0.000378828083333333</v>
      </c>
      <c r="O36" s="5" t="n">
        <v>0.000187665916666667</v>
      </c>
      <c r="P36" s="5" t="n">
        <v>8.51570833333333E-005</v>
      </c>
      <c r="Q36" s="5" t="n">
        <f aca="false">N36-P36</f>
        <v>0.000293671</v>
      </c>
      <c r="R36" s="5" t="n">
        <v>1.5</v>
      </c>
      <c r="S36" s="5" t="n">
        <v>8.5</v>
      </c>
      <c r="T36" s="5" t="n">
        <v>1.5</v>
      </c>
      <c r="U36" s="5" t="n">
        <f aca="false">R36-T36</f>
        <v>0</v>
      </c>
    </row>
    <row r="37" customFormat="false" ht="12.8" hidden="false" customHeight="false" outlineLevel="0" collapsed="false">
      <c r="A37" s="4" t="n">
        <v>4194304</v>
      </c>
      <c r="B37" s="4" t="n">
        <v>4194304</v>
      </c>
      <c r="C37" s="4" t="n">
        <v>200</v>
      </c>
      <c r="D37" s="4" t="n">
        <v>1024</v>
      </c>
      <c r="E37" s="4" t="n">
        <v>1024</v>
      </c>
      <c r="F37" s="4" t="n">
        <v>128</v>
      </c>
      <c r="G37" s="4" t="n">
        <v>2433</v>
      </c>
      <c r="H37" s="4" t="n">
        <v>32</v>
      </c>
      <c r="I37" s="4" t="n">
        <v>607</v>
      </c>
      <c r="J37" s="4"/>
      <c r="K37" s="4" t="n">
        <v>8128</v>
      </c>
      <c r="L37" s="4" t="n">
        <v>2</v>
      </c>
      <c r="M37" s="4" t="n">
        <f aca="false">K37/B37</f>
        <v>0.0019378662109375</v>
      </c>
      <c r="N37" s="5" t="n">
        <v>0.00080067875</v>
      </c>
      <c r="O37" s="5" t="n">
        <v>0.00017116025</v>
      </c>
      <c r="P37" s="5" t="n">
        <v>0.00025996175</v>
      </c>
      <c r="Q37" s="5" t="n">
        <f aca="false">N37-P37</f>
        <v>0.000540717</v>
      </c>
      <c r="R37" s="5" t="n">
        <v>3.41666666666667</v>
      </c>
      <c r="S37" s="5" t="n">
        <v>7.58333333333333</v>
      </c>
      <c r="T37" s="5" t="n">
        <v>3.41666666666667</v>
      </c>
      <c r="U37" s="5" t="n">
        <f aca="false">R37-T37</f>
        <v>0</v>
      </c>
    </row>
    <row r="38" customFormat="false" ht="12.8" hidden="false" customHeight="false" outlineLevel="0" collapsed="false">
      <c r="A38" s="4" t="n">
        <v>4194304</v>
      </c>
      <c r="B38" s="4" t="n">
        <v>4194304</v>
      </c>
      <c r="C38" s="4" t="n">
        <v>500</v>
      </c>
      <c r="D38" s="4" t="n">
        <v>4096</v>
      </c>
      <c r="E38" s="4" t="n">
        <v>4096</v>
      </c>
      <c r="F38" s="4" t="n">
        <v>256</v>
      </c>
      <c r="G38" s="4" t="n">
        <v>6083</v>
      </c>
      <c r="H38" s="4" t="n">
        <v>64</v>
      </c>
      <c r="I38" s="4" t="n">
        <v>1521</v>
      </c>
      <c r="J38" s="4"/>
      <c r="K38" s="4" t="n">
        <v>23400</v>
      </c>
      <c r="L38" s="4" t="n">
        <v>2</v>
      </c>
      <c r="M38" s="4" t="n">
        <f aca="false">K38/B38</f>
        <v>0.00557899475097656</v>
      </c>
      <c r="N38" s="5" t="n">
        <v>0.00212142616666667</v>
      </c>
      <c r="O38" s="5" t="n">
        <v>0.000679532833333333</v>
      </c>
      <c r="P38" s="5" t="n">
        <v>0.000711112166666667</v>
      </c>
      <c r="Q38" s="5" t="n">
        <f aca="false">N38-P38</f>
        <v>0.001410314</v>
      </c>
      <c r="R38" s="5" t="n">
        <v>0</v>
      </c>
      <c r="S38" s="5" t="n">
        <v>0</v>
      </c>
      <c r="T38" s="5" t="n">
        <v>0</v>
      </c>
      <c r="U38" s="5" t="n">
        <f aca="false">R38-T38</f>
        <v>0</v>
      </c>
    </row>
    <row r="39" customFormat="false" ht="12.8" hidden="false" customHeight="false" outlineLevel="0" collapsed="false">
      <c r="A39" s="4" t="n">
        <v>4194304</v>
      </c>
      <c r="B39" s="4" t="n">
        <v>4194304</v>
      </c>
      <c r="C39" s="4" t="n">
        <v>1000</v>
      </c>
      <c r="D39" s="4" t="n">
        <v>8192</v>
      </c>
      <c r="E39" s="4" t="n">
        <v>8192</v>
      </c>
      <c r="F39" s="4" t="n">
        <v>512</v>
      </c>
      <c r="G39" s="4" t="n">
        <v>12167</v>
      </c>
      <c r="H39" s="4" t="n">
        <v>128</v>
      </c>
      <c r="I39" s="4" t="n">
        <v>3041</v>
      </c>
      <c r="J39" s="4"/>
      <c r="K39" s="4" t="n">
        <v>46800</v>
      </c>
      <c r="L39" s="4" t="n">
        <v>2</v>
      </c>
      <c r="M39" s="4" t="n">
        <f aca="false">K39/B39</f>
        <v>0.0111579895019531</v>
      </c>
      <c r="N39" s="5" t="n">
        <v>0.00353979383333333</v>
      </c>
      <c r="O39" s="5" t="n">
        <v>0.00198769616666667</v>
      </c>
      <c r="P39" s="5" t="n">
        <v>0.000805694833333334</v>
      </c>
      <c r="Q39" s="5" t="n">
        <f aca="false">N39-P39</f>
        <v>0.002734099</v>
      </c>
      <c r="R39" s="5" t="n">
        <v>0.166666666666667</v>
      </c>
      <c r="S39" s="5" t="n">
        <v>1.83333333333333</v>
      </c>
      <c r="T39" s="5" t="n">
        <v>0.166666666666667</v>
      </c>
      <c r="U39" s="5" t="n">
        <f aca="false">R39-T39</f>
        <v>0</v>
      </c>
    </row>
    <row r="40" customFormat="false" ht="12.8" hidden="false" customHeight="false" outlineLevel="0" collapsed="false">
      <c r="A40" s="4" t="n">
        <v>4194304</v>
      </c>
      <c r="B40" s="4" t="n">
        <v>4194304</v>
      </c>
      <c r="C40" s="4" t="n">
        <v>2000</v>
      </c>
      <c r="D40" s="4" t="n">
        <v>16384</v>
      </c>
      <c r="E40" s="4" t="n">
        <v>16384</v>
      </c>
      <c r="F40" s="4" t="n">
        <v>1024</v>
      </c>
      <c r="G40" s="4" t="n">
        <v>24335</v>
      </c>
      <c r="H40" s="4" t="n">
        <v>256</v>
      </c>
      <c r="I40" s="4" t="n">
        <v>6083</v>
      </c>
      <c r="J40" s="4"/>
      <c r="K40" s="4" t="n">
        <v>93604</v>
      </c>
      <c r="L40" s="4" t="n">
        <v>2</v>
      </c>
      <c r="M40" s="4" t="n">
        <f aca="false">K40/B40</f>
        <v>0.0223169326782227</v>
      </c>
      <c r="N40" s="5" t="n">
        <v>0.00939508858333333</v>
      </c>
      <c r="O40" s="5" t="n">
        <v>0.00208649141666667</v>
      </c>
      <c r="P40" s="5" t="n">
        <v>0.00300121858333333</v>
      </c>
      <c r="Q40" s="5" t="n">
        <f aca="false">N40-P40</f>
        <v>0.00639387</v>
      </c>
      <c r="R40" s="5" t="n">
        <v>0</v>
      </c>
      <c r="S40" s="5" t="n">
        <v>0</v>
      </c>
      <c r="T40" s="5" t="n">
        <v>0</v>
      </c>
      <c r="U40" s="5" t="n">
        <f aca="false">R40-T40</f>
        <v>0</v>
      </c>
    </row>
    <row r="41" customFormat="false" ht="12.8" hidden="false" customHeight="false" outlineLevel="0" collapsed="false">
      <c r="A41" s="4" t="n">
        <v>4194304</v>
      </c>
      <c r="B41" s="4" t="n">
        <v>4194304</v>
      </c>
      <c r="C41" s="4" t="n">
        <v>4000</v>
      </c>
      <c r="D41" s="4" t="n">
        <v>32768</v>
      </c>
      <c r="E41" s="4" t="n">
        <v>32768</v>
      </c>
      <c r="F41" s="4" t="n">
        <v>2048</v>
      </c>
      <c r="G41" s="4" t="n">
        <v>48671</v>
      </c>
      <c r="H41" s="4" t="n">
        <v>512</v>
      </c>
      <c r="I41" s="4" t="n">
        <v>12167</v>
      </c>
      <c r="J41" s="4"/>
      <c r="K41" s="4" t="n">
        <v>187212</v>
      </c>
      <c r="L41" s="4" t="n">
        <v>2</v>
      </c>
      <c r="M41" s="4" t="n">
        <f aca="false">K41/B41</f>
        <v>0.0446348190307617</v>
      </c>
      <c r="N41" s="5" t="n">
        <v>0.0157626383333333</v>
      </c>
      <c r="O41" s="5" t="n">
        <v>0.00572738166666667</v>
      </c>
      <c r="P41" s="5" t="n">
        <v>0.00348574833333333</v>
      </c>
      <c r="Q41" s="5" t="n">
        <f aca="false">N41-P41</f>
        <v>0.01227689</v>
      </c>
      <c r="R41" s="5" t="n">
        <v>0</v>
      </c>
      <c r="S41" s="5" t="n">
        <v>0</v>
      </c>
      <c r="T41" s="5" t="n">
        <v>0</v>
      </c>
      <c r="U41" s="5" t="n">
        <f aca="false">R41-T41</f>
        <v>0</v>
      </c>
    </row>
    <row r="42" customFormat="false" ht="12.8" hidden="false" customHeight="false" outlineLevel="0" collapsed="false">
      <c r="A42" s="4"/>
      <c r="B42" s="4"/>
      <c r="C42" s="4"/>
    </row>
    <row r="43" customFormat="false" ht="12.8" hidden="false" customHeight="false" outlineLevel="0" collapsed="false">
      <c r="A43" s="2" t="s">
        <v>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customFormat="false" ht="20.95" hidden="false" customHeight="false" outlineLevel="0" collapsed="false">
      <c r="A44" s="3" t="s">
        <v>1</v>
      </c>
      <c r="B44" s="3" t="s">
        <v>2</v>
      </c>
      <c r="C44" s="1" t="s">
        <v>3</v>
      </c>
      <c r="D44" s="1" t="s">
        <v>30</v>
      </c>
      <c r="E44" s="1" t="s">
        <v>31</v>
      </c>
      <c r="F44" s="1" t="s">
        <v>32</v>
      </c>
      <c r="G44" s="1" t="s">
        <v>33</v>
      </c>
      <c r="H44" s="1" t="s">
        <v>34</v>
      </c>
      <c r="I44" s="1" t="s">
        <v>35</v>
      </c>
      <c r="J44" s="3" t="s">
        <v>4</v>
      </c>
      <c r="K44" s="3" t="s">
        <v>5</v>
      </c>
      <c r="L44" s="1" t="s">
        <v>8</v>
      </c>
      <c r="M44" s="3" t="s">
        <v>9</v>
      </c>
      <c r="N44" s="1" t="s">
        <v>37</v>
      </c>
      <c r="O44" s="1" t="s">
        <v>38</v>
      </c>
      <c r="P44" s="1" t="s">
        <v>39</v>
      </c>
      <c r="Q44" s="0" t="s">
        <v>13</v>
      </c>
      <c r="R44" s="0" t="s">
        <v>17</v>
      </c>
      <c r="S44" s="0" t="s">
        <v>11</v>
      </c>
      <c r="T44" s="0" t="s">
        <v>12</v>
      </c>
      <c r="U44" s="0" t="s">
        <v>18</v>
      </c>
      <c r="V44" s="0" t="s">
        <v>19</v>
      </c>
      <c r="W44" s="0" t="s">
        <v>11</v>
      </c>
      <c r="X44" s="0" t="s">
        <v>12</v>
      </c>
      <c r="Y44" s="0" t="s">
        <v>20</v>
      </c>
    </row>
    <row r="45" customFormat="false" ht="12.8" hidden="false" customHeight="false" outlineLevel="0" collapsed="false">
      <c r="A45" s="4" t="n">
        <v>4194304</v>
      </c>
      <c r="B45" s="4" t="n">
        <v>4194304</v>
      </c>
      <c r="C45" s="4" t="n">
        <v>50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V45" s="4"/>
    </row>
    <row r="46" customFormat="false" ht="12.8" hidden="false" customHeight="false" outlineLevel="0" collapsed="false">
      <c r="A46" s="4" t="n">
        <v>4194304</v>
      </c>
      <c r="B46" s="4" t="n">
        <v>4194304</v>
      </c>
      <c r="C46" s="4" t="n">
        <v>100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customFormat="false" ht="12.8" hidden="false" customHeight="false" outlineLevel="0" collapsed="false">
      <c r="A47" s="4" t="n">
        <v>4194304</v>
      </c>
      <c r="B47" s="4" t="n">
        <v>4194304</v>
      </c>
      <c r="C47" s="4" t="n">
        <v>200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customFormat="false" ht="12.8" hidden="false" customHeight="false" outlineLevel="0" collapsed="false">
      <c r="A48" s="4" t="n">
        <v>4194304</v>
      </c>
      <c r="B48" s="4" t="n">
        <v>4194304</v>
      </c>
      <c r="C48" s="4" t="n">
        <v>500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customFormat="false" ht="12.8" hidden="false" customHeight="false" outlineLevel="0" collapsed="false">
      <c r="A49" s="4" t="n">
        <v>4194304</v>
      </c>
      <c r="B49" s="4" t="n">
        <v>4194304</v>
      </c>
      <c r="C49" s="4" t="n">
        <v>1000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customFormat="false" ht="12.8" hidden="false" customHeight="false" outlineLevel="0" collapsed="false">
      <c r="A50" s="4" t="n">
        <v>4194304</v>
      </c>
      <c r="B50" s="4" t="n">
        <v>4194304</v>
      </c>
      <c r="C50" s="4" t="n">
        <v>2000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customFormat="false" ht="12.8" hidden="false" customHeight="false" outlineLevel="0" collapsed="false">
      <c r="A51" s="4" t="n">
        <v>4194304</v>
      </c>
      <c r="B51" s="4" t="n">
        <v>4194304</v>
      </c>
      <c r="C51" s="4" t="n">
        <v>4000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</sheetData>
  <mergeCells count="4">
    <mergeCell ref="A1:V1"/>
    <mergeCell ref="A17:V17"/>
    <mergeCell ref="A33:V33"/>
    <mergeCell ref="A43:V4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39" activeCellId="0" sqref="R39"/>
    </sheetView>
  </sheetViews>
  <sheetFormatPr defaultRowHeight="12.8" zeroHeight="false" outlineLevelRow="0" outlineLevelCol="0"/>
  <cols>
    <col collapsed="false" customWidth="true" hidden="false" outlineLevel="0" max="2" min="1" style="0" width="9.35"/>
    <col collapsed="false" customWidth="true" hidden="false" outlineLevel="0" max="4" min="3" style="0" width="7.26"/>
    <col collapsed="false" customWidth="true" hidden="false" outlineLevel="0" max="5" min="5" style="0" width="10.6"/>
    <col collapsed="false" customWidth="true" hidden="false" outlineLevel="0" max="6" min="6" style="0" width="11.66"/>
    <col collapsed="false" customWidth="true" hidden="false" outlineLevel="0" max="7" min="7" style="0" width="8.66"/>
    <col collapsed="false" customWidth="true" hidden="false" outlineLevel="0" max="8" min="8" style="0" width="15.42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2" t="s">
        <v>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20.85" hidden="false" customHeight="false" outlineLevel="0" collapsed="false">
      <c r="A2" s="3" t="s">
        <v>1</v>
      </c>
      <c r="B2" s="3" t="s">
        <v>2</v>
      </c>
      <c r="C2" s="1" t="s">
        <v>3</v>
      </c>
      <c r="D2" s="1" t="s">
        <v>43</v>
      </c>
      <c r="E2" s="3" t="s">
        <v>44</v>
      </c>
      <c r="F2" s="1" t="s">
        <v>8</v>
      </c>
      <c r="G2" s="3" t="s">
        <v>5</v>
      </c>
      <c r="H2" s="3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M2" s="0" t="s">
        <v>14</v>
      </c>
      <c r="N2" s="0" t="s">
        <v>11</v>
      </c>
      <c r="O2" s="0" t="s">
        <v>12</v>
      </c>
      <c r="P2" s="0" t="s">
        <v>15</v>
      </c>
      <c r="Q2" s="1"/>
      <c r="R2" s="1"/>
      <c r="S2" s="1"/>
    </row>
    <row r="3" customFormat="false" ht="12.8" hidden="false" customHeight="false" outlineLevel="0" collapsed="false">
      <c r="A3" s="4" t="n">
        <v>8192</v>
      </c>
      <c r="B3" s="4" t="n">
        <v>8192</v>
      </c>
      <c r="C3" s="4" t="n">
        <v>50</v>
      </c>
      <c r="D3" s="4" t="n">
        <v>256</v>
      </c>
      <c r="E3" s="4" t="n">
        <f aca="false">B3/D3</f>
        <v>32</v>
      </c>
      <c r="F3" s="4" t="n">
        <f aca="false">ROUND(LOG(E3,8)*2,0)</f>
        <v>3</v>
      </c>
      <c r="G3" s="0" t="n">
        <v>8192</v>
      </c>
      <c r="H3" s="0" t="n">
        <f aca="false">G3/B3</f>
        <v>1</v>
      </c>
      <c r="I3" s="5" t="n">
        <v>0.0067637445</v>
      </c>
      <c r="J3" s="5" t="n">
        <v>0.0004910635</v>
      </c>
      <c r="K3" s="5" t="n">
        <v>0.0006326135</v>
      </c>
      <c r="L3" s="5" t="n">
        <f aca="false">I3-K3</f>
        <v>0.006131131</v>
      </c>
      <c r="M3" s="5" t="n">
        <v>0</v>
      </c>
      <c r="N3" s="5" t="n">
        <v>0</v>
      </c>
      <c r="O3" s="5" t="n">
        <v>0</v>
      </c>
      <c r="P3" s="5" t="n">
        <f aca="false">M3-O3</f>
        <v>0</v>
      </c>
      <c r="R3" s="4"/>
      <c r="T3" s="8"/>
    </row>
    <row r="4" customFormat="false" ht="12.8" hidden="false" customHeight="false" outlineLevel="0" collapsed="false">
      <c r="A4" s="4" t="n">
        <v>16384</v>
      </c>
      <c r="B4" s="4" t="n">
        <v>16384</v>
      </c>
      <c r="C4" s="4" t="n">
        <v>50</v>
      </c>
      <c r="D4" s="4" t="n">
        <v>256</v>
      </c>
      <c r="E4" s="4" t="n">
        <f aca="false">B4/D4</f>
        <v>64</v>
      </c>
      <c r="F4" s="4" t="n">
        <f aca="false">ROUND(LOG(E4,8)*2,0)</f>
        <v>4</v>
      </c>
      <c r="G4" s="0" t="n">
        <v>16384</v>
      </c>
      <c r="H4" s="0" t="n">
        <f aca="false">G4/B4</f>
        <v>1</v>
      </c>
      <c r="I4" s="5" t="n">
        <v>0.0072170955625</v>
      </c>
      <c r="J4" s="5" t="n">
        <v>0.000774253437500001</v>
      </c>
      <c r="K4" s="5" t="n">
        <v>0.000509240562499999</v>
      </c>
      <c r="L4" s="5" t="n">
        <f aca="false">I4-K4</f>
        <v>0.006707855</v>
      </c>
      <c r="M4" s="5" t="n">
        <v>0</v>
      </c>
      <c r="N4" s="5" t="n">
        <v>0</v>
      </c>
      <c r="O4" s="5" t="n">
        <v>0</v>
      </c>
      <c r="P4" s="5" t="n">
        <f aca="false">M4-O4</f>
        <v>0</v>
      </c>
    </row>
    <row r="5" customFormat="false" ht="12.8" hidden="false" customHeight="false" outlineLevel="0" collapsed="false">
      <c r="A5" s="4" t="n">
        <v>32768</v>
      </c>
      <c r="B5" s="4" t="n">
        <v>32768</v>
      </c>
      <c r="C5" s="4" t="n">
        <v>50</v>
      </c>
      <c r="D5" s="4" t="n">
        <v>256</v>
      </c>
      <c r="E5" s="4" t="n">
        <f aca="false">B5/D5</f>
        <v>128</v>
      </c>
      <c r="F5" s="4" t="n">
        <f aca="false">ROUND(LOG(E5,8)*2,0)</f>
        <v>5</v>
      </c>
      <c r="G5" s="0" t="n">
        <f aca="false">4319*F5</f>
        <v>21595</v>
      </c>
      <c r="H5" s="0" t="n">
        <f aca="false">G5/B5</f>
        <v>0.659027099609375</v>
      </c>
      <c r="I5" s="5" t="n">
        <v>0.0077233406875</v>
      </c>
      <c r="J5" s="5" t="n">
        <v>0.0013696283125</v>
      </c>
      <c r="K5" s="5" t="n">
        <v>0.0005262916875</v>
      </c>
      <c r="L5" s="5" t="n">
        <f aca="false">I5-K5</f>
        <v>0.007197049</v>
      </c>
      <c r="M5" s="5" t="n">
        <v>0</v>
      </c>
      <c r="N5" s="5" t="n">
        <v>0</v>
      </c>
      <c r="O5" s="5" t="n">
        <v>0</v>
      </c>
      <c r="P5" s="5" t="n">
        <f aca="false">M5-O5</f>
        <v>0</v>
      </c>
      <c r="R5" s="4"/>
    </row>
    <row r="6" customFormat="false" ht="12.8" hidden="false" customHeight="false" outlineLevel="0" collapsed="false">
      <c r="A6" s="4" t="n">
        <v>65536</v>
      </c>
      <c r="B6" s="4" t="n">
        <v>65536</v>
      </c>
      <c r="C6" s="4" t="n">
        <v>50</v>
      </c>
      <c r="D6" s="4" t="n">
        <v>256</v>
      </c>
      <c r="E6" s="4" t="n">
        <f aca="false">B6/D6</f>
        <v>256</v>
      </c>
      <c r="F6" s="4" t="n">
        <f aca="false">ROUND(LOG(E6,8)*2,0)</f>
        <v>5</v>
      </c>
      <c r="G6" s="0" t="n">
        <f aca="false">4319*F6</f>
        <v>21595</v>
      </c>
      <c r="H6" s="0" t="n">
        <f aca="false">G6/B6</f>
        <v>0.329513549804687</v>
      </c>
      <c r="I6" s="5" t="n">
        <v>0.010603366375</v>
      </c>
      <c r="J6" s="5" t="n">
        <v>0.000906623625</v>
      </c>
      <c r="K6" s="5" t="n">
        <v>0.000657718375</v>
      </c>
      <c r="L6" s="5" t="n">
        <f aca="false">I6-K6</f>
        <v>0.009945648</v>
      </c>
      <c r="M6" s="5" t="n">
        <v>0</v>
      </c>
      <c r="N6" s="5" t="n">
        <v>0</v>
      </c>
      <c r="O6" s="5" t="n">
        <v>0</v>
      </c>
      <c r="P6" s="5" t="n">
        <f aca="false">M6-O6</f>
        <v>0</v>
      </c>
    </row>
    <row r="7" customFormat="false" ht="12.8" hidden="false" customHeight="false" outlineLevel="0" collapsed="false">
      <c r="A7" s="4" t="n">
        <v>131072</v>
      </c>
      <c r="B7" s="4" t="n">
        <v>131072</v>
      </c>
      <c r="C7" s="4" t="n">
        <v>50</v>
      </c>
      <c r="D7" s="4" t="n">
        <v>256</v>
      </c>
      <c r="E7" s="4" t="n">
        <f aca="false">B7/D7</f>
        <v>512</v>
      </c>
      <c r="F7" s="4" t="n">
        <f aca="false">ROUND(LOG(E7,8)*2,0)</f>
        <v>6</v>
      </c>
      <c r="G7" s="0" t="n">
        <f aca="false">4319*F7</f>
        <v>25914</v>
      </c>
      <c r="H7" s="0" t="n">
        <f aca="false">G7/B7</f>
        <v>0.197708129882813</v>
      </c>
      <c r="I7" s="5" t="n">
        <v>0.0118578375</v>
      </c>
      <c r="J7" s="5" t="n">
        <v>0.000664072500000001</v>
      </c>
      <c r="K7" s="5" t="n">
        <v>0.000572567499999999</v>
      </c>
      <c r="L7" s="5" t="n">
        <f aca="false">I7-K7</f>
        <v>0.01128527</v>
      </c>
      <c r="M7" s="5" t="n">
        <v>0</v>
      </c>
      <c r="N7" s="5" t="n">
        <v>0</v>
      </c>
      <c r="O7" s="5" t="n">
        <v>0</v>
      </c>
      <c r="P7" s="5" t="n">
        <f aca="false">M7-O7</f>
        <v>0</v>
      </c>
      <c r="R7" s="4"/>
    </row>
    <row r="8" customFormat="false" ht="12.8" hidden="false" customHeight="false" outlineLevel="0" collapsed="false">
      <c r="A8" s="4" t="n">
        <v>262144</v>
      </c>
      <c r="B8" s="4" t="n">
        <v>262144</v>
      </c>
      <c r="C8" s="4" t="n">
        <v>50</v>
      </c>
      <c r="D8" s="4" t="n">
        <v>256</v>
      </c>
      <c r="E8" s="4" t="n">
        <f aca="false">B8/D8</f>
        <v>1024</v>
      </c>
      <c r="F8" s="4" t="n">
        <f aca="false">ROUND(LOG(E8,8)*2,0)</f>
        <v>7</v>
      </c>
      <c r="G8" s="0" t="n">
        <f aca="false">4319*F8</f>
        <v>30233</v>
      </c>
      <c r="H8" s="0" t="n">
        <f aca="false">G8/B8</f>
        <v>0.115329742431641</v>
      </c>
      <c r="I8" s="5" t="n">
        <v>0.016654856875</v>
      </c>
      <c r="J8" s="5" t="n">
        <v>0.015331353125</v>
      </c>
      <c r="K8" s="5" t="n">
        <v>0.003401346875</v>
      </c>
      <c r="L8" s="5" t="n">
        <f aca="false">I8-K8</f>
        <v>0.01325351</v>
      </c>
      <c r="M8" s="5" t="n">
        <v>0</v>
      </c>
      <c r="N8" s="5" t="n">
        <v>0</v>
      </c>
      <c r="O8" s="5" t="n">
        <v>0</v>
      </c>
      <c r="P8" s="5" t="n">
        <f aca="false">M8-O8</f>
        <v>0</v>
      </c>
    </row>
    <row r="9" customFormat="false" ht="12.8" hidden="false" customHeight="false" outlineLevel="0" collapsed="false">
      <c r="A9" s="4" t="n">
        <v>524288</v>
      </c>
      <c r="B9" s="4" t="n">
        <v>524288</v>
      </c>
      <c r="C9" s="4" t="n">
        <v>50</v>
      </c>
      <c r="D9" s="4" t="n">
        <v>256</v>
      </c>
      <c r="E9" s="4" t="n">
        <f aca="false">B9/D9</f>
        <v>2048</v>
      </c>
      <c r="F9" s="4" t="n">
        <f aca="false">ROUND(LOG(E9,8)*2,0)</f>
        <v>7</v>
      </c>
      <c r="G9" s="0" t="n">
        <f aca="false">4319*F9</f>
        <v>30233</v>
      </c>
      <c r="H9" s="0" t="n">
        <f aca="false">G9/B9</f>
        <v>0.0576648712158203</v>
      </c>
      <c r="I9" s="5" t="n">
        <v>0.020077116875</v>
      </c>
      <c r="J9" s="5" t="n">
        <v>0.001446783125</v>
      </c>
      <c r="K9" s="5" t="n">
        <v>0.001237936875</v>
      </c>
      <c r="L9" s="5" t="n">
        <f aca="false">I9-K9</f>
        <v>0.01883918</v>
      </c>
      <c r="M9" s="5" t="n">
        <v>0</v>
      </c>
      <c r="N9" s="5" t="n">
        <v>0</v>
      </c>
      <c r="O9" s="5" t="n">
        <v>0</v>
      </c>
      <c r="P9" s="5" t="n">
        <f aca="false">M9-O9</f>
        <v>0</v>
      </c>
      <c r="R9" s="4"/>
    </row>
    <row r="10" customFormat="false" ht="12.8" hidden="false" customHeight="false" outlineLevel="0" collapsed="false">
      <c r="A10" s="4" t="n">
        <v>1048576</v>
      </c>
      <c r="B10" s="4" t="n">
        <v>1048576</v>
      </c>
      <c r="C10" s="4" t="n">
        <v>50</v>
      </c>
      <c r="D10" s="4" t="n">
        <v>256</v>
      </c>
      <c r="E10" s="4" t="n">
        <f aca="false">B10/D10</f>
        <v>4096</v>
      </c>
      <c r="F10" s="4" t="n">
        <f aca="false">ROUND(LOG(E10,8)*2,0)</f>
        <v>8</v>
      </c>
      <c r="G10" s="0" t="n">
        <f aca="false">4319*F10</f>
        <v>34552</v>
      </c>
      <c r="H10" s="0" t="n">
        <f aca="false">G10/B10</f>
        <v>0.0329513549804687</v>
      </c>
      <c r="I10" s="5" t="n">
        <v>0.0277644825</v>
      </c>
      <c r="J10" s="5" t="n">
        <v>0.0162152075</v>
      </c>
      <c r="K10" s="5" t="n">
        <v>0.0034218425</v>
      </c>
      <c r="L10" s="5" t="n">
        <f aca="false">I10-K10</f>
        <v>0.02434264</v>
      </c>
      <c r="M10" s="5" t="n">
        <v>0</v>
      </c>
      <c r="N10" s="5" t="n">
        <v>0</v>
      </c>
      <c r="O10" s="5" t="n">
        <v>0</v>
      </c>
      <c r="P10" s="5" t="n">
        <f aca="false">M10-O10</f>
        <v>0</v>
      </c>
    </row>
    <row r="11" customFormat="false" ht="12.8" hidden="false" customHeight="false" outlineLevel="0" collapsed="false">
      <c r="A11" s="4" t="n">
        <v>2097152</v>
      </c>
      <c r="B11" s="4" t="n">
        <v>2097152</v>
      </c>
      <c r="C11" s="4" t="n">
        <v>50</v>
      </c>
      <c r="D11" s="4" t="n">
        <v>256</v>
      </c>
      <c r="E11" s="4" t="n">
        <f aca="false">B11/D11</f>
        <v>8192</v>
      </c>
      <c r="F11" s="4" t="n">
        <f aca="false">ROUND(LOG(E11,8)*2,0)</f>
        <v>9</v>
      </c>
      <c r="G11" s="0" t="n">
        <f aca="false">4319*F11</f>
        <v>38871</v>
      </c>
      <c r="H11" s="0" t="n">
        <f aca="false">G11/B11</f>
        <v>0.0185351371765137</v>
      </c>
      <c r="I11" s="5" t="n">
        <v>0.03370189375</v>
      </c>
      <c r="J11" s="5" t="n">
        <v>0.00865969624999999</v>
      </c>
      <c r="K11" s="5" t="n">
        <v>0.00251785375</v>
      </c>
      <c r="L11" s="5" t="n">
        <f aca="false">I11-K11</f>
        <v>0.03118404</v>
      </c>
      <c r="M11" s="5" t="n">
        <v>0</v>
      </c>
      <c r="N11" s="5" t="n">
        <v>0</v>
      </c>
      <c r="O11" s="5" t="n">
        <v>0</v>
      </c>
      <c r="P11" s="5" t="n">
        <f aca="false">M11-O11</f>
        <v>0</v>
      </c>
      <c r="R11" s="4"/>
    </row>
    <row r="12" customFormat="false" ht="12.8" hidden="false" customHeight="false" outlineLevel="0" collapsed="false">
      <c r="A12" s="4" t="n">
        <v>4194304</v>
      </c>
      <c r="B12" s="4" t="n">
        <v>4194304</v>
      </c>
      <c r="C12" s="4" t="n">
        <v>50</v>
      </c>
      <c r="D12" s="4" t="n">
        <v>256</v>
      </c>
      <c r="E12" s="4" t="n">
        <f aca="false">B12/D12</f>
        <v>16384</v>
      </c>
      <c r="F12" s="4" t="n">
        <f aca="false">ROUND(LOG(E12,8)*2,0)</f>
        <v>9</v>
      </c>
      <c r="G12" s="0" t="n">
        <f aca="false">4319*F12</f>
        <v>38871</v>
      </c>
      <c r="H12" s="0" t="n">
        <f aca="false">G12/B12</f>
        <v>0.00926756858825684</v>
      </c>
      <c r="I12" s="5" t="n">
        <v>0.050629029375</v>
      </c>
      <c r="J12" s="5" t="n">
        <v>0.010187380625</v>
      </c>
      <c r="K12" s="5" t="n">
        <v>0.010220089375</v>
      </c>
      <c r="L12" s="5" t="n">
        <f aca="false">I12-K12</f>
        <v>0.04040894</v>
      </c>
      <c r="M12" s="5" t="n">
        <v>0</v>
      </c>
      <c r="N12" s="5" t="n">
        <v>0</v>
      </c>
      <c r="O12" s="5" t="n">
        <v>0</v>
      </c>
      <c r="P12" s="5" t="n">
        <f aca="false">M12-O12</f>
        <v>0</v>
      </c>
    </row>
    <row r="13" customFormat="false" ht="12.8" hidden="false" customHeight="false" outlineLevel="0" collapsed="false">
      <c r="A13" s="4" t="n">
        <v>8388608</v>
      </c>
      <c r="B13" s="4" t="n">
        <v>8388608</v>
      </c>
      <c r="C13" s="4" t="n">
        <v>50</v>
      </c>
      <c r="D13" s="4" t="n">
        <v>256</v>
      </c>
      <c r="E13" s="4" t="n">
        <f aca="false">B13/D13</f>
        <v>32768</v>
      </c>
      <c r="F13" s="4" t="n">
        <f aca="false">ROUND(LOG(E13,8)*2,0)</f>
        <v>10</v>
      </c>
      <c r="G13" s="0" t="n">
        <f aca="false">4319*F13</f>
        <v>43190</v>
      </c>
      <c r="H13" s="0" t="n">
        <f aca="false">G13/B13</f>
        <v>0.00514864921569824</v>
      </c>
      <c r="I13" s="5" t="n">
        <v>0.09089918</v>
      </c>
      <c r="J13" s="5" t="n">
        <v>0.10844422</v>
      </c>
      <c r="K13" s="5" t="n">
        <v>0.03506679</v>
      </c>
      <c r="L13" s="5" t="n">
        <f aca="false">I13-K13</f>
        <v>0.05583239</v>
      </c>
      <c r="M13" s="5" t="n">
        <v>0</v>
      </c>
      <c r="N13" s="5" t="n">
        <v>0</v>
      </c>
      <c r="O13" s="5" t="n">
        <v>0</v>
      </c>
      <c r="P13" s="5" t="n">
        <f aca="false">M13-O13</f>
        <v>0</v>
      </c>
      <c r="R13" s="4"/>
    </row>
    <row r="14" customFormat="false" ht="12.8" hidden="false" customHeight="false" outlineLevel="0" collapsed="false">
      <c r="A14" s="4" t="n">
        <v>16777216</v>
      </c>
      <c r="B14" s="4" t="n">
        <v>16777216</v>
      </c>
      <c r="C14" s="4" t="n">
        <v>50</v>
      </c>
      <c r="D14" s="4" t="n">
        <v>256</v>
      </c>
      <c r="E14" s="4" t="n">
        <f aca="false">B14/D14</f>
        <v>65536</v>
      </c>
      <c r="F14" s="4" t="n">
        <f aca="false">ROUND(LOG(E14,8)*2,0)</f>
        <v>11</v>
      </c>
      <c r="G14" s="0" t="n">
        <f aca="false">4319*F14</f>
        <v>47509</v>
      </c>
      <c r="H14" s="0" t="n">
        <f aca="false">G14/B14</f>
        <v>0.00283175706863403</v>
      </c>
      <c r="I14" s="5" t="n">
        <v>0.152889825</v>
      </c>
      <c r="J14" s="5" t="n">
        <v>0.158953775</v>
      </c>
      <c r="K14" s="5" t="n">
        <v>0.044287725</v>
      </c>
      <c r="L14" s="5" t="n">
        <f aca="false">I14-K14</f>
        <v>0.1086021</v>
      </c>
      <c r="M14" s="5" t="n">
        <v>0</v>
      </c>
      <c r="N14" s="5" t="n">
        <v>0</v>
      </c>
      <c r="O14" s="5" t="n">
        <v>0</v>
      </c>
      <c r="P14" s="5" t="n">
        <f aca="false">M14-O14</f>
        <v>0</v>
      </c>
    </row>
    <row r="15" customFormat="false" ht="12.8" hidden="false" customHeight="false" outlineLevel="0" collapsed="false">
      <c r="A15" s="4" t="n">
        <v>33554432</v>
      </c>
      <c r="B15" s="4" t="n">
        <v>33554432</v>
      </c>
      <c r="C15" s="4" t="n">
        <v>50</v>
      </c>
      <c r="D15" s="4" t="n">
        <v>256</v>
      </c>
      <c r="E15" s="4" t="n">
        <f aca="false">B15/D15</f>
        <v>131072</v>
      </c>
      <c r="F15" s="4" t="n">
        <f aca="false">ROUND(LOG(E15,8)*2,0)</f>
        <v>11</v>
      </c>
      <c r="G15" s="0" t="n">
        <f aca="false">4319*F15</f>
        <v>47509</v>
      </c>
      <c r="H15" s="0" t="n">
        <f aca="false">G15/B15</f>
        <v>0.00141587853431702</v>
      </c>
      <c r="R15" s="4"/>
    </row>
    <row r="16" customFormat="false" ht="12.8" hidden="false" customHeight="false" outlineLevel="0" collapsed="false">
      <c r="A16" s="6"/>
    </row>
    <row r="17" customFormat="false" ht="12.8" hidden="false" customHeight="false" outlineLevel="0" collapsed="false">
      <c r="A17" s="2" t="s">
        <v>45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customFormat="false" ht="20.95" hidden="false" customHeight="false" outlineLevel="0" collapsed="false">
      <c r="A18" s="3" t="s">
        <v>1</v>
      </c>
      <c r="B18" s="3" t="s">
        <v>2</v>
      </c>
      <c r="C18" s="1" t="s">
        <v>3</v>
      </c>
      <c r="D18" s="1" t="s">
        <v>43</v>
      </c>
      <c r="E18" s="3" t="s">
        <v>44</v>
      </c>
      <c r="F18" s="1" t="s">
        <v>8</v>
      </c>
      <c r="G18" s="3" t="s">
        <v>5</v>
      </c>
      <c r="H18" s="3" t="s">
        <v>9</v>
      </c>
      <c r="I18" s="0" t="s">
        <v>10</v>
      </c>
      <c r="J18" s="0" t="s">
        <v>11</v>
      </c>
      <c r="K18" s="0" t="s">
        <v>12</v>
      </c>
      <c r="L18" s="0" t="s">
        <v>13</v>
      </c>
      <c r="M18" s="0" t="s">
        <v>17</v>
      </c>
      <c r="N18" s="0" t="s">
        <v>11</v>
      </c>
      <c r="O18" s="0" t="s">
        <v>12</v>
      </c>
      <c r="P18" s="0" t="s">
        <v>18</v>
      </c>
      <c r="Q18" s="0" t="s">
        <v>19</v>
      </c>
      <c r="R18" s="0" t="s">
        <v>11</v>
      </c>
      <c r="S18" s="0" t="s">
        <v>12</v>
      </c>
      <c r="T18" s="0" t="s">
        <v>20</v>
      </c>
    </row>
    <row r="19" customFormat="false" ht="12.8" hidden="false" customHeight="false" outlineLevel="0" collapsed="false">
      <c r="A19" s="4" t="n">
        <v>8192</v>
      </c>
      <c r="B19" s="4" t="n">
        <v>8192</v>
      </c>
      <c r="C19" s="4" t="n">
        <v>50</v>
      </c>
      <c r="D19" s="4" t="n">
        <v>256</v>
      </c>
      <c r="E19" s="4" t="n">
        <f aca="false">B19/D19</f>
        <v>32</v>
      </c>
      <c r="F19" s="4" t="n">
        <f aca="false">ROUND(LOG(E19,8)*2,0)</f>
        <v>3</v>
      </c>
      <c r="G19" s="0" t="n">
        <v>8192</v>
      </c>
      <c r="H19" s="0" t="n">
        <f aca="false">G19/B19</f>
        <v>1</v>
      </c>
      <c r="I19" s="5" t="n">
        <v>0.00726744522222222</v>
      </c>
      <c r="J19" s="5" t="n">
        <v>0.00150460677777778</v>
      </c>
      <c r="K19" s="5" t="n">
        <v>0.000789358222222222</v>
      </c>
      <c r="L19" s="5" t="n">
        <f aca="false">I19-K19</f>
        <v>0.006478087</v>
      </c>
      <c r="M19" s="5" t="n">
        <v>0.0336884488888889</v>
      </c>
      <c r="N19" s="5" t="n">
        <v>0.0141122911111111</v>
      </c>
      <c r="O19" s="5" t="n">
        <v>0.00500234888888889</v>
      </c>
      <c r="P19" s="5" t="n">
        <f aca="false">M19-O19</f>
        <v>0.0286861</v>
      </c>
      <c r="Q19" s="5" t="n">
        <v>1.08337326357931</v>
      </c>
      <c r="R19" s="5" t="n">
        <v>-0.0308649954984073</v>
      </c>
      <c r="S19" s="5" t="n">
        <v>-0.103161418127935</v>
      </c>
      <c r="T19" s="0" t="n">
        <f aca="false">Q19+R19</f>
        <v>1.0525082680809</v>
      </c>
    </row>
    <row r="20" customFormat="false" ht="12.8" hidden="false" customHeight="false" outlineLevel="0" collapsed="false">
      <c r="A20" s="4" t="n">
        <v>16384</v>
      </c>
      <c r="B20" s="4" t="n">
        <v>16384</v>
      </c>
      <c r="C20" s="4" t="n">
        <v>50</v>
      </c>
      <c r="D20" s="4" t="n">
        <v>256</v>
      </c>
      <c r="E20" s="4" t="n">
        <f aca="false">B20/D20</f>
        <v>64</v>
      </c>
      <c r="F20" s="4" t="n">
        <f aca="false">ROUND(LOG(E20,8)*2,0)</f>
        <v>4</v>
      </c>
      <c r="G20" s="0" t="n">
        <v>16384</v>
      </c>
      <c r="H20" s="0" t="n">
        <f aca="false">G20/B20</f>
        <v>1</v>
      </c>
      <c r="I20" s="5" t="n">
        <v>0.00880410811111111</v>
      </c>
      <c r="J20" s="5" t="n">
        <v>0.00247827188888889</v>
      </c>
      <c r="K20" s="5" t="n">
        <v>0.00129306711111111</v>
      </c>
      <c r="L20" s="5" t="n">
        <f aca="false">I20-K20</f>
        <v>0.007511041</v>
      </c>
      <c r="M20" s="5" t="n">
        <v>0.0366326733333333</v>
      </c>
      <c r="N20" s="5" t="n">
        <v>0.00393416666666666</v>
      </c>
      <c r="O20" s="5" t="n">
        <v>0.00664535333333334</v>
      </c>
      <c r="P20" s="5" t="n">
        <f aca="false">M20-O20</f>
        <v>0.02998732</v>
      </c>
      <c r="Q20" s="5" t="n">
        <v>1.09782642121125</v>
      </c>
      <c r="R20" s="5" t="n">
        <v>-0.0435580478707092</v>
      </c>
      <c r="S20" s="5" t="n">
        <v>-0.0873042108266011</v>
      </c>
      <c r="T20" s="0" t="n">
        <f aca="false">Q20+R20</f>
        <v>1.05426837334054</v>
      </c>
    </row>
    <row r="21" customFormat="false" ht="12.8" hidden="false" customHeight="false" outlineLevel="0" collapsed="false">
      <c r="A21" s="4" t="n">
        <v>32768</v>
      </c>
      <c r="B21" s="4" t="n">
        <v>32768</v>
      </c>
      <c r="C21" s="4" t="n">
        <v>50</v>
      </c>
      <c r="D21" s="4" t="n">
        <v>256</v>
      </c>
      <c r="E21" s="4" t="n">
        <f aca="false">B21/D21</f>
        <v>128</v>
      </c>
      <c r="F21" s="4" t="n">
        <f aca="false">ROUND(LOG(E21,8)*2,0)</f>
        <v>5</v>
      </c>
      <c r="G21" s="0" t="n">
        <f aca="false">4319*F21</f>
        <v>21595</v>
      </c>
      <c r="H21" s="0" t="n">
        <f aca="false">G21/B21</f>
        <v>0.659027099609375</v>
      </c>
      <c r="I21" s="5" t="n">
        <v>0.0103022498888889</v>
      </c>
      <c r="J21" s="5" t="n">
        <v>0.00246504011111111</v>
      </c>
      <c r="K21" s="5" t="n">
        <v>0.00228267188888889</v>
      </c>
      <c r="L21" s="5" t="n">
        <f aca="false">I21-K21</f>
        <v>0.00801957800000001</v>
      </c>
      <c r="M21" s="5" t="n">
        <v>0.0333976533333333</v>
      </c>
      <c r="N21" s="5" t="n">
        <v>0.00382144666666667</v>
      </c>
      <c r="O21" s="5" t="n">
        <v>0.00408635333333333</v>
      </c>
      <c r="P21" s="5" t="n">
        <f aca="false">M21-O21</f>
        <v>0.0293113</v>
      </c>
      <c r="Q21" s="5" t="n">
        <v>1.07464089316946</v>
      </c>
      <c r="R21" s="5" t="n">
        <v>-0.0154086882370035</v>
      </c>
      <c r="S21" s="5" t="n">
        <v>-0.0197386372806532</v>
      </c>
      <c r="T21" s="0" t="n">
        <f aca="false">Q21+R21</f>
        <v>1.05923220493246</v>
      </c>
    </row>
    <row r="22" customFormat="false" ht="12.8" hidden="false" customHeight="false" outlineLevel="0" collapsed="false">
      <c r="A22" s="4" t="n">
        <v>65536</v>
      </c>
      <c r="B22" s="4" t="n">
        <v>65536</v>
      </c>
      <c r="C22" s="4" t="n">
        <v>50</v>
      </c>
      <c r="D22" s="4" t="n">
        <v>256</v>
      </c>
      <c r="E22" s="4" t="n">
        <f aca="false">B22/D22</f>
        <v>256</v>
      </c>
      <c r="F22" s="4" t="n">
        <f aca="false">ROUND(LOG(E22,8)*2,0)</f>
        <v>5</v>
      </c>
      <c r="G22" s="0" t="n">
        <f aca="false">4319*F22</f>
        <v>21595</v>
      </c>
      <c r="H22" s="0" t="n">
        <f aca="false">G22/B22</f>
        <v>0.329513549804687</v>
      </c>
      <c r="I22" s="5" t="n">
        <v>0.0199686166666667</v>
      </c>
      <c r="J22" s="5" t="n">
        <v>0.0108273933333333</v>
      </c>
      <c r="K22" s="5" t="n">
        <v>0.00906579666666667</v>
      </c>
      <c r="L22" s="5" t="n">
        <f aca="false">I22-K22</f>
        <v>0.01090282</v>
      </c>
      <c r="M22" s="5" t="n">
        <v>0.0390463222222222</v>
      </c>
      <c r="N22" s="5" t="n">
        <v>0.0328586777777778</v>
      </c>
      <c r="O22" s="5" t="n">
        <v>0.0128529422222222</v>
      </c>
      <c r="P22" s="5" t="n">
        <f aca="false">M22-O22</f>
        <v>0.02619338</v>
      </c>
      <c r="Q22" s="5" t="n">
        <v>1.17836839658149</v>
      </c>
      <c r="R22" s="5" t="n">
        <v>-0.133945224267041</v>
      </c>
      <c r="S22" s="5" t="n">
        <v>-0.713503026133298</v>
      </c>
      <c r="T22" s="0" t="n">
        <f aca="false">Q22+R22</f>
        <v>1.04442317231445</v>
      </c>
    </row>
    <row r="23" customFormat="false" ht="12.8" hidden="false" customHeight="false" outlineLevel="0" collapsed="false">
      <c r="A23" s="4" t="n">
        <v>131072</v>
      </c>
      <c r="B23" s="4" t="n">
        <v>131072</v>
      </c>
      <c r="C23" s="4" t="n">
        <v>50</v>
      </c>
      <c r="D23" s="4" t="n">
        <v>256</v>
      </c>
      <c r="E23" s="4" t="n">
        <f aca="false">B23/D23</f>
        <v>512</v>
      </c>
      <c r="F23" s="4" t="n">
        <f aca="false">ROUND(LOG(E23,8)*2,0)</f>
        <v>6</v>
      </c>
      <c r="G23" s="0" t="n">
        <f aca="false">4319*F23</f>
        <v>25914</v>
      </c>
      <c r="H23" s="0" t="n">
        <f aca="false">G23/B23</f>
        <v>0.197708129882813</v>
      </c>
      <c r="I23" s="5" t="n">
        <v>0.0332541966666667</v>
      </c>
      <c r="J23" s="5" t="n">
        <v>0.0139378333333333</v>
      </c>
      <c r="K23" s="5" t="n">
        <v>0.0211355166666667</v>
      </c>
      <c r="L23" s="5" t="n">
        <f aca="false">I23-K23</f>
        <v>0.01211868</v>
      </c>
      <c r="M23" s="5" t="n">
        <v>0.0370673422222222</v>
      </c>
      <c r="N23" s="5" t="n">
        <v>0.00721625777777778</v>
      </c>
      <c r="O23" s="5" t="n">
        <v>0.00509750222222222</v>
      </c>
      <c r="P23" s="5" t="n">
        <f aca="false">M23-O23</f>
        <v>0.03196984</v>
      </c>
      <c r="Q23" s="5" t="n">
        <v>1.10442010280536</v>
      </c>
      <c r="R23" s="5" t="n">
        <v>-0.0325059858819363</v>
      </c>
      <c r="S23" s="5" t="n">
        <v>-0.0783410729680762</v>
      </c>
      <c r="T23" s="0" t="n">
        <f aca="false">Q23+R23</f>
        <v>1.07191411692342</v>
      </c>
    </row>
    <row r="24" customFormat="false" ht="12.8" hidden="false" customHeight="false" outlineLevel="0" collapsed="false">
      <c r="A24" s="4" t="n">
        <v>262144</v>
      </c>
      <c r="B24" s="4" t="n">
        <v>262144</v>
      </c>
      <c r="C24" s="4" t="n">
        <v>50</v>
      </c>
      <c r="D24" s="4" t="n">
        <v>256</v>
      </c>
      <c r="E24" s="4" t="n">
        <f aca="false">B24/D24</f>
        <v>1024</v>
      </c>
      <c r="F24" s="4" t="n">
        <f aca="false">ROUND(LOG(E24,8)*2,0)</f>
        <v>7</v>
      </c>
      <c r="G24" s="0" t="n">
        <f aca="false">4319*F24</f>
        <v>30233</v>
      </c>
      <c r="H24" s="0" t="n">
        <f aca="false">G24/B24</f>
        <v>0.115329742431641</v>
      </c>
      <c r="I24" s="5" t="n">
        <v>0.03137605</v>
      </c>
      <c r="J24" s="5" t="n">
        <v>0.01571079</v>
      </c>
      <c r="K24" s="5" t="n">
        <v>0.01088778</v>
      </c>
      <c r="L24" s="5" t="n">
        <f aca="false">I24-K24</f>
        <v>0.02048827</v>
      </c>
      <c r="M24" s="5" t="n">
        <v>0.0344678088888889</v>
      </c>
      <c r="N24" s="5" t="n">
        <v>0.0104951911111111</v>
      </c>
      <c r="O24" s="5" t="n">
        <v>0.00594278888888889</v>
      </c>
      <c r="P24" s="5" t="n">
        <f aca="false">M24-O24</f>
        <v>0.02852502</v>
      </c>
      <c r="Q24" s="5" t="n">
        <v>1.08600625994452</v>
      </c>
      <c r="R24" s="5" t="n">
        <v>-0.0271830792465215</v>
      </c>
      <c r="S24" s="5" t="n">
        <v>-0.0467323784155758</v>
      </c>
      <c r="T24" s="0" t="n">
        <f aca="false">Q24+R24</f>
        <v>1.058823180698</v>
      </c>
    </row>
    <row r="25" customFormat="false" ht="12.8" hidden="false" customHeight="false" outlineLevel="0" collapsed="false">
      <c r="A25" s="4" t="n">
        <v>524288</v>
      </c>
      <c r="B25" s="4" t="n">
        <v>524288</v>
      </c>
      <c r="C25" s="4" t="n">
        <v>50</v>
      </c>
      <c r="D25" s="4" t="n">
        <v>256</v>
      </c>
      <c r="E25" s="4" t="n">
        <f aca="false">B25/D25</f>
        <v>2048</v>
      </c>
      <c r="F25" s="4" t="n">
        <f aca="false">ROUND(LOG(E25,8)*2,0)</f>
        <v>7</v>
      </c>
      <c r="G25" s="0" t="n">
        <f aca="false">4319*F25</f>
        <v>30233</v>
      </c>
      <c r="H25" s="0" t="n">
        <f aca="false">G25/B25</f>
        <v>0.0576648712158203</v>
      </c>
      <c r="I25" s="5" t="n">
        <v>0.0373851344444444</v>
      </c>
      <c r="J25" s="5" t="n">
        <v>0.0147593355555556</v>
      </c>
      <c r="K25" s="5" t="n">
        <v>0.0114434644444444</v>
      </c>
      <c r="L25" s="5" t="n">
        <f aca="false">I25-K25</f>
        <v>0.02594167</v>
      </c>
      <c r="M25" s="5" t="n">
        <v>0.0339706733333333</v>
      </c>
      <c r="N25" s="5" t="n">
        <v>0.00969268666666667</v>
      </c>
      <c r="O25" s="5" t="n">
        <v>0.00832257333333334</v>
      </c>
      <c r="P25" s="5" t="n">
        <f aca="false">M25-O25</f>
        <v>0.0256481</v>
      </c>
      <c r="Q25" s="5" t="n">
        <v>1.08930797840255</v>
      </c>
      <c r="R25" s="5" t="n">
        <v>-0.0476690869290115</v>
      </c>
      <c r="S25" s="5" t="n">
        <v>-0.0569581290898016</v>
      </c>
      <c r="T25" s="0" t="n">
        <f aca="false">Q25+R25</f>
        <v>1.04163889147354</v>
      </c>
    </row>
    <row r="26" customFormat="false" ht="12.8" hidden="false" customHeight="false" outlineLevel="0" collapsed="false">
      <c r="A26" s="4" t="n">
        <v>1048576</v>
      </c>
      <c r="B26" s="4" t="n">
        <v>1048576</v>
      </c>
      <c r="C26" s="4" t="n">
        <v>50</v>
      </c>
      <c r="D26" s="4" t="n">
        <v>256</v>
      </c>
      <c r="E26" s="4" t="n">
        <f aca="false">B26/D26</f>
        <v>4096</v>
      </c>
      <c r="F26" s="4" t="n">
        <f aca="false">ROUND(LOG(E26,8)*2,0)</f>
        <v>8</v>
      </c>
      <c r="G26" s="0" t="n">
        <f aca="false">4319*F26</f>
        <v>34552</v>
      </c>
      <c r="H26" s="0" t="n">
        <f aca="false">G26/B26</f>
        <v>0.0329513549804687</v>
      </c>
      <c r="I26" s="5" t="n">
        <v>0.05935809</v>
      </c>
      <c r="J26" s="5" t="n">
        <v>0.02102924</v>
      </c>
      <c r="K26" s="5" t="n">
        <v>0.02979614</v>
      </c>
      <c r="L26" s="5" t="n">
        <f aca="false">I26-K26</f>
        <v>0.02956195</v>
      </c>
      <c r="M26" s="5" t="n">
        <v>0.0369174088888889</v>
      </c>
      <c r="N26" s="5" t="n">
        <v>0.0217460311111111</v>
      </c>
      <c r="O26" s="5" t="n">
        <v>0.00433034888888889</v>
      </c>
      <c r="P26" s="5" t="n">
        <f aca="false">M26-O26</f>
        <v>0.03258706</v>
      </c>
      <c r="Q26" s="5" t="n">
        <v>1.16335169203628</v>
      </c>
      <c r="R26" s="5" t="n">
        <v>-0.0992382364247317</v>
      </c>
      <c r="S26" s="5" t="n">
        <v>-0.635209082839338</v>
      </c>
      <c r="T26" s="0" t="n">
        <f aca="false">Q26+R26</f>
        <v>1.06411345561155</v>
      </c>
    </row>
    <row r="27" customFormat="false" ht="12.8" hidden="false" customHeight="false" outlineLevel="0" collapsed="false">
      <c r="A27" s="4" t="n">
        <v>2097152</v>
      </c>
      <c r="B27" s="4" t="n">
        <v>2097152</v>
      </c>
      <c r="C27" s="4" t="n">
        <v>50</v>
      </c>
      <c r="D27" s="4" t="n">
        <v>256</v>
      </c>
      <c r="E27" s="4" t="n">
        <f aca="false">B27/D27</f>
        <v>8192</v>
      </c>
      <c r="F27" s="4" t="n">
        <f aca="false">ROUND(LOG(E27,8)*2,0)</f>
        <v>9</v>
      </c>
      <c r="G27" s="0" t="n">
        <f aca="false">4319*F27</f>
        <v>38871</v>
      </c>
      <c r="H27" s="0" t="n">
        <f aca="false">G27/B27</f>
        <v>0.0185351371765137</v>
      </c>
      <c r="I27" s="5" t="n">
        <v>0.0524766877777778</v>
      </c>
      <c r="J27" s="5" t="n">
        <v>0.0149067622222222</v>
      </c>
      <c r="K27" s="5" t="n">
        <v>0.0158928677777778</v>
      </c>
      <c r="L27" s="5" t="n">
        <f aca="false">I27-K27</f>
        <v>0.03658382</v>
      </c>
      <c r="M27" s="5" t="n">
        <v>0.0396931066666667</v>
      </c>
      <c r="N27" s="5" t="n">
        <v>0.0279376733333333</v>
      </c>
      <c r="O27" s="5" t="n">
        <v>0.00986566666666668</v>
      </c>
      <c r="P27" s="5" t="n">
        <f aca="false">M27-O27</f>
        <v>0.02982744</v>
      </c>
      <c r="Q27" s="5" t="n">
        <v>1.19011016386188</v>
      </c>
      <c r="R27" s="5" t="n">
        <v>-0.138266053181122</v>
      </c>
      <c r="S27" s="5" t="n">
        <v>-0.660385002310796</v>
      </c>
      <c r="T27" s="0" t="n">
        <f aca="false">Q27+R27</f>
        <v>1.05184411068076</v>
      </c>
    </row>
    <row r="28" customFormat="false" ht="12.8" hidden="false" customHeight="false" outlineLevel="0" collapsed="false">
      <c r="A28" s="4" t="n">
        <v>4194304</v>
      </c>
      <c r="B28" s="4" t="n">
        <v>4194304</v>
      </c>
      <c r="C28" s="4" t="n">
        <v>50</v>
      </c>
      <c r="D28" s="4" t="n">
        <v>256</v>
      </c>
      <c r="E28" s="4" t="n">
        <f aca="false">B28/D28</f>
        <v>16384</v>
      </c>
      <c r="F28" s="4" t="n">
        <f aca="false">ROUND(LOG(E28,8)*2,0)</f>
        <v>9</v>
      </c>
      <c r="G28" s="0" t="n">
        <f aca="false">4319*F28</f>
        <v>38871</v>
      </c>
      <c r="H28" s="0" t="n">
        <f aca="false">G28/B28</f>
        <v>0.00926756858825684</v>
      </c>
      <c r="I28" s="5" t="n">
        <v>0.0956226744444444</v>
      </c>
      <c r="J28" s="5" t="n">
        <v>0.0952589255555556</v>
      </c>
      <c r="K28" s="5" t="n">
        <v>0.0410938544444445</v>
      </c>
      <c r="L28" s="5" t="n">
        <f aca="false">I28-K28</f>
        <v>0.0545288199999999</v>
      </c>
      <c r="M28" s="5" t="n">
        <v>0.0434354133333333</v>
      </c>
      <c r="N28" s="5" t="n">
        <v>0.0251424066666667</v>
      </c>
      <c r="O28" s="5" t="n">
        <v>0.0118795933333333</v>
      </c>
      <c r="P28" s="5" t="n">
        <f aca="false">M28-O28</f>
        <v>0.03155582</v>
      </c>
      <c r="Q28" s="5" t="n">
        <v>1.37117889015729</v>
      </c>
      <c r="R28" s="5" t="n">
        <v>-0.310997211378849</v>
      </c>
      <c r="S28" s="5" t="n">
        <v>-0.889058202812531</v>
      </c>
      <c r="T28" s="0" t="n">
        <f aca="false">Q28+R28</f>
        <v>1.06018167877844</v>
      </c>
    </row>
    <row r="29" customFormat="false" ht="12.8" hidden="false" customHeight="false" outlineLevel="0" collapsed="false">
      <c r="A29" s="4" t="n">
        <v>8388608</v>
      </c>
      <c r="B29" s="4" t="n">
        <v>8388608</v>
      </c>
      <c r="C29" s="4" t="n">
        <v>50</v>
      </c>
      <c r="D29" s="4" t="n">
        <v>256</v>
      </c>
      <c r="E29" s="4" t="n">
        <f aca="false">B29/D29</f>
        <v>32768</v>
      </c>
      <c r="F29" s="4" t="n">
        <f aca="false">ROUND(LOG(E29,8)*2,0)</f>
        <v>10</v>
      </c>
      <c r="G29" s="0" t="n">
        <f aca="false">4319*F29</f>
        <v>43190</v>
      </c>
      <c r="H29" s="0" t="n">
        <f aca="false">G29/B29</f>
        <v>0.00514864921569824</v>
      </c>
      <c r="I29" s="5" t="n">
        <v>0.137211922222222</v>
      </c>
      <c r="J29" s="5" t="n">
        <v>0.0582388777777778</v>
      </c>
      <c r="K29" s="5" t="n">
        <v>0.0246665222222222</v>
      </c>
      <c r="L29" s="5" t="n">
        <f aca="false">I29-K29</f>
        <v>0.1125454</v>
      </c>
      <c r="M29" s="5" t="n">
        <v>0.0597903755555556</v>
      </c>
      <c r="N29" s="5" t="n">
        <v>0.0721118044444444</v>
      </c>
      <c r="O29" s="5" t="n">
        <v>0.0281410555555556</v>
      </c>
      <c r="P29" s="5" t="n">
        <f aca="false">M29-O29</f>
        <v>0.03164932</v>
      </c>
      <c r="Q29" s="5" t="n">
        <v>1.62806394771692</v>
      </c>
      <c r="R29" s="5" t="n">
        <v>-0.56364016590794</v>
      </c>
      <c r="S29" s="5" t="n">
        <v>-1.46654894168187</v>
      </c>
      <c r="T29" s="0" t="n">
        <f aca="false">Q29+R29</f>
        <v>1.06442378180898</v>
      </c>
    </row>
    <row r="30" customFormat="false" ht="12.8" hidden="false" customHeight="false" outlineLevel="0" collapsed="false">
      <c r="A30" s="4" t="n">
        <v>16777216</v>
      </c>
      <c r="B30" s="4" t="n">
        <v>16777216</v>
      </c>
      <c r="C30" s="4" t="n">
        <v>50</v>
      </c>
      <c r="D30" s="4" t="n">
        <v>256</v>
      </c>
      <c r="E30" s="4" t="n">
        <f aca="false">B30/D30</f>
        <v>65536</v>
      </c>
      <c r="F30" s="4" t="n">
        <f aca="false">ROUND(LOG(E30,8)*2,0)</f>
        <v>11</v>
      </c>
      <c r="G30" s="0" t="n">
        <f aca="false">4319*F30</f>
        <v>47509</v>
      </c>
      <c r="H30" s="0" t="n">
        <f aca="false">G30/B30</f>
        <v>0.00283175706863403</v>
      </c>
      <c r="I30" s="5" t="n">
        <v>0.233055277777778</v>
      </c>
      <c r="J30" s="5" t="n">
        <v>0.190144722222222</v>
      </c>
      <c r="K30" s="5" t="n">
        <v>0.0705458777777778</v>
      </c>
      <c r="L30" s="5" t="n">
        <f aca="false">I30-K30</f>
        <v>0.1625094</v>
      </c>
      <c r="M30" s="5" t="n">
        <v>0.0668554533333333</v>
      </c>
      <c r="N30" s="5" t="n">
        <v>0.0971623466666667</v>
      </c>
      <c r="O30" s="5" t="n">
        <v>0.0320013933333333</v>
      </c>
      <c r="P30" s="5" t="n">
        <f aca="false">M30-O30</f>
        <v>0.03485406</v>
      </c>
      <c r="Q30" s="5" t="n">
        <v>1.79939658740444</v>
      </c>
      <c r="R30" s="5" t="n">
        <v>-0.728081929797225</v>
      </c>
      <c r="S30" s="5" t="n">
        <v>-1.8684559586023</v>
      </c>
      <c r="T30" s="0" t="n">
        <f aca="false">Q30+R30</f>
        <v>1.07131465760722</v>
      </c>
    </row>
    <row r="31" customFormat="false" ht="12.8" hidden="false" customHeight="false" outlineLevel="0" collapsed="false">
      <c r="A31" s="4" t="n">
        <v>33554432</v>
      </c>
      <c r="B31" s="4" t="n">
        <v>33554432</v>
      </c>
      <c r="C31" s="4" t="n">
        <v>50</v>
      </c>
      <c r="D31" s="4" t="n">
        <v>256</v>
      </c>
      <c r="E31" s="4" t="n">
        <f aca="false">B31/D31</f>
        <v>131072</v>
      </c>
      <c r="F31" s="4" t="n">
        <f aca="false">ROUND(LOG(E31,8)*2,0)</f>
        <v>11</v>
      </c>
      <c r="G31" s="0" t="n">
        <f aca="false">4319*F31</f>
        <v>47509</v>
      </c>
      <c r="H31" s="0" t="n">
        <f aca="false">G31/B31</f>
        <v>0.00141587853431702</v>
      </c>
    </row>
    <row r="32" customFormat="false" ht="12.8" hidden="false" customHeight="false" outlineLevel="0" collapsed="false">
      <c r="A32" s="6"/>
    </row>
    <row r="33" customFormat="false" ht="12.8" hidden="false" customHeight="false" outlineLevel="0" collapsed="false">
      <c r="A33" s="2" t="s">
        <v>46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customFormat="false" ht="20.85" hidden="false" customHeight="false" outlineLevel="0" collapsed="false">
      <c r="A34" s="3" t="s">
        <v>1</v>
      </c>
      <c r="B34" s="3" t="s">
        <v>2</v>
      </c>
      <c r="C34" s="1" t="s">
        <v>3</v>
      </c>
      <c r="D34" s="1" t="s">
        <v>43</v>
      </c>
      <c r="E34" s="3" t="s">
        <v>44</v>
      </c>
      <c r="F34" s="1" t="s">
        <v>8</v>
      </c>
      <c r="G34" s="3" t="s">
        <v>5</v>
      </c>
      <c r="H34" s="3" t="s">
        <v>9</v>
      </c>
      <c r="I34" s="0" t="s">
        <v>10</v>
      </c>
      <c r="J34" s="0" t="s">
        <v>11</v>
      </c>
      <c r="K34" s="0" t="s">
        <v>12</v>
      </c>
      <c r="L34" s="0" t="s">
        <v>13</v>
      </c>
      <c r="M34" s="0" t="s">
        <v>14</v>
      </c>
      <c r="N34" s="0" t="s">
        <v>11</v>
      </c>
      <c r="O34" s="0" t="s">
        <v>12</v>
      </c>
      <c r="P34" s="0" t="s">
        <v>15</v>
      </c>
      <c r="Q34" s="1"/>
      <c r="R34" s="1"/>
      <c r="S34" s="1"/>
    </row>
    <row r="35" customFormat="false" ht="12.8" hidden="false" customHeight="false" outlineLevel="0" collapsed="false">
      <c r="A35" s="4" t="n">
        <v>4194304</v>
      </c>
      <c r="B35" s="4" t="n">
        <v>4194304</v>
      </c>
      <c r="C35" s="4" t="n">
        <v>50</v>
      </c>
      <c r="D35" s="4" t="n">
        <v>256</v>
      </c>
      <c r="E35" s="4" t="n">
        <f aca="false">B35/D35</f>
        <v>16384</v>
      </c>
      <c r="F35" s="4" t="n">
        <f aca="false">ROUND(LOG(E35,8)*2,0)</f>
        <v>9</v>
      </c>
      <c r="G35" s="4" t="n">
        <f aca="false">4319*F35</f>
        <v>38871</v>
      </c>
      <c r="H35" s="0" t="n">
        <f aca="false">G35/B35</f>
        <v>0.00926756858825684</v>
      </c>
      <c r="I35" s="5" t="n">
        <v>0.0548670366666667</v>
      </c>
      <c r="J35" s="5" t="n">
        <v>0.00950641333333335</v>
      </c>
      <c r="K35" s="5" t="n">
        <v>0.00880342666666666</v>
      </c>
      <c r="L35" s="5" t="n">
        <f aca="false">I35-K35</f>
        <v>0.04606361</v>
      </c>
      <c r="M35" s="5" t="n">
        <v>0</v>
      </c>
      <c r="N35" s="5" t="n">
        <v>0</v>
      </c>
      <c r="O35" s="5" t="n">
        <v>0</v>
      </c>
      <c r="P35" s="5" t="n">
        <f aca="false">M35-O35</f>
        <v>0</v>
      </c>
      <c r="R35" s="2"/>
      <c r="U35" s="8"/>
    </row>
    <row r="36" customFormat="false" ht="12.8" hidden="false" customHeight="false" outlineLevel="0" collapsed="false">
      <c r="A36" s="4" t="n">
        <v>4194304</v>
      </c>
      <c r="B36" s="4" t="n">
        <v>4194304</v>
      </c>
      <c r="C36" s="4" t="n">
        <v>100</v>
      </c>
      <c r="D36" s="4" t="n">
        <v>512</v>
      </c>
      <c r="E36" s="4" t="n">
        <f aca="false">B36/D36</f>
        <v>8192</v>
      </c>
      <c r="F36" s="4" t="n">
        <f aca="false">ROUND(LOG(E36,8)*2,0)</f>
        <v>9</v>
      </c>
      <c r="G36" s="4" t="n">
        <f aca="false">4319*9*2</f>
        <v>77742</v>
      </c>
      <c r="H36" s="0" t="n">
        <f aca="false">G36/B36</f>
        <v>0.0185351371765137</v>
      </c>
      <c r="I36" s="5" t="n">
        <v>0.0808028333333334</v>
      </c>
      <c r="J36" s="5" t="n">
        <v>0.0568550666666667</v>
      </c>
      <c r="K36" s="5" t="n">
        <v>0.0236583633333333</v>
      </c>
      <c r="L36" s="5" t="n">
        <f aca="false">I36-K36</f>
        <v>0.0571444700000001</v>
      </c>
      <c r="M36" s="5" t="n">
        <v>0</v>
      </c>
      <c r="N36" s="5" t="n">
        <v>0</v>
      </c>
      <c r="O36" s="5" t="n">
        <v>0</v>
      </c>
      <c r="P36" s="5" t="n">
        <f aca="false">M36-O36</f>
        <v>0</v>
      </c>
    </row>
    <row r="37" customFormat="false" ht="12.8" hidden="false" customHeight="false" outlineLevel="0" collapsed="false">
      <c r="A37" s="4" t="n">
        <v>4194304</v>
      </c>
      <c r="B37" s="4" t="n">
        <v>4194304</v>
      </c>
      <c r="C37" s="4" t="n">
        <v>200</v>
      </c>
      <c r="D37" s="4" t="n">
        <v>1024</v>
      </c>
      <c r="E37" s="4" t="n">
        <f aca="false">B37/D37</f>
        <v>4096</v>
      </c>
      <c r="F37" s="4" t="n">
        <f aca="false">ROUND(LOG(E37,8)*2,0)</f>
        <v>8</v>
      </c>
      <c r="G37" s="4" t="n">
        <f aca="false">4319*8*4</f>
        <v>138208</v>
      </c>
      <c r="H37" s="0" t="n">
        <f aca="false">G37/B37</f>
        <v>0.0329513549804687</v>
      </c>
      <c r="I37" s="5" t="n">
        <v>0.140816011666667</v>
      </c>
      <c r="J37" s="5" t="n">
        <v>0.0456049883333334</v>
      </c>
      <c r="K37" s="5" t="n">
        <v>0.0408662716666667</v>
      </c>
      <c r="L37" s="5" t="n">
        <f aca="false">I37-K37</f>
        <v>0.0999497400000003</v>
      </c>
      <c r="M37" s="5" t="n">
        <v>0</v>
      </c>
      <c r="N37" s="5" t="n">
        <v>0</v>
      </c>
      <c r="O37" s="5" t="n">
        <v>0</v>
      </c>
      <c r="P37" s="5" t="n">
        <f aca="false">M37-O37</f>
        <v>0</v>
      </c>
    </row>
    <row r="38" customFormat="false" ht="12.8" hidden="false" customHeight="false" outlineLevel="0" collapsed="false">
      <c r="A38" s="4" t="n">
        <v>4194304</v>
      </c>
      <c r="B38" s="4" t="n">
        <v>4194304</v>
      </c>
      <c r="C38" s="4" t="n">
        <v>500</v>
      </c>
      <c r="D38" s="4" t="n">
        <v>2048</v>
      </c>
      <c r="E38" s="4" t="n">
        <f aca="false">B38/D38</f>
        <v>2048</v>
      </c>
      <c r="F38" s="4" t="n">
        <f aca="false">ROUND(LOG(E38,8)*2,0)</f>
        <v>7</v>
      </c>
      <c r="G38" s="4" t="n">
        <f aca="false">=4319*7*8</f>
        <v>241864</v>
      </c>
      <c r="H38" s="0" t="n">
        <f aca="false">G38/B38</f>
        <v>0.0576648712158203</v>
      </c>
      <c r="I38" s="5" t="n">
        <v>0.252169108333333</v>
      </c>
      <c r="J38" s="5" t="n">
        <v>0.124334491666667</v>
      </c>
      <c r="K38" s="5" t="n">
        <v>0.0560636083333334</v>
      </c>
      <c r="L38" s="5" t="n">
        <f aca="false">I38-K38</f>
        <v>0.1961055</v>
      </c>
      <c r="M38" s="5" t="n">
        <v>0</v>
      </c>
      <c r="N38" s="5" t="n">
        <v>0</v>
      </c>
      <c r="O38" s="5" t="n">
        <v>0</v>
      </c>
      <c r="P38" s="5" t="n">
        <f aca="false">M38-O38</f>
        <v>0</v>
      </c>
    </row>
    <row r="39" customFormat="false" ht="12.8" hidden="false" customHeight="false" outlineLevel="0" collapsed="false">
      <c r="A39" s="4" t="n">
        <v>4194304</v>
      </c>
      <c r="B39" s="4" t="n">
        <v>4194304</v>
      </c>
      <c r="C39" s="4" t="n">
        <v>1000</v>
      </c>
      <c r="D39" s="4" t="n">
        <v>4096</v>
      </c>
      <c r="E39" s="4" t="n">
        <f aca="false">B39/D39</f>
        <v>1024</v>
      </c>
      <c r="F39" s="4" t="n">
        <f aca="false">ROUND(LOG(E39,8)*2,0)</f>
        <v>7</v>
      </c>
      <c r="G39" s="4" t="n">
        <f aca="false">=4319*7*16</f>
        <v>483728</v>
      </c>
      <c r="H39" s="0" t="n">
        <f aca="false">G39/B39</f>
        <v>0.115329742431641</v>
      </c>
      <c r="I39" s="5" t="n">
        <v>0.418844991666667</v>
      </c>
      <c r="J39" s="5" t="n">
        <v>0.208694208333333</v>
      </c>
      <c r="K39" s="5" t="n">
        <v>0.0887315916666666</v>
      </c>
      <c r="L39" s="5" t="n">
        <f aca="false">I39-K39</f>
        <v>0.3301134</v>
      </c>
      <c r="M39" s="5" t="n">
        <v>0</v>
      </c>
      <c r="N39" s="5" t="n">
        <v>0</v>
      </c>
      <c r="O39" s="5" t="n">
        <v>0</v>
      </c>
      <c r="P39" s="5" t="n">
        <f aca="false">M39-O39</f>
        <v>0</v>
      </c>
    </row>
    <row r="40" customFormat="false" ht="12.8" hidden="false" customHeight="false" outlineLevel="0" collapsed="false">
      <c r="A40" s="4" t="n">
        <v>4194304</v>
      </c>
      <c r="B40" s="4" t="n">
        <v>4194304</v>
      </c>
      <c r="C40" s="4" t="n">
        <v>2000</v>
      </c>
      <c r="D40" s="4" t="n">
        <v>8192</v>
      </c>
      <c r="E40" s="4" t="n">
        <f aca="false">B40/D40</f>
        <v>512</v>
      </c>
      <c r="F40" s="4" t="n">
        <f aca="false">ROUND(LOG(E40,8)*2,0)</f>
        <v>6</v>
      </c>
      <c r="G40" s="4" t="n">
        <f aca="false">4319*6*32</f>
        <v>829248</v>
      </c>
      <c r="H40" s="0" t="n">
        <f aca="false">G40/B40</f>
        <v>0.197708129882813</v>
      </c>
      <c r="I40" s="5" t="n">
        <v>1.04567966666667</v>
      </c>
      <c r="J40" s="5" t="n">
        <v>0.236710333333333</v>
      </c>
      <c r="K40" s="5" t="n">
        <v>0.140214366666667</v>
      </c>
      <c r="L40" s="5" t="n">
        <f aca="false">I40-K40</f>
        <v>0.905465300000003</v>
      </c>
      <c r="M40" s="5" t="n">
        <v>0</v>
      </c>
      <c r="N40" s="5" t="n">
        <v>0</v>
      </c>
      <c r="O40" s="5" t="n">
        <v>0</v>
      </c>
      <c r="P40" s="5" t="n">
        <f aca="false">M40-O40</f>
        <v>0</v>
      </c>
    </row>
    <row r="41" customFormat="false" ht="12.8" hidden="false" customHeight="false" outlineLevel="0" collapsed="false">
      <c r="A41" s="4" t="n">
        <v>4194304</v>
      </c>
      <c r="B41" s="4" t="n">
        <v>4194304</v>
      </c>
      <c r="C41" s="4" t="n">
        <v>4000</v>
      </c>
      <c r="D41" s="4" t="n">
        <v>16384</v>
      </c>
      <c r="E41" s="4" t="n">
        <f aca="false">B41/D41</f>
        <v>256</v>
      </c>
      <c r="F41" s="4" t="n">
        <f aca="false">ROUND(LOG(E41,8)*2,0)</f>
        <v>5</v>
      </c>
      <c r="G41" s="4" t="n">
        <f aca="false">4319*5*64</f>
        <v>1382080</v>
      </c>
      <c r="H41" s="0" t="n">
        <f aca="false">G41/B41</f>
        <v>0.329513549804687</v>
      </c>
      <c r="I41" s="5" t="n">
        <v>2.02697183333333</v>
      </c>
      <c r="J41" s="5" t="n">
        <v>0.210990166666667</v>
      </c>
      <c r="K41" s="5" t="n">
        <v>0.215077833333333</v>
      </c>
      <c r="L41" s="5" t="n">
        <f aca="false">I41-K41</f>
        <v>1.811894</v>
      </c>
      <c r="M41" s="5" t="n">
        <v>0</v>
      </c>
      <c r="N41" s="5" t="n">
        <v>0</v>
      </c>
      <c r="O41" s="5" t="n">
        <v>0</v>
      </c>
      <c r="P41" s="5" t="n">
        <f aca="false">M41-O41</f>
        <v>0</v>
      </c>
    </row>
    <row r="42" customFormat="false" ht="12.8" hidden="false" customHeight="false" outlineLevel="0" collapsed="false">
      <c r="A42" s="4"/>
      <c r="B42" s="4"/>
      <c r="C42" s="4"/>
      <c r="D42" s="4"/>
      <c r="E42" s="4"/>
      <c r="F42" s="4"/>
      <c r="I42" s="5"/>
      <c r="J42" s="5"/>
      <c r="K42" s="5"/>
      <c r="L42" s="5"/>
    </row>
    <row r="43" customFormat="false" ht="12.8" hidden="false" customHeight="false" outlineLevel="0" collapsed="false">
      <c r="A43" s="2" t="s">
        <v>47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customFormat="false" ht="20.95" hidden="false" customHeight="false" outlineLevel="0" collapsed="false">
      <c r="A44" s="3" t="s">
        <v>1</v>
      </c>
      <c r="B44" s="3" t="s">
        <v>2</v>
      </c>
      <c r="C44" s="1" t="s">
        <v>3</v>
      </c>
      <c r="D44" s="1" t="s">
        <v>43</v>
      </c>
      <c r="E44" s="3" t="s">
        <v>44</v>
      </c>
      <c r="F44" s="1" t="s">
        <v>8</v>
      </c>
      <c r="G44" s="3" t="s">
        <v>5</v>
      </c>
      <c r="H44" s="3" t="s">
        <v>9</v>
      </c>
      <c r="I44" s="0" t="s">
        <v>10</v>
      </c>
      <c r="J44" s="0" t="s">
        <v>11</v>
      </c>
      <c r="K44" s="0" t="s">
        <v>12</v>
      </c>
      <c r="L44" s="0" t="s">
        <v>13</v>
      </c>
      <c r="M44" s="0" t="s">
        <v>17</v>
      </c>
      <c r="N44" s="0" t="s">
        <v>11</v>
      </c>
      <c r="O44" s="0" t="s">
        <v>12</v>
      </c>
      <c r="P44" s="0" t="s">
        <v>18</v>
      </c>
      <c r="Q44" s="0" t="s">
        <v>19</v>
      </c>
      <c r="R44" s="0" t="s">
        <v>11</v>
      </c>
      <c r="S44" s="0" t="s">
        <v>12</v>
      </c>
      <c r="T44" s="0" t="s">
        <v>20</v>
      </c>
    </row>
    <row r="45" customFormat="false" ht="12.8" hidden="false" customHeight="false" outlineLevel="0" collapsed="false">
      <c r="A45" s="4" t="n">
        <v>4194304</v>
      </c>
      <c r="B45" s="4" t="n">
        <v>4194304</v>
      </c>
      <c r="C45" s="4" t="n">
        <v>50</v>
      </c>
      <c r="D45" s="4" t="n">
        <v>256</v>
      </c>
      <c r="E45" s="4" t="n">
        <f aca="false">B45/D45</f>
        <v>16384</v>
      </c>
      <c r="F45" s="4" t="n">
        <f aca="false">ROUND(LOG(E45,8)*2,0)</f>
        <v>9</v>
      </c>
      <c r="G45" s="4" t="n">
        <f aca="false">4319*F45</f>
        <v>38871</v>
      </c>
      <c r="H45" s="0" t="n">
        <f aca="false">G45/B45</f>
        <v>0.00926756858825684</v>
      </c>
      <c r="I45" s="5" t="n">
        <v>0.0813921666666667</v>
      </c>
      <c r="J45" s="5" t="n">
        <v>0.0197395333333334</v>
      </c>
      <c r="K45" s="5" t="n">
        <v>0.0199774066666667</v>
      </c>
      <c r="L45" s="5" t="n">
        <f aca="false">I45-K45</f>
        <v>0.06141476</v>
      </c>
      <c r="M45" s="5" t="n">
        <v>0.0544707911111111</v>
      </c>
      <c r="N45" s="5" t="n">
        <v>0.0328698888888889</v>
      </c>
      <c r="O45" s="5" t="n">
        <v>0.0214331511111111</v>
      </c>
      <c r="P45" s="5" t="n">
        <f aca="false">M45-O45</f>
        <v>0.03303764</v>
      </c>
      <c r="Q45" s="5" t="n">
        <v>1.53501854953141</v>
      </c>
      <c r="R45" s="5" t="n">
        <v>-0.464987695943782</v>
      </c>
      <c r="S45" s="5" t="n">
        <v>-0.811185560289685</v>
      </c>
      <c r="T45" s="0" t="n">
        <f aca="false">Q45+R45</f>
        <v>1.07003085358763</v>
      </c>
    </row>
    <row r="46" customFormat="false" ht="12.8" hidden="false" customHeight="false" outlineLevel="0" collapsed="false">
      <c r="A46" s="4" t="n">
        <v>4194304</v>
      </c>
      <c r="B46" s="4" t="n">
        <v>4194304</v>
      </c>
      <c r="C46" s="4" t="n">
        <v>100</v>
      </c>
      <c r="D46" s="4" t="n">
        <v>512</v>
      </c>
      <c r="E46" s="4" t="n">
        <f aca="false">B46/D46</f>
        <v>8192</v>
      </c>
      <c r="F46" s="4" t="n">
        <f aca="false">ROUND(LOG(E46,8)*2,0)</f>
        <v>9</v>
      </c>
      <c r="G46" s="4" t="n">
        <f aca="false">4319*9*2</f>
        <v>77742</v>
      </c>
      <c r="H46" s="0" t="n">
        <f aca="false">G46/B46</f>
        <v>0.0185351371765137</v>
      </c>
      <c r="I46" s="5" t="n">
        <v>0.11407627</v>
      </c>
      <c r="J46" s="5" t="n">
        <v>0.04854073</v>
      </c>
      <c r="K46" s="5" t="n">
        <v>0.03089704</v>
      </c>
      <c r="L46" s="5" t="n">
        <f aca="false">I46-K46</f>
        <v>0.08317923</v>
      </c>
      <c r="M46" s="5" t="n">
        <v>0.0582656888888889</v>
      </c>
      <c r="N46" s="5" t="n">
        <v>0.0305745411111111</v>
      </c>
      <c r="O46" s="5" t="n">
        <v>0.0241101088888889</v>
      </c>
      <c r="P46" s="5" t="n">
        <f aca="false">M46-O46</f>
        <v>0.03415558</v>
      </c>
      <c r="Q46" s="5" t="n">
        <v>1.77077187510793</v>
      </c>
      <c r="R46" s="5" t="n">
        <v>-0.686660734778712</v>
      </c>
      <c r="S46" s="5" t="n">
        <v>-0.726873956829772</v>
      </c>
      <c r="T46" s="0" t="n">
        <f aca="false">Q46+R46</f>
        <v>1.08411114032922</v>
      </c>
    </row>
    <row r="47" customFormat="false" ht="12.8" hidden="false" customHeight="false" outlineLevel="0" collapsed="false">
      <c r="A47" s="4" t="n">
        <v>4194304</v>
      </c>
      <c r="B47" s="4" t="n">
        <v>4194304</v>
      </c>
      <c r="C47" s="4" t="n">
        <v>200</v>
      </c>
      <c r="D47" s="4" t="n">
        <v>1024</v>
      </c>
      <c r="E47" s="4" t="n">
        <f aca="false">B47/D47</f>
        <v>4096</v>
      </c>
      <c r="F47" s="4" t="n">
        <f aca="false">ROUND(LOG(E47,8)*2,0)</f>
        <v>8</v>
      </c>
      <c r="G47" s="4" t="n">
        <f aca="false">4319*8*4</f>
        <v>138208</v>
      </c>
      <c r="H47" s="0" t="n">
        <f aca="false">G47/B47</f>
        <v>0.0329513549804687</v>
      </c>
      <c r="I47" s="5" t="n">
        <v>0.177841011111111</v>
      </c>
      <c r="J47" s="5" t="n">
        <v>0.0637170888888889</v>
      </c>
      <c r="K47" s="5" t="n">
        <v>0.0603815111111111</v>
      </c>
      <c r="L47" s="5" t="n">
        <f aca="false">I47-K47</f>
        <v>0.1174595</v>
      </c>
      <c r="M47" s="5" t="n">
        <v>0.0619971383333334</v>
      </c>
      <c r="N47" s="5" t="n">
        <v>0.0389815116666667</v>
      </c>
      <c r="O47" s="5" t="n">
        <v>0.0259186533333333</v>
      </c>
      <c r="P47" s="5" t="n">
        <f aca="false">M47-O47</f>
        <v>0.0360784850000001</v>
      </c>
      <c r="Q47" s="5" t="n">
        <v>1.90230254407667</v>
      </c>
      <c r="R47" s="5" t="n">
        <v>-0.81394986595351</v>
      </c>
      <c r="S47" s="5" t="n">
        <v>-0.825096167857186</v>
      </c>
      <c r="T47" s="0" t="n">
        <f aca="false">Q47+R47</f>
        <v>1.08835267812316</v>
      </c>
    </row>
    <row r="48" customFormat="false" ht="12.8" hidden="false" customHeight="false" outlineLevel="0" collapsed="false">
      <c r="A48" s="4" t="n">
        <v>4194304</v>
      </c>
      <c r="B48" s="4" t="n">
        <v>4194304</v>
      </c>
      <c r="C48" s="4" t="n">
        <v>500</v>
      </c>
      <c r="D48" s="4" t="n">
        <v>2048</v>
      </c>
      <c r="E48" s="4" t="n">
        <f aca="false">B48/D48</f>
        <v>2048</v>
      </c>
      <c r="F48" s="4" t="n">
        <f aca="false">ROUND(LOG(E48,8)*2,0)</f>
        <v>7</v>
      </c>
      <c r="G48" s="4" t="n">
        <f aca="false">=4319*7*8</f>
        <v>241864</v>
      </c>
      <c r="H48" s="0" t="n">
        <f aca="false">G48/B48</f>
        <v>0.0576648712158203</v>
      </c>
      <c r="I48" s="5" t="n">
        <v>0.208630133333333</v>
      </c>
      <c r="J48" s="5" t="n">
        <v>0.0220688666666667</v>
      </c>
      <c r="K48" s="5" t="n">
        <v>0.0349566333333333</v>
      </c>
      <c r="L48" s="5" t="n">
        <f aca="false">I48-K48</f>
        <v>0.1736735</v>
      </c>
      <c r="M48" s="5" t="n">
        <v>0.136812626666667</v>
      </c>
      <c r="N48" s="5" t="n">
        <v>0.0179007333333334</v>
      </c>
      <c r="O48" s="5" t="n">
        <v>0.0225942866666666</v>
      </c>
      <c r="P48" s="5" t="n">
        <f aca="false">M48-O48</f>
        <v>0.11421834</v>
      </c>
      <c r="Q48" s="5" t="n">
        <v>3.21338112583438</v>
      </c>
      <c r="R48" s="5" t="n">
        <v>-0.333854774348818</v>
      </c>
      <c r="S48" s="5" t="n">
        <v>-0.318205582372864</v>
      </c>
      <c r="T48" s="0" t="n">
        <f aca="false">Q48+R48</f>
        <v>2.87952635148556</v>
      </c>
    </row>
    <row r="49" customFormat="false" ht="12.8" hidden="false" customHeight="false" outlineLevel="0" collapsed="false">
      <c r="A49" s="4" t="n">
        <v>4194304</v>
      </c>
      <c r="B49" s="4" t="n">
        <v>4194304</v>
      </c>
      <c r="C49" s="4" t="n">
        <v>1000</v>
      </c>
      <c r="D49" s="4" t="n">
        <v>4096</v>
      </c>
      <c r="E49" s="4" t="n">
        <f aca="false">B49/D49</f>
        <v>1024</v>
      </c>
      <c r="F49" s="4" t="n">
        <f aca="false">ROUND(LOG(E49,8)*2,0)</f>
        <v>7</v>
      </c>
      <c r="G49" s="4" t="n">
        <f aca="false">=4319*7*16</f>
        <v>483728</v>
      </c>
      <c r="H49" s="0" t="n">
        <f aca="false">G49/B49</f>
        <v>0.115329742431641</v>
      </c>
      <c r="I49" s="5" t="n">
        <v>0.386905733333333</v>
      </c>
      <c r="J49" s="5" t="n">
        <v>0.0551919666666667</v>
      </c>
      <c r="K49" s="5" t="n">
        <v>0.0621723333333333</v>
      </c>
      <c r="L49" s="5" t="n">
        <f aca="false">I49-K49</f>
        <v>0.3247334</v>
      </c>
      <c r="M49" s="5" t="n">
        <v>0.1260964</v>
      </c>
      <c r="N49" s="5" t="n">
        <v>0.0177771</v>
      </c>
      <c r="O49" s="5" t="n">
        <v>0.0119181</v>
      </c>
      <c r="P49" s="5" t="n">
        <f aca="false">M49-O49</f>
        <v>0.1141783</v>
      </c>
      <c r="Q49" s="5" t="n">
        <v>3.06711867016746</v>
      </c>
      <c r="R49" s="5" t="n">
        <v>-0.197995217942681</v>
      </c>
      <c r="S49" s="5" t="n">
        <v>-0.265219433730695</v>
      </c>
      <c r="T49" s="0" t="n">
        <f aca="false">Q49+R49</f>
        <v>2.86912345222478</v>
      </c>
    </row>
    <row r="50" customFormat="false" ht="12.8" hidden="false" customHeight="false" outlineLevel="0" collapsed="false">
      <c r="A50" s="4" t="n">
        <v>4194304</v>
      </c>
      <c r="B50" s="4" t="n">
        <v>4194304</v>
      </c>
      <c r="C50" s="4" t="n">
        <v>2000</v>
      </c>
      <c r="D50" s="4" t="n">
        <v>8192</v>
      </c>
      <c r="E50" s="4" t="n">
        <f aca="false">B50/D50</f>
        <v>512</v>
      </c>
      <c r="F50" s="4" t="n">
        <f aca="false">ROUND(LOG(E50,8)*2,0)</f>
        <v>6</v>
      </c>
      <c r="G50" s="4" t="n">
        <f aca="false">4319*6*32</f>
        <v>829248</v>
      </c>
      <c r="H50" s="0" t="n">
        <f aca="false">G50/B50</f>
        <v>0.197708129882813</v>
      </c>
      <c r="I50" s="5" t="n">
        <v>0.826627166666667</v>
      </c>
      <c r="J50" s="5" t="n">
        <v>0.0535245333333334</v>
      </c>
      <c r="K50" s="5" t="n">
        <v>0.111192966666667</v>
      </c>
      <c r="L50" s="5" t="n">
        <f aca="false">I50-K50</f>
        <v>0.7154342</v>
      </c>
      <c r="M50" s="5" t="n">
        <v>0.111417972222222</v>
      </c>
      <c r="N50" s="5" t="n">
        <v>0.0135503777777778</v>
      </c>
      <c r="O50" s="5" t="n">
        <v>0.0101597222222222</v>
      </c>
      <c r="P50" s="5" t="n">
        <f aca="false">M50-O50</f>
        <v>0.10125825</v>
      </c>
      <c r="Q50" s="5" t="n">
        <v>2.81456104071614</v>
      </c>
      <c r="R50" s="5" t="n">
        <v>-0.194538655218187</v>
      </c>
      <c r="S50" s="5" t="n">
        <v>-0.257157631051927</v>
      </c>
      <c r="T50" s="0" t="n">
        <f aca="false">Q50+R50</f>
        <v>2.62002238549795</v>
      </c>
    </row>
    <row r="51" customFormat="false" ht="12.8" hidden="false" customHeight="false" outlineLevel="0" collapsed="false">
      <c r="A51" s="4" t="n">
        <v>4194304</v>
      </c>
      <c r="B51" s="4" t="n">
        <v>4194304</v>
      </c>
      <c r="C51" s="4" t="n">
        <v>4000</v>
      </c>
      <c r="D51" s="4" t="n">
        <v>16384</v>
      </c>
      <c r="E51" s="4" t="n">
        <f aca="false">B51/D51</f>
        <v>256</v>
      </c>
      <c r="F51" s="4" t="n">
        <f aca="false">ROUND(LOG(E51,8)*2,0)</f>
        <v>5</v>
      </c>
      <c r="G51" s="4" t="n">
        <f aca="false">4319*5*64</f>
        <v>1382080</v>
      </c>
      <c r="H51" s="0" t="n">
        <f aca="false">G51/B51</f>
        <v>0.329513549804687</v>
      </c>
      <c r="I51" s="5" t="n">
        <v>1.58008322222222</v>
      </c>
      <c r="J51" s="5" t="n">
        <v>0.186707777777778</v>
      </c>
      <c r="K51" s="5" t="n">
        <v>0.151415222222222</v>
      </c>
      <c r="L51" s="5" t="n">
        <f aca="false">I51-K51</f>
        <v>1.428668</v>
      </c>
      <c r="M51" s="5" t="n">
        <v>0.115724286111111</v>
      </c>
      <c r="N51" s="5" t="n">
        <v>0.00957751388888888</v>
      </c>
      <c r="O51" s="5" t="n">
        <v>0.0104897111111111</v>
      </c>
      <c r="P51" s="5" t="n">
        <f aca="false">M51-O51</f>
        <v>0.105234575</v>
      </c>
      <c r="Q51" s="5" t="n">
        <v>2.88134739257216</v>
      </c>
      <c r="R51" s="5" t="n">
        <v>-0.197015469588755</v>
      </c>
      <c r="S51" s="5" t="n">
        <v>-0.171900685959865</v>
      </c>
      <c r="T51" s="0" t="n">
        <f aca="false">Q51+R51</f>
        <v>2.6843319229834</v>
      </c>
    </row>
  </sheetData>
  <mergeCells count="4">
    <mergeCell ref="A1:Q1"/>
    <mergeCell ref="A17:Q17"/>
    <mergeCell ref="A33:Q33"/>
    <mergeCell ref="A43:Q4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9.35"/>
    <col collapsed="false" customWidth="true" hidden="false" outlineLevel="0" max="4" min="3" style="0" width="7.26"/>
    <col collapsed="false" customWidth="true" hidden="false" outlineLevel="0" max="5" min="5" style="0" width="17.36"/>
    <col collapsed="false" customWidth="true" hidden="false" outlineLevel="0" max="6" min="6" style="0" width="11.66"/>
    <col collapsed="false" customWidth="true" hidden="false" outlineLevel="0" max="7" min="7" style="0" width="10.97"/>
    <col collapsed="false" customWidth="true" hidden="false" outlineLevel="0" max="8" min="8" style="0" width="15.84"/>
    <col collapsed="false" customWidth="true" hidden="false" outlineLevel="0" max="9" min="9" style="0" width="25.84"/>
    <col collapsed="false" customWidth="true" hidden="false" outlineLevel="0" max="11" min="10" style="0" width="11.85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20.85" hidden="false" customHeight="false" outlineLevel="0" collapsed="false">
      <c r="A2" s="3" t="s">
        <v>1</v>
      </c>
      <c r="B2" s="3" t="s">
        <v>2</v>
      </c>
      <c r="C2" s="1" t="s">
        <v>3</v>
      </c>
      <c r="D2" s="1" t="s">
        <v>43</v>
      </c>
      <c r="E2" s="3" t="s">
        <v>44</v>
      </c>
      <c r="F2" s="1" t="s">
        <v>8</v>
      </c>
      <c r="G2" s="3" t="s">
        <v>5</v>
      </c>
      <c r="H2" s="1" t="s">
        <v>37</v>
      </c>
      <c r="I2" s="3" t="s">
        <v>9</v>
      </c>
      <c r="J2" s="1" t="s">
        <v>49</v>
      </c>
      <c r="K2" s="1" t="s">
        <v>50</v>
      </c>
    </row>
    <row r="3" customFormat="false" ht="12.8" hidden="false" customHeight="false" outlineLevel="0" collapsed="false">
      <c r="A3" s="4" t="n">
        <v>8192</v>
      </c>
      <c r="B3" s="4" t="n">
        <v>8191</v>
      </c>
      <c r="C3" s="4" t="n">
        <v>50</v>
      </c>
      <c r="D3" s="4" t="n">
        <v>256</v>
      </c>
      <c r="E3" s="4" t="n">
        <f aca="false">B3/D3</f>
        <v>31.99609375</v>
      </c>
      <c r="F3" s="4" t="n">
        <f aca="false">ROUND(LOG(E3,2)*2,0)</f>
        <v>10</v>
      </c>
      <c r="G3" s="0" t="n">
        <v>8192</v>
      </c>
      <c r="H3" s="4" t="n">
        <v>0.061</v>
      </c>
      <c r="I3" s="0" t="n">
        <f aca="false">G3/B3</f>
        <v>1.00012208521548</v>
      </c>
      <c r="J3" s="5" t="n">
        <v>9.96982E-006</v>
      </c>
      <c r="K3" s="5" t="n">
        <v>1.13338E-005</v>
      </c>
    </row>
    <row r="4" customFormat="false" ht="12.8" hidden="false" customHeight="false" outlineLevel="0" collapsed="false">
      <c r="A4" s="4" t="n">
        <v>16384</v>
      </c>
      <c r="B4" s="4" t="n">
        <v>16381</v>
      </c>
      <c r="C4" s="4" t="n">
        <v>50</v>
      </c>
      <c r="D4" s="4" t="n">
        <v>256</v>
      </c>
      <c r="E4" s="4" t="n">
        <f aca="false">B4/D4</f>
        <v>63.98828125</v>
      </c>
      <c r="F4" s="4" t="n">
        <f aca="false">ROUND(LOG(E4,2)*2,0)</f>
        <v>12</v>
      </c>
      <c r="G4" s="0" t="n">
        <v>16384</v>
      </c>
      <c r="H4" s="4" t="n">
        <v>0.068</v>
      </c>
      <c r="I4" s="0" t="n">
        <f aca="false">G4/B4</f>
        <v>1.0001831390025</v>
      </c>
      <c r="J4" s="5" t="n">
        <v>7.005E-006</v>
      </c>
      <c r="K4" s="5" t="n">
        <v>7.99548E-006</v>
      </c>
    </row>
    <row r="5" customFormat="false" ht="12.8" hidden="false" customHeight="false" outlineLevel="0" collapsed="false">
      <c r="A5" s="4" t="n">
        <v>32768</v>
      </c>
      <c r="B5" s="4" t="n">
        <v>32771</v>
      </c>
      <c r="C5" s="4" t="n">
        <v>50</v>
      </c>
      <c r="D5" s="4" t="n">
        <v>256</v>
      </c>
      <c r="E5" s="4" t="n">
        <f aca="false">B5/D5</f>
        <v>128.01171875</v>
      </c>
      <c r="F5" s="4" t="n">
        <f aca="false">ROUND(LOG(E5,2)*2,0)</f>
        <v>14</v>
      </c>
      <c r="G5" s="4" t="n">
        <v>32768</v>
      </c>
      <c r="H5" s="4" t="n">
        <v>0.08</v>
      </c>
      <c r="I5" s="0" t="n">
        <f aca="false">G5/B5</f>
        <v>0.999908455646761</v>
      </c>
      <c r="J5" s="5" t="n">
        <v>4.92798E-006</v>
      </c>
      <c r="K5" s="5" t="n">
        <v>5.7117E-006</v>
      </c>
    </row>
    <row r="6" customFormat="false" ht="12.8" hidden="false" customHeight="false" outlineLevel="0" collapsed="false">
      <c r="A6" s="4" t="n">
        <v>65536</v>
      </c>
      <c r="B6" s="4" t="n">
        <v>65537</v>
      </c>
      <c r="C6" s="4" t="n">
        <v>50</v>
      </c>
      <c r="D6" s="4" t="n">
        <v>256</v>
      </c>
      <c r="E6" s="4" t="n">
        <f aca="false">B6/D6</f>
        <v>256.00390625</v>
      </c>
      <c r="F6" s="4" t="n">
        <f aca="false">ROUND(LOG(E6,2)*2,0)</f>
        <v>16</v>
      </c>
      <c r="G6" s="0" t="n">
        <f aca="false">4319*F6</f>
        <v>69104</v>
      </c>
      <c r="H6" s="4" t="n">
        <v>0.086</v>
      </c>
      <c r="I6" s="0" t="n">
        <f aca="false">G6/B6</f>
        <v>1.0544272700917</v>
      </c>
      <c r="J6" s="5" t="n">
        <v>3.4756E-006</v>
      </c>
      <c r="K6" s="5" t="n">
        <v>4.02103E-006</v>
      </c>
    </row>
    <row r="7" customFormat="false" ht="12.8" hidden="false" customHeight="false" outlineLevel="0" collapsed="false">
      <c r="A7" s="4" t="n">
        <v>131072</v>
      </c>
      <c r="B7" s="4" t="n">
        <v>131071</v>
      </c>
      <c r="C7" s="4" t="n">
        <v>50</v>
      </c>
      <c r="D7" s="4" t="n">
        <v>256</v>
      </c>
      <c r="E7" s="4" t="n">
        <f aca="false">B7/D7</f>
        <v>511.99609375</v>
      </c>
      <c r="F7" s="4" t="n">
        <f aca="false">ROUND(LOG(E7,2)*2,0)</f>
        <v>18</v>
      </c>
      <c r="G7" s="0" t="n">
        <f aca="false">4319*F7</f>
        <v>77742</v>
      </c>
      <c r="H7" s="4" t="n">
        <v>0.092</v>
      </c>
      <c r="I7" s="0" t="n">
        <f aca="false">G7/B7</f>
        <v>0.593128914862937</v>
      </c>
      <c r="J7" s="5" t="n">
        <v>2.46041E-006</v>
      </c>
      <c r="K7" s="5" t="n">
        <v>2.88599E-006</v>
      </c>
    </row>
    <row r="8" customFormat="false" ht="12.8" hidden="false" customHeight="false" outlineLevel="0" collapsed="false">
      <c r="A8" s="4" t="n">
        <v>262144</v>
      </c>
      <c r="B8" s="4" t="n">
        <v>262147</v>
      </c>
      <c r="C8" s="4" t="n">
        <v>50</v>
      </c>
      <c r="D8" s="4" t="n">
        <v>256</v>
      </c>
      <c r="E8" s="4" t="n">
        <f aca="false">B8/D8</f>
        <v>1024.01171875</v>
      </c>
      <c r="F8" s="4" t="n">
        <f aca="false">ROUND(LOG(E8,2)*2,0)</f>
        <v>20</v>
      </c>
      <c r="G8" s="0" t="n">
        <f aca="false">4319*F8</f>
        <v>86380</v>
      </c>
      <c r="H8" s="4" t="n">
        <v>0.098</v>
      </c>
      <c r="I8" s="0" t="n">
        <f aca="false">G8/B8</f>
        <v>0.32950977886453</v>
      </c>
      <c r="J8" s="5" t="n">
        <v>1.7352E-006</v>
      </c>
      <c r="K8" s="5" t="n">
        <v>2.00772E-006</v>
      </c>
    </row>
    <row r="9" customFormat="false" ht="12.8" hidden="false" customHeight="false" outlineLevel="0" collapsed="false">
      <c r="A9" s="4" t="n">
        <v>524288</v>
      </c>
      <c r="B9" s="4" t="n">
        <v>524287</v>
      </c>
      <c r="C9" s="4" t="n">
        <v>50</v>
      </c>
      <c r="D9" s="4" t="n">
        <v>256</v>
      </c>
      <c r="E9" s="4" t="n">
        <f aca="false">B9/D9</f>
        <v>2047.99609375</v>
      </c>
      <c r="F9" s="4" t="n">
        <f aca="false">ROUND(LOG(E9,2)*2,0)</f>
        <v>22</v>
      </c>
      <c r="G9" s="0" t="n">
        <f aca="false">4319*F9</f>
        <v>95018</v>
      </c>
      <c r="H9" s="4" t="n">
        <v>0.117</v>
      </c>
      <c r="I9" s="0" t="n">
        <f aca="false">G9/B9</f>
        <v>0.181232798066708</v>
      </c>
      <c r="J9" s="5" t="n">
        <v>1.225E-006</v>
      </c>
      <c r="K9" s="5" t="n">
        <v>1.40976E-006</v>
      </c>
    </row>
    <row r="10" customFormat="false" ht="12.8" hidden="false" customHeight="false" outlineLevel="0" collapsed="false">
      <c r="A10" s="4" t="n">
        <v>1048576</v>
      </c>
      <c r="B10" s="4" t="n">
        <v>1048573</v>
      </c>
      <c r="C10" s="4" t="n">
        <v>50</v>
      </c>
      <c r="D10" s="4" t="n">
        <v>256</v>
      </c>
      <c r="E10" s="4" t="n">
        <f aca="false">B10/D10</f>
        <v>4095.98828125</v>
      </c>
      <c r="F10" s="4" t="n">
        <f aca="false">ROUND(LOG(E10,2)*2,0)</f>
        <v>24</v>
      </c>
      <c r="G10" s="0" t="n">
        <f aca="false">4319*F10</f>
        <v>103656</v>
      </c>
      <c r="H10" s="4" t="n">
        <v>0.145</v>
      </c>
      <c r="I10" s="0" t="n">
        <f aca="false">G10/B10</f>
        <v>0.0988543477659638</v>
      </c>
      <c r="J10" s="5" t="n">
        <v>8.65797E-007</v>
      </c>
      <c r="K10" s="5" t="n">
        <v>9.94187E-007</v>
      </c>
    </row>
    <row r="11" customFormat="false" ht="12.8" hidden="false" customHeight="false" outlineLevel="0" collapsed="false">
      <c r="A11" s="4" t="n">
        <v>2097152</v>
      </c>
      <c r="B11" s="4" t="n">
        <v>2097143</v>
      </c>
      <c r="C11" s="4" t="n">
        <v>50</v>
      </c>
      <c r="D11" s="4" t="n">
        <v>256</v>
      </c>
      <c r="E11" s="4" t="n">
        <f aca="false">B11/D11</f>
        <v>8191.96484375</v>
      </c>
      <c r="F11" s="4" t="n">
        <f aca="false">ROUND(LOG(E11,2)*2,0)</f>
        <v>26</v>
      </c>
      <c r="G11" s="0" t="n">
        <f aca="false">4319*F11</f>
        <v>112294</v>
      </c>
      <c r="H11" s="4" t="n">
        <v>0.15</v>
      </c>
      <c r="I11" s="0" t="n">
        <f aca="false">G11/B11</f>
        <v>0.0535461816385435</v>
      </c>
      <c r="J11" s="5" t="n">
        <v>6.12163E-007</v>
      </c>
      <c r="K11" s="5" t="n">
        <v>7.03156E-007</v>
      </c>
    </row>
    <row r="12" customFormat="false" ht="12.8" hidden="false" customHeight="false" outlineLevel="0" collapsed="false">
      <c r="A12" s="4" t="n">
        <v>4194304</v>
      </c>
      <c r="B12" s="4" t="n">
        <v>4194301</v>
      </c>
      <c r="C12" s="4" t="n">
        <v>50</v>
      </c>
      <c r="D12" s="4" t="n">
        <v>256</v>
      </c>
      <c r="E12" s="4" t="n">
        <f aca="false">B12/D12</f>
        <v>16383.98828125</v>
      </c>
      <c r="F12" s="4" t="n">
        <f aca="false">ROUND(LOG(E12,2)*2,0)</f>
        <v>28</v>
      </c>
      <c r="G12" s="0" t="n">
        <f aca="false">4319*F12</f>
        <v>120932</v>
      </c>
      <c r="H12" s="4" t="n">
        <v>0.161</v>
      </c>
      <c r="I12" s="0" t="n">
        <f aca="false">G12/B12</f>
        <v>0.0288324562304899</v>
      </c>
      <c r="J12" s="5" t="n">
        <v>4.32766E-007</v>
      </c>
      <c r="K12" s="5" t="n">
        <v>4.96234E-007</v>
      </c>
    </row>
    <row r="13" customFormat="false" ht="12.8" hidden="false" customHeight="false" outlineLevel="0" collapsed="false">
      <c r="A13" s="4" t="n">
        <v>8388608</v>
      </c>
      <c r="B13" s="4" t="n">
        <v>8388617</v>
      </c>
      <c r="C13" s="4" t="n">
        <v>50</v>
      </c>
      <c r="D13" s="4" t="n">
        <v>256</v>
      </c>
      <c r="E13" s="4" t="n">
        <f aca="false">B13/D13</f>
        <v>32768.03515625</v>
      </c>
      <c r="F13" s="4" t="n">
        <f aca="false">ROUND(LOG(E13,2)*2,0)</f>
        <v>30</v>
      </c>
      <c r="G13" s="0" t="n">
        <f aca="false">4319*F13</f>
        <v>129570</v>
      </c>
      <c r="H13" s="4" t="n">
        <v>0.186</v>
      </c>
      <c r="I13" s="0" t="n">
        <f aca="false">G13/B13</f>
        <v>0.0154459310754085</v>
      </c>
      <c r="J13" s="5" t="n">
        <v>3.06122E-007</v>
      </c>
      <c r="K13" s="5" t="n">
        <v>3.50991E-007</v>
      </c>
    </row>
    <row r="14" customFormat="false" ht="12.8" hidden="false" customHeight="false" outlineLevel="0" collapsed="false">
      <c r="A14" s="4" t="n">
        <v>16777216</v>
      </c>
      <c r="B14" s="4" t="n">
        <v>16777213</v>
      </c>
      <c r="C14" s="4" t="n">
        <v>50</v>
      </c>
      <c r="D14" s="4" t="n">
        <v>256</v>
      </c>
      <c r="E14" s="4" t="n">
        <f aca="false">B14/D14</f>
        <v>65535.98828125</v>
      </c>
      <c r="F14" s="4" t="n">
        <f aca="false">ROUND(LOG(E14,2)*2,0)</f>
        <v>32</v>
      </c>
      <c r="G14" s="0" t="n">
        <f aca="false">4319*F14</f>
        <v>138208</v>
      </c>
      <c r="H14" s="4" t="n">
        <v>0.189</v>
      </c>
      <c r="I14" s="0" t="n">
        <f aca="false">G14/B14</f>
        <v>0.00823784021815781</v>
      </c>
      <c r="J14" s="5" t="n">
        <v>2.16445E-007</v>
      </c>
      <c r="K14" s="5" t="n">
        <v>2.46952E-007</v>
      </c>
    </row>
    <row r="15" customFormat="false" ht="12.8" hidden="false" customHeight="false" outlineLevel="0" collapsed="false">
      <c r="A15" s="4" t="n">
        <v>33554432</v>
      </c>
      <c r="B15" s="4" t="n">
        <v>33554467</v>
      </c>
      <c r="C15" s="4" t="n">
        <v>50</v>
      </c>
      <c r="D15" s="4" t="n">
        <v>256</v>
      </c>
      <c r="E15" s="4" t="n">
        <f aca="false">B15/D15</f>
        <v>131072.13671875</v>
      </c>
      <c r="F15" s="4" t="n">
        <f aca="false">ROUND(LOG(E15,2)*2,0)</f>
        <v>34</v>
      </c>
      <c r="G15" s="0" t="n">
        <f aca="false">4319*F15</f>
        <v>146846</v>
      </c>
      <c r="H15" s="4" t="n">
        <v>0.193</v>
      </c>
      <c r="I15" s="0" t="n">
        <f aca="false">G15/B15</f>
        <v>0.00437634726845758</v>
      </c>
      <c r="J15" s="5" t="n">
        <v>1.53031E-007</v>
      </c>
      <c r="K15" s="5" t="n">
        <v>1.77526E-007</v>
      </c>
    </row>
    <row r="16" customFormat="false" ht="12.8" hidden="false" customHeight="false" outlineLevel="0" collapsed="false">
      <c r="A16" s="6"/>
    </row>
    <row r="17" customFormat="false" ht="12.8" hidden="false" customHeight="false" outlineLevel="0" collapsed="false">
      <c r="A17" s="2" t="s">
        <v>51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customFormat="false" ht="20.85" hidden="false" customHeight="false" outlineLevel="0" collapsed="false">
      <c r="A18" s="3" t="s">
        <v>1</v>
      </c>
      <c r="B18" s="3" t="s">
        <v>2</v>
      </c>
      <c r="C18" s="1" t="s">
        <v>3</v>
      </c>
      <c r="D18" s="1" t="s">
        <v>43</v>
      </c>
      <c r="E18" s="3" t="s">
        <v>44</v>
      </c>
      <c r="F18" s="1" t="s">
        <v>8</v>
      </c>
      <c r="G18" s="3" t="s">
        <v>5</v>
      </c>
      <c r="H18" s="1" t="s">
        <v>37</v>
      </c>
      <c r="I18" s="3" t="s">
        <v>9</v>
      </c>
      <c r="J18" s="1" t="s">
        <v>49</v>
      </c>
      <c r="K18" s="1" t="s">
        <v>50</v>
      </c>
    </row>
    <row r="19" customFormat="false" ht="12.8" hidden="false" customHeight="false" outlineLevel="0" collapsed="false">
      <c r="A19" s="4" t="n">
        <v>8192</v>
      </c>
      <c r="B19" s="4" t="n">
        <v>8191</v>
      </c>
      <c r="C19" s="4" t="n">
        <v>50</v>
      </c>
      <c r="D19" s="4" t="n">
        <v>256</v>
      </c>
      <c r="E19" s="4" t="n">
        <f aca="false">B19/D19</f>
        <v>31.99609375</v>
      </c>
      <c r="F19" s="4" t="n">
        <f aca="false">ROUND(LOG(E19,2)*2,0)</f>
        <v>10</v>
      </c>
      <c r="G19" s="0" t="n">
        <v>8192</v>
      </c>
      <c r="H19" s="4" t="n">
        <v>0.063</v>
      </c>
      <c r="I19" s="0" t="n">
        <f aca="false">G19/B19</f>
        <v>1.00012208521548</v>
      </c>
      <c r="J19" s="5" t="n">
        <v>0.00982986</v>
      </c>
      <c r="K19" s="5" t="n">
        <v>0.0113605</v>
      </c>
    </row>
    <row r="20" customFormat="false" ht="12.8" hidden="false" customHeight="false" outlineLevel="0" collapsed="false">
      <c r="A20" s="4" t="n">
        <v>16384</v>
      </c>
      <c r="B20" s="4" t="n">
        <v>16381</v>
      </c>
      <c r="C20" s="4" t="n">
        <v>50</v>
      </c>
      <c r="D20" s="4" t="n">
        <v>256</v>
      </c>
      <c r="E20" s="4" t="n">
        <f aca="false">B20/D20</f>
        <v>63.98828125</v>
      </c>
      <c r="F20" s="4" t="n">
        <f aca="false">ROUND(LOG(E20,2)*2,0)</f>
        <v>12</v>
      </c>
      <c r="G20" s="0" t="n">
        <v>16384</v>
      </c>
      <c r="H20" s="4" t="n">
        <v>0.074</v>
      </c>
      <c r="I20" s="0" t="n">
        <f aca="false">G20/B20</f>
        <v>1.0001831390025</v>
      </c>
      <c r="J20" s="5" t="n">
        <v>0.00692914</v>
      </c>
      <c r="K20" s="5" t="n">
        <v>0.00811164</v>
      </c>
    </row>
    <row r="21" customFormat="false" ht="12.8" hidden="false" customHeight="false" outlineLevel="0" collapsed="false">
      <c r="A21" s="4" t="n">
        <v>32768</v>
      </c>
      <c r="B21" s="4" t="n">
        <v>32771</v>
      </c>
      <c r="C21" s="4" t="n">
        <v>50</v>
      </c>
      <c r="D21" s="4" t="n">
        <v>256</v>
      </c>
      <c r="E21" s="4" t="n">
        <f aca="false">B21/D21</f>
        <v>128.01171875</v>
      </c>
      <c r="F21" s="4" t="n">
        <f aca="false">ROUND(LOG(E21,2)*2,0)</f>
        <v>14</v>
      </c>
      <c r="G21" s="0" t="n">
        <v>32768</v>
      </c>
      <c r="H21" s="4" t="n">
        <v>0.078</v>
      </c>
      <c r="I21" s="0" t="n">
        <f aca="false">G21/B21</f>
        <v>0.999908455646761</v>
      </c>
      <c r="J21" s="5" t="n">
        <v>0.00493109</v>
      </c>
      <c r="K21" s="5" t="n">
        <v>0.00573359</v>
      </c>
    </row>
    <row r="22" customFormat="false" ht="12.8" hidden="false" customHeight="false" outlineLevel="0" collapsed="false">
      <c r="A22" s="4" t="n">
        <v>65536</v>
      </c>
      <c r="B22" s="4" t="n">
        <v>65537</v>
      </c>
      <c r="C22" s="4" t="n">
        <v>50</v>
      </c>
      <c r="D22" s="4" t="n">
        <v>256</v>
      </c>
      <c r="E22" s="4" t="n">
        <f aca="false">B22/D22</f>
        <v>256.00390625</v>
      </c>
      <c r="F22" s="4" t="n">
        <f aca="false">ROUND(LOG(E22,2)*2,0)</f>
        <v>16</v>
      </c>
      <c r="G22" s="0" t="n">
        <f aca="false">4319*F22</f>
        <v>69104</v>
      </c>
      <c r="H22" s="4" t="n">
        <v>0.086</v>
      </c>
      <c r="I22" s="0" t="n">
        <f aca="false">G22/B22</f>
        <v>1.0544272700917</v>
      </c>
      <c r="J22" s="5" t="n">
        <v>0.00346789</v>
      </c>
      <c r="K22" s="5" t="n">
        <v>0.00392995</v>
      </c>
    </row>
    <row r="23" customFormat="false" ht="12.8" hidden="false" customHeight="false" outlineLevel="0" collapsed="false">
      <c r="A23" s="4" t="n">
        <v>131072</v>
      </c>
      <c r="B23" s="4" t="n">
        <v>131071</v>
      </c>
      <c r="C23" s="4" t="n">
        <v>50</v>
      </c>
      <c r="D23" s="4" t="n">
        <v>256</v>
      </c>
      <c r="E23" s="4" t="n">
        <f aca="false">B23/D23</f>
        <v>511.99609375</v>
      </c>
      <c r="F23" s="4" t="n">
        <f aca="false">ROUND(LOG(E23,2)*2,0)</f>
        <v>18</v>
      </c>
      <c r="G23" s="0" t="n">
        <f aca="false">4319*F23</f>
        <v>77742</v>
      </c>
      <c r="H23" s="4" t="n">
        <v>0.093</v>
      </c>
      <c r="I23" s="0" t="n">
        <f aca="false">G23/B23</f>
        <v>0.593128914862937</v>
      </c>
      <c r="J23" s="5" t="n">
        <v>0.0024668</v>
      </c>
      <c r="K23" s="5" t="n">
        <v>0.0031286</v>
      </c>
    </row>
    <row r="24" customFormat="false" ht="12.8" hidden="false" customHeight="false" outlineLevel="0" collapsed="false">
      <c r="A24" s="4" t="n">
        <v>262144</v>
      </c>
      <c r="B24" s="4" t="n">
        <v>262147</v>
      </c>
      <c r="C24" s="4" t="n">
        <v>50</v>
      </c>
      <c r="D24" s="4" t="n">
        <v>256</v>
      </c>
      <c r="E24" s="4" t="n">
        <f aca="false">B24/D24</f>
        <v>1024.01171875</v>
      </c>
      <c r="F24" s="4" t="n">
        <f aca="false">ROUND(LOG(E24,2)*2,0)</f>
        <v>20</v>
      </c>
      <c r="G24" s="0" t="n">
        <f aca="false">4319*F24</f>
        <v>86380</v>
      </c>
      <c r="H24" s="4" t="n">
        <v>0.104</v>
      </c>
      <c r="I24" s="0" t="n">
        <f aca="false">G24/B24</f>
        <v>0.32950977886453</v>
      </c>
      <c r="J24" s="5" t="n">
        <v>0.00173267</v>
      </c>
      <c r="K24" s="5" t="n">
        <v>0.00201597</v>
      </c>
    </row>
    <row r="25" customFormat="false" ht="12.8" hidden="false" customHeight="false" outlineLevel="0" collapsed="false">
      <c r="A25" s="4" t="n">
        <v>524288</v>
      </c>
      <c r="B25" s="4" t="n">
        <v>524287</v>
      </c>
      <c r="C25" s="4" t="n">
        <v>50</v>
      </c>
      <c r="D25" s="4" t="n">
        <v>256</v>
      </c>
      <c r="E25" s="4" t="n">
        <f aca="false">B25/D25</f>
        <v>2047.99609375</v>
      </c>
      <c r="F25" s="4" t="n">
        <f aca="false">ROUND(LOG(E25,2)*2,0)</f>
        <v>22</v>
      </c>
      <c r="G25" s="0" t="n">
        <f aca="false">4319*F25</f>
        <v>95018</v>
      </c>
      <c r="H25" s="4" t="n">
        <v>0.14</v>
      </c>
      <c r="I25" s="0" t="n">
        <f aca="false">G25/B25</f>
        <v>0.181232798066708</v>
      </c>
      <c r="J25" s="5" t="n">
        <v>0.00122583</v>
      </c>
      <c r="K25" s="5" t="n">
        <v>0.00139168</v>
      </c>
    </row>
    <row r="26" customFormat="false" ht="12.8" hidden="false" customHeight="false" outlineLevel="0" collapsed="false">
      <c r="A26" s="4" t="n">
        <v>1048576</v>
      </c>
      <c r="B26" s="4" t="n">
        <v>1048573</v>
      </c>
      <c r="C26" s="4" t="n">
        <v>50</v>
      </c>
      <c r="D26" s="4" t="n">
        <v>256</v>
      </c>
      <c r="E26" s="4" t="n">
        <f aca="false">B26/D26</f>
        <v>4095.98828125</v>
      </c>
      <c r="F26" s="4" t="n">
        <f aca="false">ROUND(LOG(E26,2)*2,0)</f>
        <v>24</v>
      </c>
      <c r="G26" s="0" t="n">
        <f aca="false">4319*F26</f>
        <v>103656</v>
      </c>
      <c r="H26" s="4" t="n">
        <v>0.144</v>
      </c>
      <c r="I26" s="0" t="n">
        <f aca="false">G26/B26</f>
        <v>0.0988543477659638</v>
      </c>
      <c r="J26" s="5" t="n">
        <v>0.000865991</v>
      </c>
      <c r="K26" s="5" t="n">
        <v>0.000982415</v>
      </c>
    </row>
    <row r="27" customFormat="false" ht="12.8" hidden="false" customHeight="false" outlineLevel="0" collapsed="false">
      <c r="A27" s="4" t="n">
        <v>2097152</v>
      </c>
      <c r="B27" s="4" t="n">
        <v>2097143</v>
      </c>
      <c r="C27" s="4" t="n">
        <v>50</v>
      </c>
      <c r="D27" s="4" t="n">
        <v>256</v>
      </c>
      <c r="E27" s="4" t="n">
        <f aca="false">B27/D27</f>
        <v>8191.96484375</v>
      </c>
      <c r="F27" s="4" t="n">
        <f aca="false">ROUND(LOG(E27,2)*2,0)</f>
        <v>26</v>
      </c>
      <c r="G27" s="0" t="n">
        <f aca="false">4319*F27</f>
        <v>112294</v>
      </c>
      <c r="H27" s="4" t="n">
        <v>0.16</v>
      </c>
      <c r="I27" s="0" t="n">
        <f aca="false">G27/B27</f>
        <v>0.0535461816385435</v>
      </c>
      <c r="J27" s="5" t="n">
        <v>0.000612415</v>
      </c>
      <c r="K27" s="5" t="n">
        <v>0.000694583</v>
      </c>
    </row>
    <row r="28" customFormat="false" ht="12.8" hidden="false" customHeight="false" outlineLevel="0" collapsed="false">
      <c r="A28" s="4" t="n">
        <v>4194304</v>
      </c>
      <c r="B28" s="4" t="n">
        <v>4194301</v>
      </c>
      <c r="C28" s="4" t="n">
        <v>50</v>
      </c>
      <c r="D28" s="4" t="n">
        <v>256</v>
      </c>
      <c r="E28" s="4" t="n">
        <f aca="false">B28/D28</f>
        <v>16383.98828125</v>
      </c>
      <c r="F28" s="4" t="n">
        <f aca="false">ROUND(LOG(E28,2)*2,0)</f>
        <v>28</v>
      </c>
      <c r="G28" s="0" t="n">
        <f aca="false">4319*F28</f>
        <v>120932</v>
      </c>
      <c r="H28" s="4" t="n">
        <v>0.174</v>
      </c>
      <c r="I28" s="0" t="n">
        <f aca="false">G28/B28</f>
        <v>0.0288324562304899</v>
      </c>
      <c r="J28" s="5" t="n">
        <v>0.000433013</v>
      </c>
      <c r="K28" s="5" t="n">
        <v>0.000502248</v>
      </c>
    </row>
    <row r="29" customFormat="false" ht="12.8" hidden="false" customHeight="false" outlineLevel="0" collapsed="false">
      <c r="A29" s="4" t="n">
        <v>8388608</v>
      </c>
      <c r="B29" s="4" t="n">
        <v>8388617</v>
      </c>
      <c r="C29" s="4" t="n">
        <v>50</v>
      </c>
      <c r="D29" s="4" t="n">
        <v>256</v>
      </c>
      <c r="E29" s="4" t="n">
        <f aca="false">B29/D29</f>
        <v>32768.03515625</v>
      </c>
      <c r="F29" s="4" t="n">
        <f aca="false">ROUND(LOG(E29,2)*2,0)</f>
        <v>30</v>
      </c>
      <c r="G29" s="0" t="n">
        <f aca="false">4319*F29</f>
        <v>129570</v>
      </c>
      <c r="H29" s="4" t="n">
        <v>0.18</v>
      </c>
      <c r="I29" s="0" t="n">
        <f aca="false">G29/B29</f>
        <v>0.0154459310754085</v>
      </c>
      <c r="J29" s="5" t="n">
        <v>0.00030602</v>
      </c>
      <c r="K29" s="5" t="n">
        <v>0.000347276</v>
      </c>
    </row>
    <row r="30" customFormat="false" ht="12.8" hidden="false" customHeight="false" outlineLevel="0" collapsed="false">
      <c r="A30" s="4" t="n">
        <v>16777216</v>
      </c>
      <c r="B30" s="4" t="n">
        <v>16777213</v>
      </c>
      <c r="C30" s="4" t="n">
        <v>50</v>
      </c>
      <c r="D30" s="4" t="n">
        <v>256</v>
      </c>
      <c r="E30" s="4" t="n">
        <f aca="false">B30/D30</f>
        <v>65535.98828125</v>
      </c>
      <c r="F30" s="4" t="n">
        <f aca="false">ROUND(LOG(E30,2)*2,0)</f>
        <v>32</v>
      </c>
      <c r="G30" s="0" t="n">
        <f aca="false">4319*F30</f>
        <v>138208</v>
      </c>
      <c r="H30" s="4" t="n">
        <v>0.198</v>
      </c>
      <c r="I30" s="0" t="n">
        <f aca="false">G30/B30</f>
        <v>0.00823784021815781</v>
      </c>
      <c r="J30" s="5" t="n">
        <v>0.000216403</v>
      </c>
      <c r="K30" s="5" t="n">
        <v>0.000245628</v>
      </c>
    </row>
    <row r="31" customFormat="false" ht="12.8" hidden="false" customHeight="false" outlineLevel="0" collapsed="false">
      <c r="A31" s="4" t="n">
        <v>33554432</v>
      </c>
      <c r="B31" s="4" t="n">
        <v>33554467</v>
      </c>
      <c r="C31" s="4" t="n">
        <v>50</v>
      </c>
      <c r="D31" s="4" t="n">
        <v>256</v>
      </c>
      <c r="E31" s="4" t="n">
        <f aca="false">B31/D31</f>
        <v>131072.13671875</v>
      </c>
      <c r="F31" s="4" t="n">
        <f aca="false">ROUND(LOG(E31,2)*2,0)</f>
        <v>34</v>
      </c>
      <c r="G31" s="0" t="n">
        <f aca="false">4319*F31</f>
        <v>146846</v>
      </c>
      <c r="H31" s="4" t="n">
        <v>0.224</v>
      </c>
      <c r="I31" s="0" t="n">
        <f aca="false">G31/B31</f>
        <v>0.00437634726845758</v>
      </c>
      <c r="J31" s="5" t="n">
        <v>0.000153034</v>
      </c>
      <c r="K31" s="5" t="n">
        <v>0.000177789</v>
      </c>
    </row>
    <row r="32" customFormat="false" ht="12.8" hidden="false" customHeight="false" outlineLevel="0" collapsed="false">
      <c r="A32" s="6"/>
    </row>
    <row r="33" customFormat="false" ht="12.8" hidden="false" customHeight="false" outlineLevel="0" collapsed="false">
      <c r="A33" s="2" t="s">
        <v>52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 customFormat="false" ht="20.95" hidden="false" customHeight="false" outlineLevel="0" collapsed="false">
      <c r="A34" s="3" t="s">
        <v>1</v>
      </c>
      <c r="B34" s="3" t="s">
        <v>2</v>
      </c>
      <c r="C34" s="1" t="s">
        <v>3</v>
      </c>
      <c r="D34" s="1" t="s">
        <v>43</v>
      </c>
      <c r="E34" s="3" t="s">
        <v>44</v>
      </c>
      <c r="F34" s="1" t="s">
        <v>8</v>
      </c>
      <c r="G34" s="3" t="s">
        <v>5</v>
      </c>
      <c r="H34" s="1" t="s">
        <v>37</v>
      </c>
      <c r="I34" s="3" t="s">
        <v>9</v>
      </c>
      <c r="J34" s="1" t="s">
        <v>49</v>
      </c>
      <c r="K34" s="1" t="s">
        <v>50</v>
      </c>
    </row>
    <row r="35" customFormat="false" ht="12.8" hidden="false" customHeight="false" outlineLevel="0" collapsed="false">
      <c r="A35" s="4" t="n">
        <v>4194304</v>
      </c>
      <c r="B35" s="4" t="n">
        <v>4194301</v>
      </c>
      <c r="C35" s="4" t="n">
        <v>64</v>
      </c>
      <c r="D35" s="4" t="n">
        <v>256</v>
      </c>
      <c r="E35" s="4" t="n">
        <f aca="false">B35/D35</f>
        <v>16383.98828125</v>
      </c>
      <c r="F35" s="4" t="n">
        <f aca="false">ROUND(LOG(E35,2)*2,0)</f>
        <v>28</v>
      </c>
      <c r="G35" s="4" t="n">
        <f aca="false">4319*F35</f>
        <v>120932</v>
      </c>
      <c r="H35" s="4" t="n">
        <v>0.167</v>
      </c>
      <c r="I35" s="4" t="n">
        <f aca="false">G35/B35</f>
        <v>0.0288324562304899</v>
      </c>
      <c r="J35" s="5" t="n">
        <v>4.32914E-007</v>
      </c>
      <c r="K35" s="5" t="n">
        <v>4.98473E-007</v>
      </c>
    </row>
    <row r="36" customFormat="false" ht="12.8" hidden="false" customHeight="false" outlineLevel="0" collapsed="false">
      <c r="A36" s="4" t="n">
        <v>4194304</v>
      </c>
      <c r="B36" s="4" t="n">
        <v>4194301</v>
      </c>
      <c r="C36" s="4" t="n">
        <v>128</v>
      </c>
      <c r="D36" s="4" t="n">
        <v>512</v>
      </c>
      <c r="E36" s="4" t="n">
        <f aca="false">B36/D36</f>
        <v>8191.994140625</v>
      </c>
      <c r="F36" s="4" t="n">
        <f aca="false">ROUND(LOG(E36,2)*2,0)</f>
        <v>26</v>
      </c>
      <c r="G36" s="4" t="n">
        <f aca="false">4319*F36*2</f>
        <v>224588</v>
      </c>
      <c r="H36" s="4" t="n">
        <v>0.271</v>
      </c>
      <c r="I36" s="4" t="n">
        <f aca="false">G36/B36</f>
        <v>0.0535459901423384</v>
      </c>
      <c r="J36" s="5" t="n">
        <v>4.333E-007</v>
      </c>
      <c r="K36" s="5" t="n">
        <v>5.09724E-007</v>
      </c>
    </row>
    <row r="37" customFormat="false" ht="12.8" hidden="false" customHeight="false" outlineLevel="0" collapsed="false">
      <c r="A37" s="4" t="n">
        <v>4194304</v>
      </c>
      <c r="B37" s="4" t="n">
        <v>4194301</v>
      </c>
      <c r="C37" s="4" t="n">
        <v>256</v>
      </c>
      <c r="D37" s="4" t="n">
        <v>1024</v>
      </c>
      <c r="E37" s="4" t="n">
        <f aca="false">B37/D37</f>
        <v>4095.9970703125</v>
      </c>
      <c r="F37" s="4" t="n">
        <f aca="false">ROUND(LOG(E37,2)*2,0)</f>
        <v>24</v>
      </c>
      <c r="G37" s="4" t="n">
        <f aca="false">4319*F37*4</f>
        <v>414624</v>
      </c>
      <c r="H37" s="4" t="n">
        <v>0.411</v>
      </c>
      <c r="I37" s="4" t="n">
        <f aca="false">G37/B37</f>
        <v>0.0988541356473939</v>
      </c>
      <c r="J37" s="5" t="n">
        <v>4.33446E-007</v>
      </c>
      <c r="K37" s="5" t="n">
        <v>5.01188E-007</v>
      </c>
    </row>
    <row r="38" customFormat="false" ht="12.8" hidden="false" customHeight="false" outlineLevel="0" collapsed="false">
      <c r="A38" s="4" t="n">
        <v>4194304</v>
      </c>
      <c r="B38" s="4" t="n">
        <v>4194301</v>
      </c>
      <c r="C38" s="4" t="n">
        <v>512</v>
      </c>
      <c r="D38" s="4" t="n">
        <v>2048</v>
      </c>
      <c r="E38" s="4" t="n">
        <f aca="false">B38/D38</f>
        <v>2047.99853515625</v>
      </c>
      <c r="F38" s="4" t="n">
        <f aca="false">ROUND(LOG(E38,2)*2,0)</f>
        <v>22</v>
      </c>
      <c r="G38" s="4" t="n">
        <f aca="false">=4319*F38*8</f>
        <v>760144</v>
      </c>
      <c r="H38" s="4" t="n">
        <v>0.746</v>
      </c>
      <c r="I38" s="4" t="n">
        <f aca="false">G38/B38</f>
        <v>0.181232582020222</v>
      </c>
      <c r="J38" s="5" t="n">
        <v>4.3392E-007</v>
      </c>
      <c r="K38" s="5" t="n">
        <v>5.20033E-007</v>
      </c>
    </row>
    <row r="39" customFormat="false" ht="12.8" hidden="false" customHeight="false" outlineLevel="0" collapsed="false">
      <c r="A39" s="4" t="n">
        <v>4194304</v>
      </c>
      <c r="B39" s="4" t="n">
        <v>4194301</v>
      </c>
      <c r="C39" s="4" t="n">
        <v>1024</v>
      </c>
      <c r="D39" s="4" t="n">
        <v>4096</v>
      </c>
      <c r="E39" s="4" t="n">
        <f aca="false">B39/D39</f>
        <v>1023.99926757813</v>
      </c>
      <c r="F39" s="4" t="n">
        <f aca="false">ROUND(LOG(E39,2)*2,0)</f>
        <v>20</v>
      </c>
      <c r="G39" s="4" t="n">
        <f aca="false">=4319*F39*16</f>
        <v>1382080</v>
      </c>
      <c r="H39" s="4" t="n">
        <v>1.311</v>
      </c>
      <c r="I39" s="4" t="n">
        <f aca="false">G39/B39</f>
        <v>0.329513785491313</v>
      </c>
      <c r="J39" s="5" t="n">
        <v>4.34291E-007</v>
      </c>
      <c r="K39" s="5" t="n">
        <v>5.22637E-007</v>
      </c>
    </row>
    <row r="40" customFormat="false" ht="12.8" hidden="false" customHeight="false" outlineLevel="0" collapsed="false">
      <c r="A40" s="4" t="n">
        <v>4194304</v>
      </c>
      <c r="B40" s="4" t="n">
        <v>4194301</v>
      </c>
      <c r="C40" s="4" t="n">
        <v>2048</v>
      </c>
      <c r="D40" s="4" t="n">
        <v>8192</v>
      </c>
      <c r="E40" s="4" t="n">
        <f aca="false">B40/D40</f>
        <v>511.999633789063</v>
      </c>
      <c r="F40" s="4" t="n">
        <f aca="false">ROUND(LOG(E40,2)*2,0)</f>
        <v>18</v>
      </c>
      <c r="G40" s="4" t="n">
        <f aca="false">4319*F40*32</f>
        <v>2487744</v>
      </c>
      <c r="H40" s="4" t="n">
        <v>2.341</v>
      </c>
      <c r="I40" s="4" t="n">
        <f aca="false">G40/B40</f>
        <v>0.593124813884364</v>
      </c>
      <c r="J40" s="5" t="n">
        <v>6.73771E-007</v>
      </c>
      <c r="K40" s="5" t="n">
        <v>5.35045E-007</v>
      </c>
    </row>
    <row r="41" customFormat="false" ht="12.8" hidden="false" customHeight="false" outlineLevel="0" collapsed="false">
      <c r="A41" s="4" t="n">
        <v>4194304</v>
      </c>
      <c r="B41" s="4" t="n">
        <v>4194301</v>
      </c>
      <c r="C41" s="4" t="n">
        <v>4096</v>
      </c>
      <c r="D41" s="4" t="n">
        <v>16384</v>
      </c>
      <c r="E41" s="4" t="n">
        <f aca="false">B41/D41</f>
        <v>255.999816894531</v>
      </c>
      <c r="F41" s="4" t="n">
        <f aca="false">ROUND(LOG(E41,2)*2,0)</f>
        <v>16</v>
      </c>
      <c r="G41" s="4" t="n">
        <f aca="false">4319*F41*64</f>
        <v>4422656</v>
      </c>
      <c r="H41" s="4" t="n">
        <v>4.402</v>
      </c>
      <c r="I41" s="4" t="n">
        <f aca="false">G41/B41</f>
        <v>1.0544441135722</v>
      </c>
      <c r="J41" s="5" t="n">
        <v>4.3657E-007</v>
      </c>
      <c r="K41" s="5" t="n">
        <v>5.45694E-007</v>
      </c>
    </row>
    <row r="42" customFormat="false" ht="12.8" hidden="false" customHeight="false" outlineLevel="0" collapsed="false">
      <c r="A42" s="4"/>
      <c r="B42" s="4"/>
      <c r="C42" s="4"/>
      <c r="D42" s="4"/>
      <c r="E42" s="4"/>
      <c r="F42" s="4"/>
    </row>
    <row r="43" customFormat="false" ht="12.8" hidden="false" customHeight="false" outlineLevel="0" collapsed="false">
      <c r="A43" s="2" t="s">
        <v>53</v>
      </c>
      <c r="B43" s="2"/>
      <c r="C43" s="2"/>
      <c r="D43" s="2"/>
      <c r="E43" s="2"/>
      <c r="F43" s="2"/>
      <c r="G43" s="2"/>
      <c r="H43" s="2"/>
      <c r="I43" s="2"/>
      <c r="J43" s="2"/>
      <c r="K43" s="2"/>
    </row>
    <row r="44" customFormat="false" ht="20.85" hidden="false" customHeight="false" outlineLevel="0" collapsed="false">
      <c r="A44" s="3" t="s">
        <v>1</v>
      </c>
      <c r="B44" s="3" t="s">
        <v>2</v>
      </c>
      <c r="C44" s="1" t="s">
        <v>3</v>
      </c>
      <c r="D44" s="1" t="s">
        <v>43</v>
      </c>
      <c r="E44" s="3" t="s">
        <v>44</v>
      </c>
      <c r="F44" s="1" t="s">
        <v>8</v>
      </c>
      <c r="G44" s="3" t="s">
        <v>5</v>
      </c>
      <c r="H44" s="1" t="s">
        <v>37</v>
      </c>
      <c r="I44" s="3" t="s">
        <v>9</v>
      </c>
      <c r="J44" s="1" t="s">
        <v>49</v>
      </c>
      <c r="K44" s="1" t="s">
        <v>50</v>
      </c>
    </row>
    <row r="45" customFormat="false" ht="12.8" hidden="false" customHeight="false" outlineLevel="0" collapsed="false">
      <c r="A45" s="4" t="n">
        <v>4194304</v>
      </c>
      <c r="B45" s="4" t="n">
        <v>4194301</v>
      </c>
      <c r="C45" s="4" t="n">
        <v>64</v>
      </c>
      <c r="D45" s="4" t="n">
        <v>256</v>
      </c>
      <c r="E45" s="4" t="n">
        <f aca="false">B45/D45</f>
        <v>16383.98828125</v>
      </c>
      <c r="F45" s="4" t="n">
        <f aca="false">ROUND(LOG(E45,2)*2,0)</f>
        <v>28</v>
      </c>
      <c r="G45" s="4" t="n">
        <f aca="false">4319*F45</f>
        <v>120932</v>
      </c>
      <c r="H45" s="4" t="n">
        <v>0.192</v>
      </c>
      <c r="I45" s="4" t="n">
        <f aca="false">G45/B45</f>
        <v>0.0288324562304899</v>
      </c>
      <c r="J45" s="5" t="n">
        <v>0.000433093</v>
      </c>
      <c r="K45" s="5" t="n">
        <v>0.000495876</v>
      </c>
    </row>
    <row r="46" customFormat="false" ht="12.8" hidden="false" customHeight="false" outlineLevel="0" collapsed="false">
      <c r="A46" s="4" t="n">
        <v>4194304</v>
      </c>
      <c r="B46" s="4" t="n">
        <v>4194301</v>
      </c>
      <c r="C46" s="4" t="n">
        <v>128</v>
      </c>
      <c r="D46" s="4" t="n">
        <v>512</v>
      </c>
      <c r="E46" s="4" t="n">
        <f aca="false">B46/D46</f>
        <v>8191.994140625</v>
      </c>
      <c r="F46" s="4" t="n">
        <f aca="false">ROUND(LOG(E46,2)*2,0)</f>
        <v>26</v>
      </c>
      <c r="G46" s="4" t="n">
        <f aca="false">4319*F46*2</f>
        <v>224588</v>
      </c>
      <c r="H46" s="4" t="n">
        <v>0.271</v>
      </c>
      <c r="I46" s="4" t="n">
        <f aca="false">G46/B46</f>
        <v>0.0535459901423384</v>
      </c>
      <c r="J46" s="5" t="n">
        <v>0.00043315</v>
      </c>
      <c r="K46" s="5" t="n">
        <v>0.000494281</v>
      </c>
    </row>
    <row r="47" customFormat="false" ht="12.8" hidden="false" customHeight="false" outlineLevel="0" collapsed="false">
      <c r="A47" s="4" t="n">
        <v>4194304</v>
      </c>
      <c r="B47" s="4" t="n">
        <v>4194301</v>
      </c>
      <c r="C47" s="4" t="n">
        <v>256</v>
      </c>
      <c r="D47" s="4" t="n">
        <v>1024</v>
      </c>
      <c r="E47" s="4" t="n">
        <f aca="false">B47/D47</f>
        <v>4095.9970703125</v>
      </c>
      <c r="F47" s="4" t="n">
        <f aca="false">ROUND(LOG(E47,2)*2,0)</f>
        <v>24</v>
      </c>
      <c r="G47" s="4" t="n">
        <f aca="false">4319*F47*4</f>
        <v>414624</v>
      </c>
      <c r="H47" s="4" t="n">
        <v>0.446</v>
      </c>
      <c r="I47" s="4" t="n">
        <f aca="false">G47/B47</f>
        <v>0.0988541356473939</v>
      </c>
      <c r="J47" s="5" t="n">
        <v>0.000433564</v>
      </c>
      <c r="K47" s="5" t="n">
        <v>0.000542377</v>
      </c>
    </row>
    <row r="48" customFormat="false" ht="12.8" hidden="false" customHeight="false" outlineLevel="0" collapsed="false">
      <c r="A48" s="4" t="n">
        <v>4194304</v>
      </c>
      <c r="B48" s="4" t="n">
        <v>4194301</v>
      </c>
      <c r="C48" s="4" t="n">
        <v>512</v>
      </c>
      <c r="D48" s="4" t="n">
        <v>2048</v>
      </c>
      <c r="E48" s="4" t="n">
        <f aca="false">B48/D48</f>
        <v>2047.99853515625</v>
      </c>
      <c r="F48" s="4" t="n">
        <f aca="false">ROUND(LOG(E48,2)*2,0)</f>
        <v>22</v>
      </c>
      <c r="G48" s="4" t="n">
        <f aca="false">=4319*F48*8</f>
        <v>760144</v>
      </c>
      <c r="H48" s="4" t="n">
        <v>0.735</v>
      </c>
      <c r="I48" s="4" t="n">
        <f aca="false">G48/B48</f>
        <v>0.181232582020222</v>
      </c>
      <c r="J48" s="5" t="n">
        <v>0.00043419</v>
      </c>
      <c r="K48" s="5" t="n">
        <v>0.000535729</v>
      </c>
    </row>
    <row r="49" customFormat="false" ht="12.8" hidden="false" customHeight="false" outlineLevel="0" collapsed="false">
      <c r="A49" s="4" t="n">
        <v>4194304</v>
      </c>
      <c r="B49" s="4" t="n">
        <v>4194301</v>
      </c>
      <c r="C49" s="4" t="n">
        <v>1024</v>
      </c>
      <c r="D49" s="4" t="n">
        <v>4096</v>
      </c>
      <c r="E49" s="4" t="n">
        <f aca="false">B49/D49</f>
        <v>1023.99926757813</v>
      </c>
      <c r="F49" s="4" t="n">
        <f aca="false">ROUND(LOG(E49,2)*2,0)</f>
        <v>20</v>
      </c>
      <c r="G49" s="4" t="n">
        <f aca="false">=4319*F49*16</f>
        <v>1382080</v>
      </c>
      <c r="H49" s="4" t="n">
        <v>1.394</v>
      </c>
      <c r="I49" s="4" t="n">
        <f aca="false">G49/B49</f>
        <v>0.329513785491313</v>
      </c>
      <c r="J49" s="5" t="n">
        <v>0.00043462</v>
      </c>
      <c r="K49" s="5" t="n">
        <v>0.000531992</v>
      </c>
    </row>
    <row r="50" customFormat="false" ht="12.8" hidden="false" customHeight="false" outlineLevel="0" collapsed="false">
      <c r="A50" s="4" t="n">
        <v>4194304</v>
      </c>
      <c r="B50" s="4" t="n">
        <v>4194301</v>
      </c>
      <c r="C50" s="4" t="n">
        <v>2048</v>
      </c>
      <c r="D50" s="4" t="n">
        <v>8192</v>
      </c>
      <c r="E50" s="4" t="n">
        <f aca="false">B50/D50</f>
        <v>511.999633789063</v>
      </c>
      <c r="F50" s="4" t="n">
        <f aca="false">ROUND(LOG(E50,2)*2,0)</f>
        <v>18</v>
      </c>
      <c r="G50" s="4" t="n">
        <f aca="false">4319*F50*32</f>
        <v>2487744</v>
      </c>
      <c r="H50" s="4" t="n">
        <v>2.508</v>
      </c>
      <c r="I50" s="4" t="n">
        <f aca="false">G50/B50</f>
        <v>0.593124813884364</v>
      </c>
      <c r="J50" s="5" t="n">
        <v>0.000435842</v>
      </c>
      <c r="K50" s="5" t="n">
        <v>0.000591917</v>
      </c>
    </row>
    <row r="51" customFormat="false" ht="12.8" hidden="false" customHeight="false" outlineLevel="0" collapsed="false">
      <c r="A51" s="4" t="n">
        <v>4194304</v>
      </c>
      <c r="B51" s="4" t="n">
        <v>4194301</v>
      </c>
      <c r="C51" s="4" t="n">
        <v>4096</v>
      </c>
      <c r="D51" s="4" t="n">
        <v>16384</v>
      </c>
      <c r="E51" s="4" t="n">
        <f aca="false">B51/D51</f>
        <v>255.999816894531</v>
      </c>
      <c r="F51" s="4" t="n">
        <f aca="false">ROUND(LOG(E51,2)*2,0)</f>
        <v>16</v>
      </c>
      <c r="G51" s="4" t="n">
        <f aca="false">4319*F51*64</f>
        <v>4422656</v>
      </c>
      <c r="H51" s="4" t="n">
        <v>4.421</v>
      </c>
      <c r="I51" s="4" t="n">
        <f aca="false">G51/B51</f>
        <v>1.0544441135722</v>
      </c>
      <c r="J51" s="5" t="n">
        <v>0.000436675</v>
      </c>
      <c r="K51" s="5" t="n">
        <v>0.000555068</v>
      </c>
    </row>
    <row r="52" customFormat="false" ht="12.8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6" customFormat="false" ht="12.8" hidden="false" customHeight="false" outlineLevel="0" collapsed="false">
      <c r="L56" s="0" t="s">
        <v>54</v>
      </c>
    </row>
  </sheetData>
  <mergeCells count="4">
    <mergeCell ref="A1:K1"/>
    <mergeCell ref="A17:K17"/>
    <mergeCell ref="A33:K33"/>
    <mergeCell ref="A43:K4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2.8" zeroHeight="false" outlineLevelRow="0" outlineLevelCol="0"/>
  <cols>
    <col collapsed="false" customWidth="true" hidden="false" outlineLevel="0" max="1" min="1" style="6" width="9.35"/>
    <col collapsed="false" customWidth="true" hidden="false" outlineLevel="0" max="2" min="2" style="0" width="13.47"/>
    <col collapsed="false" customWidth="true" hidden="false" outlineLevel="0" max="3" min="3" style="0" width="7.26"/>
    <col collapsed="false" customWidth="true" hidden="false" outlineLevel="0" max="4" min="4" style="0" width="5.88"/>
    <col collapsed="false" customWidth="true" hidden="false" outlineLevel="0" max="5" min="5" style="0" width="8.94"/>
    <col collapsed="false" customWidth="true" hidden="false" outlineLevel="0" max="6" min="6" style="0" width="15.88"/>
    <col collapsed="false" customWidth="true" hidden="false" outlineLevel="0" max="7" min="7" style="0" width="10.84"/>
    <col collapsed="false" customWidth="true" hidden="false" outlineLevel="0" max="8" min="8" style="0" width="13.8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9" t="s">
        <v>55</v>
      </c>
      <c r="B1" s="9"/>
      <c r="C1" s="9"/>
      <c r="D1" s="9"/>
      <c r="E1" s="9"/>
      <c r="F1" s="9"/>
      <c r="G1" s="9"/>
      <c r="H1" s="9"/>
      <c r="I1" s="9"/>
    </row>
    <row r="2" customFormat="false" ht="20.95" hidden="false" customHeight="false" outlineLevel="0" collapsed="false">
      <c r="A2" s="3" t="s">
        <v>1</v>
      </c>
      <c r="B2" s="3" t="s">
        <v>2</v>
      </c>
      <c r="C2" s="1" t="s">
        <v>3</v>
      </c>
      <c r="D2" s="1" t="s">
        <v>56</v>
      </c>
      <c r="E2" s="1" t="s">
        <v>37</v>
      </c>
      <c r="F2" s="3" t="s">
        <v>9</v>
      </c>
      <c r="G2" s="3" t="s">
        <v>57</v>
      </c>
      <c r="H2" s="1" t="s">
        <v>49</v>
      </c>
    </row>
    <row r="3" customFormat="false" ht="12.8" hidden="false" customHeight="false" outlineLevel="0" collapsed="false">
      <c r="A3" s="4" t="n">
        <v>8192</v>
      </c>
      <c r="B3" s="4" t="n">
        <v>8075</v>
      </c>
      <c r="C3" s="4" t="n">
        <v>50</v>
      </c>
      <c r="D3" s="0" t="n">
        <v>8</v>
      </c>
      <c r="E3" s="0" t="n">
        <v>0.000155</v>
      </c>
      <c r="F3" s="0" t="n">
        <v>0.0146</v>
      </c>
      <c r="G3" s="0" t="n">
        <v>0.3</v>
      </c>
    </row>
    <row r="4" customFormat="false" ht="12.8" hidden="false" customHeight="false" outlineLevel="0" collapsed="false">
      <c r="A4" s="4" t="n">
        <v>16384</v>
      </c>
      <c r="B4" s="4" t="n">
        <v>16368</v>
      </c>
      <c r="C4" s="4" t="n">
        <v>50</v>
      </c>
      <c r="D4" s="0" t="n">
        <v>8</v>
      </c>
      <c r="E4" s="0" t="n">
        <v>0.000184</v>
      </c>
      <c r="F4" s="0" t="n">
        <v>0.0095</v>
      </c>
      <c r="G4" s="0" t="n">
        <v>0.9</v>
      </c>
    </row>
    <row r="5" customFormat="false" ht="12.8" hidden="false" customHeight="false" outlineLevel="0" collapsed="false">
      <c r="A5" s="4" t="n">
        <v>32768</v>
      </c>
      <c r="B5" s="4" t="n">
        <v>32736</v>
      </c>
      <c r="C5" s="4" t="n">
        <v>50</v>
      </c>
      <c r="D5" s="0" t="n">
        <v>8</v>
      </c>
      <c r="E5" s="0" t="n">
        <v>0.000193</v>
      </c>
      <c r="F5" s="0" t="n">
        <v>0.0057</v>
      </c>
      <c r="G5" s="0" t="n">
        <v>1</v>
      </c>
    </row>
    <row r="6" customFormat="false" ht="12.8" hidden="false" customHeight="false" outlineLevel="0" collapsed="false">
      <c r="A6" s="4" t="n">
        <v>65536</v>
      </c>
      <c r="B6" s="4" t="n">
        <v>65518</v>
      </c>
      <c r="C6" s="4" t="n">
        <v>50</v>
      </c>
      <c r="D6" s="0" t="n">
        <v>10</v>
      </c>
      <c r="E6" s="0" t="n">
        <v>0.000202</v>
      </c>
      <c r="F6" s="0" t="n">
        <v>0.0037</v>
      </c>
      <c r="G6" s="0" t="n">
        <v>1</v>
      </c>
    </row>
    <row r="7" customFormat="false" ht="12.8" hidden="false" customHeight="false" outlineLevel="0" collapsed="false">
      <c r="A7" s="4" t="n">
        <v>131072</v>
      </c>
      <c r="B7" s="4" t="n">
        <v>130872</v>
      </c>
      <c r="C7" s="4" t="n">
        <v>50</v>
      </c>
      <c r="D7" s="0" t="n">
        <v>10</v>
      </c>
      <c r="E7" s="0" t="n">
        <v>0.000227</v>
      </c>
      <c r="F7" s="0" t="n">
        <v>0.0023</v>
      </c>
      <c r="G7" s="0" t="n">
        <v>1</v>
      </c>
    </row>
    <row r="8" customFormat="false" ht="12.8" hidden="false" customHeight="false" outlineLevel="0" collapsed="false">
      <c r="A8" s="4" t="n">
        <v>262144</v>
      </c>
      <c r="B8" s="4" t="n">
        <v>262080</v>
      </c>
      <c r="C8" s="4" t="n">
        <v>50</v>
      </c>
      <c r="D8" s="0" t="n">
        <v>10</v>
      </c>
      <c r="E8" s="0" t="n">
        <v>0.000247</v>
      </c>
      <c r="F8" s="0" t="n">
        <v>0.0015</v>
      </c>
      <c r="G8" s="0" t="n">
        <v>1</v>
      </c>
    </row>
    <row r="9" customFormat="false" ht="12.8" hidden="false" customHeight="false" outlineLevel="0" collapsed="false">
      <c r="A9" s="4" t="n">
        <v>524288</v>
      </c>
      <c r="B9" s="4" t="n">
        <v>524062</v>
      </c>
      <c r="C9" s="4" t="n">
        <v>50</v>
      </c>
      <c r="D9" s="0" t="n">
        <v>10</v>
      </c>
      <c r="E9" s="0" t="n">
        <v>0.000295</v>
      </c>
      <c r="F9" s="0" t="n">
        <v>0.00092</v>
      </c>
      <c r="G9" s="0" t="n">
        <v>1</v>
      </c>
    </row>
    <row r="10" customFormat="false" ht="12.8" hidden="false" customHeight="false" outlineLevel="0" collapsed="false">
      <c r="A10" s="4" t="n">
        <v>1048576</v>
      </c>
      <c r="B10" s="4" t="n">
        <v>1048279</v>
      </c>
      <c r="C10" s="4" t="n">
        <v>50</v>
      </c>
      <c r="D10" s="0" t="n">
        <v>12</v>
      </c>
      <c r="E10" s="0" t="n">
        <v>0.000355</v>
      </c>
      <c r="F10" s="0" t="n">
        <v>0.00058</v>
      </c>
      <c r="G10" s="0" t="n">
        <v>1</v>
      </c>
    </row>
    <row r="11" customFormat="false" ht="12.8" hidden="false" customHeight="false" outlineLevel="0" collapsed="false">
      <c r="A11" s="4" t="n">
        <v>2097152</v>
      </c>
      <c r="B11" s="4" t="n">
        <v>2097024</v>
      </c>
      <c r="C11" s="4" t="n">
        <v>50</v>
      </c>
      <c r="D11" s="0" t="n">
        <v>12</v>
      </c>
      <c r="E11" s="0" t="n">
        <v>0.000403</v>
      </c>
      <c r="F11" s="0" t="n">
        <v>0.00036</v>
      </c>
      <c r="G11" s="0" t="n">
        <v>1</v>
      </c>
    </row>
    <row r="12" customFormat="false" ht="12.8" hidden="false" customHeight="false" outlineLevel="0" collapsed="false">
      <c r="A12" s="4" t="n">
        <v>4194304</v>
      </c>
      <c r="B12" s="4" t="n">
        <v>4193990</v>
      </c>
      <c r="C12" s="4" t="n">
        <v>50</v>
      </c>
      <c r="D12" s="0" t="n">
        <v>12</v>
      </c>
      <c r="E12" s="0" t="n">
        <v>0.000495</v>
      </c>
      <c r="F12" s="0" t="n">
        <v>0.00023</v>
      </c>
      <c r="G12" s="0" t="n">
        <v>1</v>
      </c>
    </row>
    <row r="13" customFormat="false" ht="12.8" hidden="false" customHeight="false" outlineLevel="0" collapsed="false">
      <c r="A13" s="4" t="n">
        <v>8388608</v>
      </c>
      <c r="B13" s="4" t="n">
        <v>8388366</v>
      </c>
      <c r="C13" s="4" t="n">
        <v>50</v>
      </c>
      <c r="D13" s="0" t="n">
        <v>12</v>
      </c>
      <c r="E13" s="0" t="n">
        <v>0.000624</v>
      </c>
      <c r="F13" s="0" t="n">
        <v>0.00015</v>
      </c>
      <c r="G13" s="0" t="n">
        <v>1</v>
      </c>
    </row>
    <row r="14" customFormat="false" ht="12.8" hidden="false" customHeight="false" outlineLevel="0" collapsed="false">
      <c r="A14" s="4" t="n">
        <v>16777216</v>
      </c>
      <c r="B14" s="4" t="n">
        <v>16776960</v>
      </c>
      <c r="C14" s="4" t="n">
        <v>50</v>
      </c>
      <c r="D14" s="0" t="n">
        <v>14</v>
      </c>
      <c r="E14" s="0" t="n">
        <v>0.000705</v>
      </c>
      <c r="F14" s="0" t="n">
        <v>9E-005</v>
      </c>
      <c r="G14" s="0" t="n">
        <v>1</v>
      </c>
    </row>
    <row r="15" customFormat="false" ht="12.8" hidden="false" customHeight="false" outlineLevel="0" collapsed="false">
      <c r="A15" s="4" t="n">
        <v>33554432</v>
      </c>
      <c r="B15" s="4" t="n">
        <v>33487025</v>
      </c>
      <c r="C15" s="4" t="n">
        <v>50</v>
      </c>
      <c r="D15" s="0" t="n">
        <v>14</v>
      </c>
      <c r="E15" s="0" t="n">
        <v>0.000876</v>
      </c>
      <c r="F15" s="0" t="n">
        <v>6E-005</v>
      </c>
      <c r="G15" s="0" t="n">
        <v>1</v>
      </c>
    </row>
    <row r="17" customFormat="false" ht="12.8" hidden="false" customHeight="false" outlineLevel="0" collapsed="false">
      <c r="A17" s="9" t="s">
        <v>58</v>
      </c>
      <c r="B17" s="9"/>
      <c r="C17" s="9"/>
      <c r="D17" s="9"/>
      <c r="E17" s="9"/>
      <c r="F17" s="9"/>
      <c r="G17" s="9"/>
      <c r="H17" s="9"/>
      <c r="I17" s="9"/>
    </row>
    <row r="18" customFormat="false" ht="20.95" hidden="false" customHeight="false" outlineLevel="0" collapsed="false">
      <c r="A18" s="3" t="s">
        <v>1</v>
      </c>
      <c r="B18" s="3" t="s">
        <v>2</v>
      </c>
      <c r="C18" s="1" t="s">
        <v>3</v>
      </c>
      <c r="D18" s="1" t="s">
        <v>56</v>
      </c>
      <c r="E18" s="1" t="s">
        <v>37</v>
      </c>
      <c r="F18" s="3" t="s">
        <v>9</v>
      </c>
      <c r="G18" s="3" t="s">
        <v>57</v>
      </c>
      <c r="H18" s="1" t="s">
        <v>49</v>
      </c>
    </row>
    <row r="19" customFormat="false" ht="12.8" hidden="false" customHeight="false" outlineLevel="0" collapsed="false">
      <c r="A19" s="4" t="n">
        <v>8192</v>
      </c>
      <c r="B19" s="4" t="n">
        <v>8075</v>
      </c>
      <c r="C19" s="4" t="n">
        <v>50</v>
      </c>
      <c r="D19" s="0" t="n">
        <v>8</v>
      </c>
      <c r="E19" s="0" t="n">
        <v>0.0724</v>
      </c>
      <c r="F19" s="0" t="n">
        <v>0.0575</v>
      </c>
      <c r="G19" s="0" t="n">
        <v>0.2</v>
      </c>
      <c r="H19" s="0" t="n">
        <v>6.8E-005</v>
      </c>
    </row>
    <row r="20" customFormat="false" ht="12.8" hidden="false" customHeight="false" outlineLevel="0" collapsed="false">
      <c r="A20" s="4" t="n">
        <v>16384</v>
      </c>
      <c r="B20" s="4" t="n">
        <v>16368</v>
      </c>
      <c r="C20" s="4" t="n">
        <v>50</v>
      </c>
      <c r="D20" s="0" t="n">
        <v>8</v>
      </c>
      <c r="E20" s="0" t="n">
        <v>0.126</v>
      </c>
      <c r="F20" s="0" t="n">
        <v>0.0381</v>
      </c>
      <c r="G20" s="0" t="n">
        <v>0.9</v>
      </c>
      <c r="H20" s="0" t="n">
        <v>4.12E-005</v>
      </c>
    </row>
    <row r="21" customFormat="false" ht="12.8" hidden="false" customHeight="false" outlineLevel="0" collapsed="false">
      <c r="A21" s="4" t="n">
        <v>32768</v>
      </c>
      <c r="B21" s="4" t="n">
        <v>32736</v>
      </c>
      <c r="C21" s="4" t="n">
        <v>50</v>
      </c>
      <c r="D21" s="0" t="n">
        <v>8</v>
      </c>
      <c r="E21" s="0" t="n">
        <v>0.158</v>
      </c>
      <c r="F21" s="0" t="n">
        <v>0.0228</v>
      </c>
      <c r="G21" s="0" t="n">
        <v>1</v>
      </c>
      <c r="H21" s="0" t="n">
        <v>3.56E-005</v>
      </c>
    </row>
    <row r="22" customFormat="false" ht="12.8" hidden="false" customHeight="false" outlineLevel="0" collapsed="false">
      <c r="A22" s="4" t="n">
        <v>65536</v>
      </c>
      <c r="B22" s="4" t="n">
        <v>65518</v>
      </c>
      <c r="C22" s="4" t="n">
        <v>50</v>
      </c>
      <c r="D22" s="0" t="n">
        <v>10</v>
      </c>
      <c r="E22" s="0" t="n">
        <v>0.302</v>
      </c>
      <c r="F22" s="0" t="n">
        <v>0.0182</v>
      </c>
      <c r="G22" s="0" t="n">
        <v>1</v>
      </c>
      <c r="H22" s="0" t="n">
        <v>2.71E-005</v>
      </c>
    </row>
    <row r="23" customFormat="false" ht="12.8" hidden="false" customHeight="false" outlineLevel="0" collapsed="false">
      <c r="A23" s="4" t="n">
        <v>131072</v>
      </c>
      <c r="B23" s="4" t="n">
        <v>130872</v>
      </c>
      <c r="C23" s="4" t="n">
        <v>50</v>
      </c>
      <c r="D23" s="0" t="n">
        <v>10</v>
      </c>
      <c r="E23" s="0" t="n">
        <v>0.455</v>
      </c>
      <c r="F23" s="0" t="n">
        <v>0.0116</v>
      </c>
      <c r="G23" s="0" t="n">
        <v>1</v>
      </c>
      <c r="H23" s="0" t="n">
        <v>1.97E-005</v>
      </c>
    </row>
    <row r="24" customFormat="false" ht="12.8" hidden="false" customHeight="false" outlineLevel="0" collapsed="false">
      <c r="A24" s="4" t="n">
        <v>262144</v>
      </c>
      <c r="B24" s="4" t="n">
        <v>262080</v>
      </c>
      <c r="C24" s="4" t="n">
        <v>50</v>
      </c>
      <c r="D24" s="0" t="n">
        <v>10</v>
      </c>
      <c r="E24" s="0" t="n">
        <v>0.613</v>
      </c>
      <c r="F24" s="0" t="n">
        <v>0.0072</v>
      </c>
      <c r="G24" s="0" t="n">
        <v>1</v>
      </c>
      <c r="H24" s="0" t="n">
        <v>1.62E-005</v>
      </c>
    </row>
    <row r="25" customFormat="false" ht="12.8" hidden="false" customHeight="false" outlineLevel="0" collapsed="false">
      <c r="A25" s="4" t="n">
        <v>524288</v>
      </c>
      <c r="B25" s="4" t="n">
        <v>524062</v>
      </c>
      <c r="C25" s="4" t="n">
        <v>50</v>
      </c>
      <c r="D25" s="0" t="n">
        <v>10</v>
      </c>
      <c r="E25" s="0" t="n">
        <v>0.919</v>
      </c>
      <c r="F25" s="0" t="n">
        <v>0.0046</v>
      </c>
      <c r="G25" s="0" t="n">
        <v>1</v>
      </c>
      <c r="H25" s="0" t="n">
        <v>1.34E-005</v>
      </c>
    </row>
    <row r="26" customFormat="false" ht="12.8" hidden="false" customHeight="false" outlineLevel="0" collapsed="false">
      <c r="A26" s="4" t="n">
        <v>1048576</v>
      </c>
      <c r="B26" s="4" t="n">
        <v>1048279</v>
      </c>
      <c r="C26" s="4" t="n">
        <v>50</v>
      </c>
      <c r="D26" s="0" t="n">
        <v>12</v>
      </c>
      <c r="E26" s="0" t="n">
        <v>1.712</v>
      </c>
      <c r="F26" s="0" t="n">
        <v>0.0035</v>
      </c>
      <c r="G26" s="0" t="n">
        <v>1</v>
      </c>
      <c r="H26" s="0" t="n">
        <v>9.11E-006</v>
      </c>
    </row>
    <row r="27" customFormat="false" ht="12.8" hidden="false" customHeight="false" outlineLevel="0" collapsed="false">
      <c r="A27" s="4" t="n">
        <v>2097152</v>
      </c>
      <c r="B27" s="4" t="n">
        <v>2097024</v>
      </c>
      <c r="C27" s="4" t="n">
        <v>50</v>
      </c>
      <c r="D27" s="0" t="n">
        <v>12</v>
      </c>
      <c r="E27" s="0" t="n">
        <v>2.526</v>
      </c>
      <c r="F27" s="0" t="n">
        <v>0.0022</v>
      </c>
      <c r="G27" s="0" t="n">
        <v>1</v>
      </c>
      <c r="H27" s="0" t="n">
        <v>6.24E-006</v>
      </c>
    </row>
    <row r="28" customFormat="false" ht="12.8" hidden="false" customHeight="false" outlineLevel="0" collapsed="false">
      <c r="A28" s="4" t="n">
        <v>4194304</v>
      </c>
      <c r="B28" s="4" t="n">
        <v>4193990</v>
      </c>
      <c r="C28" s="4" t="n">
        <v>50</v>
      </c>
      <c r="D28" s="0" t="n">
        <v>12</v>
      </c>
      <c r="E28" s="0" t="n">
        <v>4.017</v>
      </c>
      <c r="F28" s="0" t="n">
        <v>0.0014</v>
      </c>
      <c r="G28" s="0" t="n">
        <v>1</v>
      </c>
      <c r="H28" s="0" t="n">
        <v>5.67E-006</v>
      </c>
    </row>
    <row r="29" customFormat="false" ht="12.8" hidden="false" customHeight="false" outlineLevel="0" collapsed="false">
      <c r="A29" s="4" t="n">
        <v>8388608</v>
      </c>
      <c r="B29" s="4" t="n">
        <v>8388366</v>
      </c>
      <c r="C29" s="4" t="n">
        <v>50</v>
      </c>
      <c r="D29" s="0" t="n">
        <v>12</v>
      </c>
      <c r="E29" s="0" t="n">
        <v>6.33</v>
      </c>
      <c r="F29" s="0" t="n">
        <v>0.00087</v>
      </c>
      <c r="G29" s="0" t="n">
        <v>1</v>
      </c>
      <c r="H29" s="0" t="n">
        <v>4.19E-006</v>
      </c>
    </row>
    <row r="30" customFormat="false" ht="12.8" hidden="false" customHeight="false" outlineLevel="0" collapsed="false">
      <c r="A30" s="4" t="n">
        <v>16777216</v>
      </c>
      <c r="B30" s="4" t="n">
        <v>16776960</v>
      </c>
      <c r="C30" s="4" t="n">
        <v>50</v>
      </c>
      <c r="D30" s="0" t="n">
        <v>14</v>
      </c>
      <c r="E30" s="0" t="n">
        <v>11.2</v>
      </c>
      <c r="F30" s="0" t="n">
        <v>0.00064</v>
      </c>
      <c r="G30" s="0" t="n">
        <v>1</v>
      </c>
      <c r="H30" s="0" t="n">
        <v>2.8E-006</v>
      </c>
    </row>
    <row r="31" customFormat="false" ht="12.8" hidden="false" customHeight="false" outlineLevel="0" collapsed="false">
      <c r="A31" s="4" t="n">
        <v>33554432</v>
      </c>
      <c r="B31" s="4" t="n">
        <v>33487025</v>
      </c>
      <c r="C31" s="4" t="n">
        <v>50</v>
      </c>
      <c r="D31" s="0" t="n">
        <v>14</v>
      </c>
      <c r="E31" s="0" t="n">
        <v>17.6</v>
      </c>
      <c r="F31" s="0" t="n">
        <v>0.0004</v>
      </c>
      <c r="G31" s="0" t="n">
        <v>1</v>
      </c>
      <c r="H31" s="0" t="n">
        <v>2.29E-006</v>
      </c>
    </row>
    <row r="33" customFormat="false" ht="12.8" hidden="false" customHeight="false" outlineLevel="0" collapsed="false">
      <c r="A33" s="9" t="s">
        <v>59</v>
      </c>
      <c r="B33" s="9"/>
      <c r="C33" s="9"/>
      <c r="D33" s="9"/>
      <c r="E33" s="9"/>
      <c r="F33" s="9"/>
      <c r="G33" s="9"/>
      <c r="H33" s="9"/>
      <c r="I33" s="9"/>
    </row>
    <row r="34" customFormat="false" ht="20.95" hidden="false" customHeight="false" outlineLevel="0" collapsed="false">
      <c r="A34" s="3" t="s">
        <v>1</v>
      </c>
      <c r="B34" s="3" t="s">
        <v>2</v>
      </c>
      <c r="C34" s="1" t="s">
        <v>3</v>
      </c>
      <c r="D34" s="1" t="s">
        <v>56</v>
      </c>
      <c r="E34" s="1" t="s">
        <v>37</v>
      </c>
      <c r="F34" s="3" t="s">
        <v>9</v>
      </c>
      <c r="G34" s="3" t="s">
        <v>57</v>
      </c>
      <c r="H34" s="1" t="s">
        <v>49</v>
      </c>
    </row>
    <row r="35" customFormat="false" ht="12.8" hidden="false" customHeight="false" outlineLevel="0" collapsed="false">
      <c r="A35" s="4" t="n">
        <v>4194304</v>
      </c>
      <c r="B35" s="4" t="n">
        <v>134217216</v>
      </c>
      <c r="C35" s="4" t="n">
        <v>50</v>
      </c>
      <c r="D35" s="4" t="n">
        <v>2</v>
      </c>
      <c r="E35" s="4" t="n">
        <v>0.00132</v>
      </c>
      <c r="F35" s="4" t="n">
        <v>0.00023</v>
      </c>
      <c r="G35" s="0" t="n">
        <v>1</v>
      </c>
    </row>
    <row r="36" customFormat="false" ht="12.8" hidden="false" customHeight="false" outlineLevel="0" collapsed="false">
      <c r="A36" s="4" t="n">
        <v>4194304</v>
      </c>
      <c r="B36" s="4" t="n">
        <v>134217216</v>
      </c>
      <c r="C36" s="4" t="n">
        <v>100</v>
      </c>
      <c r="D36" s="4" t="n">
        <v>2</v>
      </c>
      <c r="E36" s="4" t="n">
        <v>0.00145</v>
      </c>
      <c r="F36" s="4" t="n">
        <v>0.00023</v>
      </c>
      <c r="G36" s="0" t="n">
        <v>1</v>
      </c>
    </row>
    <row r="37" customFormat="false" ht="12.8" hidden="false" customHeight="false" outlineLevel="0" collapsed="false">
      <c r="A37" s="4" t="n">
        <v>4194304</v>
      </c>
      <c r="B37" s="4" t="n">
        <v>134217216</v>
      </c>
      <c r="C37" s="4" t="n">
        <v>200</v>
      </c>
      <c r="D37" s="4" t="n">
        <v>2</v>
      </c>
      <c r="E37" s="4" t="n">
        <v>0.00147</v>
      </c>
      <c r="F37" s="4" t="n">
        <v>0.00023</v>
      </c>
      <c r="G37" s="0" t="n">
        <v>1</v>
      </c>
    </row>
    <row r="38" customFormat="false" ht="12.8" hidden="false" customHeight="false" outlineLevel="0" collapsed="false">
      <c r="A38" s="4" t="n">
        <v>4194304</v>
      </c>
      <c r="B38" s="4" t="n">
        <v>134217216</v>
      </c>
      <c r="C38" s="4" t="n">
        <v>500</v>
      </c>
      <c r="D38" s="4" t="n">
        <v>2</v>
      </c>
      <c r="E38" s="4" t="n">
        <v>0.00244</v>
      </c>
      <c r="F38" s="4" t="n">
        <v>0.00023</v>
      </c>
      <c r="G38" s="0" t="n">
        <v>1</v>
      </c>
    </row>
    <row r="39" customFormat="false" ht="12.8" hidden="false" customHeight="false" outlineLevel="0" collapsed="false">
      <c r="A39" s="4" t="n">
        <v>4194304</v>
      </c>
      <c r="B39" s="4" t="n">
        <v>134217216</v>
      </c>
      <c r="C39" s="4" t="n">
        <v>1000</v>
      </c>
      <c r="D39" s="4" t="n">
        <v>2</v>
      </c>
      <c r="E39" s="4" t="n">
        <v>0.00363</v>
      </c>
      <c r="F39" s="4" t="n">
        <v>0.00023</v>
      </c>
      <c r="G39" s="0" t="n">
        <v>1</v>
      </c>
    </row>
    <row r="40" customFormat="false" ht="12.8" hidden="false" customHeight="false" outlineLevel="0" collapsed="false">
      <c r="A40" s="4" t="n">
        <v>4194304</v>
      </c>
      <c r="B40" s="4" t="n">
        <v>134217216</v>
      </c>
      <c r="C40" s="4" t="n">
        <v>2000</v>
      </c>
      <c r="G40" s="0" t="n">
        <v>0</v>
      </c>
    </row>
    <row r="41" customFormat="false" ht="12.8" hidden="false" customHeight="false" outlineLevel="0" collapsed="false">
      <c r="A41" s="4" t="n">
        <v>4194304</v>
      </c>
      <c r="B41" s="4" t="n">
        <v>134217216</v>
      </c>
      <c r="C41" s="4" t="n">
        <v>4000</v>
      </c>
      <c r="G41" s="0" t="n">
        <v>0</v>
      </c>
    </row>
    <row r="42" customFormat="false" ht="12.8" hidden="false" customHeight="false" outlineLevel="0" collapsed="false">
      <c r="A42" s="4"/>
      <c r="B42" s="4"/>
      <c r="C42" s="4"/>
      <c r="AB42" s="0" t="s">
        <v>60</v>
      </c>
    </row>
    <row r="43" customFormat="false" ht="12.8" hidden="false" customHeight="false" outlineLevel="0" collapsed="false">
      <c r="A43" s="9" t="s">
        <v>61</v>
      </c>
      <c r="B43" s="9"/>
      <c r="C43" s="9"/>
      <c r="D43" s="9"/>
      <c r="E43" s="9"/>
      <c r="F43" s="9"/>
      <c r="G43" s="9"/>
      <c r="H43" s="9"/>
      <c r="I43" s="9"/>
    </row>
    <row r="44" customFormat="false" ht="20.95" hidden="false" customHeight="false" outlineLevel="0" collapsed="false">
      <c r="A44" s="3" t="s">
        <v>1</v>
      </c>
      <c r="B44" s="3" t="s">
        <v>2</v>
      </c>
      <c r="C44" s="1" t="s">
        <v>3</v>
      </c>
      <c r="D44" s="1" t="s">
        <v>56</v>
      </c>
      <c r="E44" s="1" t="s">
        <v>37</v>
      </c>
      <c r="F44" s="3" t="s">
        <v>9</v>
      </c>
      <c r="G44" s="3" t="s">
        <v>57</v>
      </c>
      <c r="H44" s="1" t="s">
        <v>49</v>
      </c>
    </row>
    <row r="45" customFormat="false" ht="12.8" hidden="false" customHeight="false" outlineLevel="0" collapsed="false">
      <c r="A45" s="4" t="n">
        <v>4194304</v>
      </c>
      <c r="B45" s="4" t="n">
        <v>134217216</v>
      </c>
      <c r="C45" s="4" t="n">
        <v>50</v>
      </c>
      <c r="D45" s="4" t="n">
        <v>14</v>
      </c>
      <c r="E45" s="4" t="n">
        <v>44.9</v>
      </c>
      <c r="F45" s="4" t="n">
        <v>0.00016</v>
      </c>
      <c r="G45" s="4" t="n">
        <v>1</v>
      </c>
      <c r="H45" s="0" t="n">
        <v>1.36E-006</v>
      </c>
    </row>
    <row r="46" customFormat="false" ht="12.8" hidden="false" customHeight="false" outlineLevel="0" collapsed="false">
      <c r="A46" s="4" t="n">
        <v>4194304</v>
      </c>
      <c r="B46" s="4" t="n">
        <v>134217216</v>
      </c>
      <c r="C46" s="4" t="n">
        <v>100</v>
      </c>
      <c r="D46" s="4" t="n">
        <v>14</v>
      </c>
      <c r="E46" s="4" t="n">
        <v>95.05</v>
      </c>
      <c r="F46" s="4" t="n">
        <v>0.00016</v>
      </c>
      <c r="G46" s="4" t="n">
        <v>1</v>
      </c>
      <c r="H46" s="0" t="n">
        <v>1.41E-006</v>
      </c>
    </row>
    <row r="47" customFormat="false" ht="12.8" hidden="false" customHeight="false" outlineLevel="0" collapsed="false">
      <c r="A47" s="4" t="n">
        <v>4194304</v>
      </c>
      <c r="B47" s="4" t="n">
        <v>134217216</v>
      </c>
      <c r="C47" s="4" t="n">
        <v>200</v>
      </c>
      <c r="D47" s="4" t="n">
        <v>14</v>
      </c>
      <c r="E47" s="4" t="n">
        <v>197.5</v>
      </c>
      <c r="F47" s="4" t="n">
        <v>0.00016</v>
      </c>
      <c r="G47" s="4" t="n">
        <v>1</v>
      </c>
      <c r="H47" s="0" t="n">
        <v>1.44E-006</v>
      </c>
    </row>
    <row r="48" customFormat="false" ht="12.8" hidden="false" customHeight="false" outlineLevel="0" collapsed="false">
      <c r="A48" s="4" t="n">
        <v>4194304</v>
      </c>
      <c r="B48" s="4" t="n">
        <v>134217216</v>
      </c>
      <c r="C48" s="4" t="n">
        <v>500</v>
      </c>
      <c r="D48" s="4" t="n">
        <v>14</v>
      </c>
      <c r="E48" s="4" t="n">
        <v>601.5</v>
      </c>
      <c r="F48" s="4" t="n">
        <v>0.00016</v>
      </c>
      <c r="G48" s="4" t="n">
        <v>1</v>
      </c>
      <c r="H48" s="0" t="n">
        <v>1.45E-006</v>
      </c>
    </row>
    <row r="49" customFormat="false" ht="12.8" hidden="false" customHeight="false" outlineLevel="0" collapsed="false">
      <c r="A49" s="4" t="n">
        <v>4194304</v>
      </c>
      <c r="B49" s="4" t="n">
        <v>134217216</v>
      </c>
      <c r="C49" s="4" t="n">
        <v>1000</v>
      </c>
      <c r="D49" s="4" t="n">
        <v>14</v>
      </c>
      <c r="E49" s="4" t="n">
        <v>1747.5</v>
      </c>
      <c r="F49" s="4" t="n">
        <v>0.00016</v>
      </c>
      <c r="G49" s="4" t="n">
        <v>1</v>
      </c>
      <c r="H49" s="0" t="n">
        <v>1.52E-006</v>
      </c>
    </row>
    <row r="50" customFormat="false" ht="12.8" hidden="false" customHeight="false" outlineLevel="0" collapsed="false">
      <c r="A50" s="4" t="n">
        <v>4194304</v>
      </c>
      <c r="B50" s="4" t="n">
        <v>134217216</v>
      </c>
      <c r="C50" s="4" t="n">
        <v>2000</v>
      </c>
      <c r="D50" s="4"/>
      <c r="E50" s="4"/>
      <c r="F50" s="4"/>
      <c r="G50" s="4" t="n">
        <v>0</v>
      </c>
      <c r="H50" s="4"/>
    </row>
    <row r="51" customFormat="false" ht="12.8" hidden="false" customHeight="false" outlineLevel="0" collapsed="false">
      <c r="A51" s="4" t="n">
        <v>4194304</v>
      </c>
      <c r="B51" s="4" t="n">
        <v>134217216</v>
      </c>
      <c r="C51" s="4" t="n">
        <v>4000</v>
      </c>
      <c r="D51" s="4"/>
      <c r="E51" s="4"/>
      <c r="F51" s="4"/>
      <c r="G51" s="4" t="n">
        <v>0</v>
      </c>
      <c r="H51" s="4"/>
    </row>
    <row r="52" customFormat="false" ht="12.8" hidden="false" customHeight="false" outlineLevel="0" collapsed="false">
      <c r="A52" s="4"/>
      <c r="B52" s="4"/>
      <c r="C52" s="4"/>
      <c r="D52" s="4"/>
      <c r="E52" s="4"/>
      <c r="F52" s="4"/>
      <c r="G52" s="4"/>
      <c r="H52" s="4"/>
    </row>
    <row r="53" customFormat="false" ht="12.8" hidden="false" customHeight="false" outlineLevel="0" collapsed="false">
      <c r="A53" s="4"/>
      <c r="B53" s="4"/>
      <c r="C53" s="4"/>
      <c r="D53" s="4"/>
      <c r="E53" s="4"/>
      <c r="F53" s="4"/>
      <c r="G53" s="4"/>
      <c r="H53" s="4"/>
    </row>
    <row r="71" customFormat="false" ht="12.8" hidden="false" customHeight="false" outlineLevel="0" collapsed="false">
      <c r="B71" s="0" t="s">
        <v>62</v>
      </c>
      <c r="J71" s="0" t="s">
        <v>63</v>
      </c>
    </row>
    <row r="92" customFormat="false" ht="12.8" hidden="false" customHeight="false" outlineLevel="0" collapsed="false">
      <c r="B92" s="0" t="s">
        <v>64</v>
      </c>
      <c r="H92" s="0" t="s">
        <v>65</v>
      </c>
      <c r="N92" s="0" t="s">
        <v>66</v>
      </c>
      <c r="R92" s="0" t="s">
        <v>60</v>
      </c>
    </row>
    <row r="113" customFormat="false" ht="12.8" hidden="false" customHeight="false" outlineLevel="0" collapsed="false">
      <c r="B113" s="0" t="s">
        <v>67</v>
      </c>
      <c r="G113" s="0" t="s">
        <v>68</v>
      </c>
      <c r="K113" s="0" t="s">
        <v>69</v>
      </c>
      <c r="O113" s="0" t="s">
        <v>70</v>
      </c>
    </row>
  </sheetData>
  <mergeCells count="4">
    <mergeCell ref="A1:I1"/>
    <mergeCell ref="A17:I17"/>
    <mergeCell ref="A33:I33"/>
    <mergeCell ref="A43:I4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0" activeCellId="0" sqref="E40"/>
    </sheetView>
  </sheetViews>
  <sheetFormatPr defaultRowHeight="12.8" zeroHeight="false" outlineLevelRow="0" outlineLevelCol="0"/>
  <cols>
    <col collapsed="false" customWidth="true" hidden="false" outlineLevel="0" max="2" min="1" style="0" width="9.35"/>
    <col collapsed="false" customWidth="true" hidden="false" outlineLevel="0" max="3" min="3" style="0" width="7.26"/>
    <col collapsed="false" customWidth="true" hidden="false" outlineLevel="0" max="4" min="4" style="0" width="10.6"/>
    <col collapsed="false" customWidth="true" hidden="false" outlineLevel="0" max="5" min="5" style="0" width="10.05"/>
    <col collapsed="false" customWidth="true" hidden="false" outlineLevel="0" max="6" min="6" style="0" width="9.77"/>
    <col collapsed="false" customWidth="true" hidden="false" outlineLevel="0" max="7" min="7" style="0" width="15.88"/>
    <col collapsed="false" customWidth="true" hidden="false" outlineLevel="0" max="8" min="8" style="0" width="9.86"/>
    <col collapsed="false" customWidth="true" hidden="false" outlineLevel="0" max="9" min="9" style="0" width="8.94"/>
    <col collapsed="false" customWidth="false" hidden="false" outlineLevel="0" max="10" min="10" style="0" width="11.52"/>
    <col collapsed="false" customWidth="true" hidden="false" outlineLevel="0" max="12" min="11" style="0" width="10.28"/>
    <col collapsed="false" customWidth="true" hidden="false" outlineLevel="0" max="13" min="13" style="0" width="9.48"/>
    <col collapsed="false" customWidth="true" hidden="false" outlineLevel="0" max="14" min="14" style="0" width="8.94"/>
    <col collapsed="false" customWidth="true" hidden="false" outlineLevel="0" max="16" min="15" style="0" width="10.97"/>
    <col collapsed="false" customWidth="true" hidden="false" outlineLevel="0" max="17" min="17" style="0" width="10.14"/>
    <col collapsed="false" customWidth="true" hidden="false" outlineLevel="0" max="18" min="18" style="0" width="11.66"/>
    <col collapsed="false" customWidth="true" hidden="false" outlineLevel="0" max="19" min="19" style="0" width="15.88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2" t="s">
        <v>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20.85" hidden="false" customHeight="false" outlineLevel="0" collapsed="false">
      <c r="A2" s="3" t="s">
        <v>1</v>
      </c>
      <c r="B2" s="3" t="s">
        <v>2</v>
      </c>
      <c r="C2" s="1" t="s">
        <v>3</v>
      </c>
      <c r="D2" s="3" t="s">
        <v>44</v>
      </c>
      <c r="E2" s="3" t="s">
        <v>72</v>
      </c>
      <c r="F2" s="3" t="s">
        <v>73</v>
      </c>
      <c r="G2" s="3" t="s">
        <v>9</v>
      </c>
      <c r="H2" s="0" t="s">
        <v>10</v>
      </c>
      <c r="I2" s="0" t="s">
        <v>11</v>
      </c>
      <c r="J2" s="0" t="s">
        <v>12</v>
      </c>
      <c r="K2" s="0" t="s">
        <v>13</v>
      </c>
      <c r="L2" s="0" t="s">
        <v>14</v>
      </c>
      <c r="M2" s="0" t="s">
        <v>11</v>
      </c>
      <c r="N2" s="0" t="s">
        <v>12</v>
      </c>
      <c r="O2" s="0" t="s">
        <v>15</v>
      </c>
      <c r="P2" s="1"/>
      <c r="Q2" s="1"/>
      <c r="R2" s="1"/>
    </row>
    <row r="3" customFormat="false" ht="12.8" hidden="false" customHeight="false" outlineLevel="0" collapsed="false">
      <c r="A3" s="4" t="n">
        <v>8192</v>
      </c>
      <c r="B3" s="4" t="n">
        <v>8192</v>
      </c>
      <c r="C3" s="4" t="n">
        <v>50</v>
      </c>
      <c r="D3" s="4" t="n">
        <f aca="false">A3/E3</f>
        <v>16</v>
      </c>
      <c r="E3" s="4" t="n">
        <v>512</v>
      </c>
      <c r="F3" s="4" t="n">
        <v>4096</v>
      </c>
      <c r="G3" s="0" t="n">
        <f aca="false">F3/B3</f>
        <v>0.5</v>
      </c>
      <c r="H3" s="5" t="n">
        <v>0.000895380375</v>
      </c>
      <c r="I3" s="5" t="n">
        <v>4.97438250000001E-005</v>
      </c>
      <c r="J3" s="5" t="n">
        <v>2.1776775E-005</v>
      </c>
      <c r="K3" s="5" t="n">
        <f aca="false">H3-J3</f>
        <v>0.0008736036</v>
      </c>
      <c r="L3" s="5" t="n">
        <v>0</v>
      </c>
      <c r="M3" s="5" t="n">
        <v>0</v>
      </c>
      <c r="N3" s="5" t="n">
        <v>0</v>
      </c>
      <c r="O3" s="5" t="n">
        <f aca="false">L3-N3</f>
        <v>0</v>
      </c>
    </row>
    <row r="4" customFormat="false" ht="12.8" hidden="false" customHeight="false" outlineLevel="0" collapsed="false">
      <c r="A4" s="4" t="n">
        <v>16384</v>
      </c>
      <c r="B4" s="4" t="n">
        <v>16384</v>
      </c>
      <c r="C4" s="4" t="n">
        <v>50</v>
      </c>
      <c r="D4" s="4" t="n">
        <f aca="false">A4/E4</f>
        <v>32</v>
      </c>
      <c r="E4" s="4" t="n">
        <v>512</v>
      </c>
      <c r="F4" s="4" t="n">
        <v>4096</v>
      </c>
      <c r="G4" s="0" t="n">
        <f aca="false">F4/B4</f>
        <v>0.25</v>
      </c>
      <c r="H4" s="5" t="n">
        <v>0.001084355625</v>
      </c>
      <c r="I4" s="5" t="n">
        <v>0.000744772375</v>
      </c>
      <c r="J4" s="5" t="n">
        <v>8.10206250000001E-005</v>
      </c>
      <c r="K4" s="5" t="n">
        <f aca="false">H4-J4</f>
        <v>0.001003335</v>
      </c>
      <c r="L4" s="5" t="n">
        <v>0</v>
      </c>
      <c r="M4" s="5" t="n">
        <v>0</v>
      </c>
      <c r="N4" s="5" t="n">
        <v>0</v>
      </c>
      <c r="O4" s="5" t="n">
        <f aca="false">L4-N4</f>
        <v>0</v>
      </c>
    </row>
    <row r="5" customFormat="false" ht="12.8" hidden="false" customHeight="false" outlineLevel="0" collapsed="false">
      <c r="A5" s="4" t="n">
        <v>32768</v>
      </c>
      <c r="B5" s="4" t="n">
        <v>32768</v>
      </c>
      <c r="C5" s="4" t="n">
        <v>50</v>
      </c>
      <c r="D5" s="4" t="n">
        <f aca="false">A5/E5</f>
        <v>64</v>
      </c>
      <c r="E5" s="4" t="n">
        <v>512</v>
      </c>
      <c r="F5" s="4" t="n">
        <v>4096</v>
      </c>
      <c r="G5" s="0" t="n">
        <f aca="false">F5/B5</f>
        <v>0.125</v>
      </c>
      <c r="H5" s="5" t="n">
        <v>0.00128337875</v>
      </c>
      <c r="I5" s="5" t="n">
        <v>2.111025E-005</v>
      </c>
      <c r="J5" s="5" t="n">
        <v>1.783975E-005</v>
      </c>
      <c r="K5" s="5" t="n">
        <f aca="false">H5-J5</f>
        <v>0.001265539</v>
      </c>
      <c r="L5" s="5" t="n">
        <v>0</v>
      </c>
      <c r="M5" s="5" t="n">
        <v>0</v>
      </c>
      <c r="N5" s="5" t="n">
        <v>0</v>
      </c>
      <c r="O5" s="5" t="n">
        <f aca="false">L5-N5</f>
        <v>0</v>
      </c>
    </row>
    <row r="6" customFormat="false" ht="12.8" hidden="false" customHeight="false" outlineLevel="0" collapsed="false">
      <c r="A6" s="4" t="n">
        <v>65536</v>
      </c>
      <c r="B6" s="4" t="n">
        <v>65536</v>
      </c>
      <c r="C6" s="4" t="n">
        <v>50</v>
      </c>
      <c r="D6" s="4" t="n">
        <f aca="false">A6/E6</f>
        <v>128</v>
      </c>
      <c r="E6" s="4" t="n">
        <v>512</v>
      </c>
      <c r="F6" s="4" t="n">
        <v>4096</v>
      </c>
      <c r="G6" s="0" t="n">
        <f aca="false">F6/B6</f>
        <v>0.0625</v>
      </c>
      <c r="H6" s="5" t="n">
        <v>0.002029796625</v>
      </c>
      <c r="I6" s="5" t="n">
        <v>0.000242629375</v>
      </c>
      <c r="J6" s="5" t="n">
        <v>0.000112240625</v>
      </c>
      <c r="K6" s="5" t="n">
        <f aca="false">H6-J6</f>
        <v>0.001917556</v>
      </c>
      <c r="L6" s="5" t="n">
        <v>0</v>
      </c>
      <c r="M6" s="5" t="n">
        <v>0</v>
      </c>
      <c r="N6" s="5" t="n">
        <v>0</v>
      </c>
      <c r="O6" s="5" t="n">
        <f aca="false">L6-N6</f>
        <v>0</v>
      </c>
    </row>
    <row r="7" customFormat="false" ht="12.8" hidden="false" customHeight="false" outlineLevel="0" collapsed="false">
      <c r="A7" s="4" t="n">
        <v>131072</v>
      </c>
      <c r="B7" s="4" t="n">
        <v>131072</v>
      </c>
      <c r="C7" s="4" t="n">
        <v>50</v>
      </c>
      <c r="D7" s="4" t="n">
        <f aca="false">A7/E7</f>
        <v>256</v>
      </c>
      <c r="E7" s="4" t="n">
        <v>512</v>
      </c>
      <c r="F7" s="4" t="n">
        <v>4096</v>
      </c>
      <c r="G7" s="0" t="n">
        <f aca="false">F7/B7</f>
        <v>0.03125</v>
      </c>
      <c r="H7" s="5" t="n">
        <v>0.0034738876875</v>
      </c>
      <c r="I7" s="5" t="n">
        <v>0.0002545183125</v>
      </c>
      <c r="J7" s="5" t="n">
        <v>0.0002109576875</v>
      </c>
      <c r="K7" s="5" t="n">
        <f aca="false">H7-J7</f>
        <v>0.00326293</v>
      </c>
      <c r="L7" s="5" t="n">
        <v>0</v>
      </c>
      <c r="M7" s="5" t="n">
        <v>0</v>
      </c>
      <c r="N7" s="5" t="n">
        <v>0</v>
      </c>
      <c r="O7" s="5" t="n">
        <f aca="false">L7-N7</f>
        <v>0</v>
      </c>
    </row>
    <row r="8" customFormat="false" ht="12.8" hidden="false" customHeight="false" outlineLevel="0" collapsed="false">
      <c r="A8" s="4" t="n">
        <v>262144</v>
      </c>
      <c r="B8" s="4" t="n">
        <v>262144</v>
      </c>
      <c r="C8" s="4" t="n">
        <v>50</v>
      </c>
      <c r="D8" s="4" t="n">
        <f aca="false">A8/E8</f>
        <v>512</v>
      </c>
      <c r="E8" s="4" t="n">
        <v>512</v>
      </c>
      <c r="F8" s="4" t="n">
        <v>4096</v>
      </c>
      <c r="G8" s="0" t="n">
        <f aca="false">F8/B8</f>
        <v>0.015625</v>
      </c>
      <c r="H8" s="5" t="n">
        <v>0.00727422025</v>
      </c>
      <c r="I8" s="5" t="n">
        <v>0.00605849975</v>
      </c>
      <c r="J8" s="5" t="n">
        <v>0.000864748249999999</v>
      </c>
      <c r="K8" s="5" t="n">
        <f aca="false">H8-J8</f>
        <v>0.006409472</v>
      </c>
      <c r="L8" s="5" t="n">
        <v>0</v>
      </c>
      <c r="M8" s="5" t="n">
        <v>0</v>
      </c>
      <c r="N8" s="5" t="n">
        <v>0</v>
      </c>
      <c r="O8" s="5" t="n">
        <f aca="false">L8-N8</f>
        <v>0</v>
      </c>
    </row>
    <row r="9" customFormat="false" ht="12.8" hidden="false" customHeight="false" outlineLevel="0" collapsed="false">
      <c r="A9" s="4" t="n">
        <v>524288</v>
      </c>
      <c r="B9" s="4" t="n">
        <v>524288</v>
      </c>
      <c r="C9" s="4" t="n">
        <v>50</v>
      </c>
      <c r="D9" s="4" t="n">
        <v>512</v>
      </c>
      <c r="E9" s="4" t="n">
        <v>1024</v>
      </c>
      <c r="F9" s="4" t="n">
        <v>8192</v>
      </c>
      <c r="G9" s="0" t="n">
        <f aca="false">F9/B9</f>
        <v>0.015625</v>
      </c>
      <c r="H9" s="5" t="n">
        <v>0.01292462625</v>
      </c>
      <c r="I9" s="5" t="n">
        <v>0.000697743749999998</v>
      </c>
      <c r="J9" s="5" t="n">
        <v>0.000321736250000001</v>
      </c>
      <c r="K9" s="5" t="n">
        <f aca="false">H9-J9</f>
        <v>0.01260289</v>
      </c>
      <c r="L9" s="5" t="n">
        <v>0</v>
      </c>
      <c r="M9" s="5" t="n">
        <v>0</v>
      </c>
      <c r="N9" s="5" t="n">
        <v>0</v>
      </c>
      <c r="O9" s="5" t="n">
        <f aca="false">L9-N9</f>
        <v>0</v>
      </c>
    </row>
    <row r="10" customFormat="false" ht="12.8" hidden="false" customHeight="false" outlineLevel="0" collapsed="false">
      <c r="A10" s="4" t="n">
        <v>1048576</v>
      </c>
      <c r="B10" s="4" t="n">
        <v>1048576</v>
      </c>
      <c r="C10" s="4" t="n">
        <v>50</v>
      </c>
      <c r="D10" s="4" t="n">
        <v>512</v>
      </c>
      <c r="E10" s="4" t="n">
        <v>2048</v>
      </c>
      <c r="F10" s="4" t="n">
        <v>16384</v>
      </c>
      <c r="G10" s="0" t="n">
        <f aca="false">F10/B10</f>
        <v>0.015625</v>
      </c>
      <c r="H10" s="5" t="n">
        <v>0.02527706125</v>
      </c>
      <c r="I10" s="5" t="n">
        <v>0.00279507875</v>
      </c>
      <c r="J10" s="5" t="n">
        <v>0.00108485125</v>
      </c>
      <c r="K10" s="5" t="n">
        <f aca="false">H10-J10</f>
        <v>0.02419221</v>
      </c>
      <c r="L10" s="5" t="n">
        <v>0</v>
      </c>
      <c r="M10" s="5" t="n">
        <v>0</v>
      </c>
      <c r="N10" s="5" t="n">
        <v>0</v>
      </c>
      <c r="O10" s="5" t="n">
        <f aca="false">L10-N10</f>
        <v>0</v>
      </c>
    </row>
    <row r="11" customFormat="false" ht="12.8" hidden="false" customHeight="false" outlineLevel="0" collapsed="false">
      <c r="A11" s="4" t="n">
        <v>2097152</v>
      </c>
      <c r="B11" s="4" t="n">
        <v>2097152</v>
      </c>
      <c r="C11" s="4" t="n">
        <v>50</v>
      </c>
      <c r="D11" s="4" t="n">
        <v>512</v>
      </c>
      <c r="E11" s="4" t="n">
        <v>4096</v>
      </c>
      <c r="F11" s="4" t="n">
        <v>32768</v>
      </c>
      <c r="G11" s="0" t="n">
        <f aca="false">F11/B11</f>
        <v>0.015625</v>
      </c>
      <c r="H11" s="5" t="n">
        <v>0.049440118125</v>
      </c>
      <c r="I11" s="5" t="n">
        <v>0.021503201875</v>
      </c>
      <c r="J11" s="5" t="n">
        <v>0.004250988125</v>
      </c>
      <c r="K11" s="5" t="n">
        <f aca="false">H11-J11</f>
        <v>0.04518913</v>
      </c>
      <c r="L11" s="5" t="n">
        <v>0</v>
      </c>
      <c r="M11" s="5" t="n">
        <v>0</v>
      </c>
      <c r="N11" s="5" t="n">
        <v>0</v>
      </c>
      <c r="O11" s="5" t="n">
        <f aca="false">L11-N11</f>
        <v>0</v>
      </c>
    </row>
    <row r="12" customFormat="false" ht="12.8" hidden="false" customHeight="false" outlineLevel="0" collapsed="false">
      <c r="A12" s="4" t="n">
        <v>4194304</v>
      </c>
      <c r="B12" s="4" t="n">
        <v>4194304</v>
      </c>
      <c r="C12" s="4" t="n">
        <v>50</v>
      </c>
      <c r="D12" s="4" t="n">
        <v>512</v>
      </c>
      <c r="E12" s="4" t="n">
        <v>8192</v>
      </c>
      <c r="F12" s="4" t="n">
        <v>65536</v>
      </c>
      <c r="G12" s="0" t="n">
        <f aca="false">F12/B12</f>
        <v>0.015625</v>
      </c>
      <c r="H12" s="5" t="n">
        <v>0.0917890075</v>
      </c>
      <c r="I12" s="5" t="n">
        <v>0.00261334249999999</v>
      </c>
      <c r="J12" s="5" t="n">
        <v>0.0013996775</v>
      </c>
      <c r="K12" s="5" t="n">
        <f aca="false">H12-J12</f>
        <v>0.09038933</v>
      </c>
      <c r="L12" s="5" t="n">
        <v>0</v>
      </c>
      <c r="M12" s="5" t="n">
        <v>0</v>
      </c>
      <c r="N12" s="5" t="n">
        <v>0</v>
      </c>
      <c r="O12" s="5" t="n">
        <f aca="false">L12-N12</f>
        <v>0</v>
      </c>
    </row>
    <row r="13" customFormat="false" ht="12.8" hidden="false" customHeight="false" outlineLevel="0" collapsed="false">
      <c r="A13" s="4" t="n">
        <v>8388608</v>
      </c>
      <c r="B13" s="4" t="n">
        <v>8388608</v>
      </c>
      <c r="C13" s="4" t="n">
        <v>50</v>
      </c>
      <c r="D13" s="4" t="n">
        <v>512</v>
      </c>
      <c r="E13" s="4" t="n">
        <v>16384</v>
      </c>
      <c r="F13" s="4" t="n">
        <v>131072</v>
      </c>
      <c r="G13" s="0" t="n">
        <f aca="false">F13/B13</f>
        <v>0.015625</v>
      </c>
      <c r="H13" s="5" t="n">
        <v>0.1881113125</v>
      </c>
      <c r="I13" s="5" t="n">
        <v>0.0491198875</v>
      </c>
      <c r="J13" s="5" t="n">
        <v>0.0138691125</v>
      </c>
      <c r="K13" s="5" t="n">
        <f aca="false">H13-J13</f>
        <v>0.1742422</v>
      </c>
      <c r="L13" s="5" t="n">
        <v>0</v>
      </c>
      <c r="M13" s="5" t="n">
        <v>0</v>
      </c>
      <c r="N13" s="5" t="n">
        <v>0</v>
      </c>
      <c r="O13" s="5" t="n">
        <f aca="false">L13-N13</f>
        <v>0</v>
      </c>
    </row>
    <row r="14" customFormat="false" ht="12.8" hidden="false" customHeight="false" outlineLevel="0" collapsed="false">
      <c r="A14" s="4" t="n">
        <v>16777216</v>
      </c>
      <c r="B14" s="4" t="n">
        <v>16777216</v>
      </c>
      <c r="C14" s="4" t="n">
        <v>50</v>
      </c>
      <c r="D14" s="4" t="n">
        <v>512</v>
      </c>
      <c r="E14" s="4" t="n">
        <v>32768</v>
      </c>
      <c r="F14" s="4" t="n">
        <v>262144</v>
      </c>
      <c r="G14" s="0" t="n">
        <f aca="false">F14/B14</f>
        <v>0.015625</v>
      </c>
      <c r="H14" s="5" t="n">
        <v>0.3522084875</v>
      </c>
      <c r="I14" s="5" t="n">
        <v>0.0120286125</v>
      </c>
      <c r="J14" s="5" t="n">
        <v>0.00580068750000001</v>
      </c>
      <c r="K14" s="5" t="n">
        <f aca="false">H14-J14</f>
        <v>0.3464078</v>
      </c>
      <c r="L14" s="5" t="n">
        <v>0</v>
      </c>
      <c r="M14" s="5" t="n">
        <v>0</v>
      </c>
      <c r="N14" s="5" t="n">
        <v>0</v>
      </c>
      <c r="O14" s="5" t="n">
        <f aca="false">L14-N14</f>
        <v>0</v>
      </c>
    </row>
    <row r="15" customFormat="false" ht="12.8" hidden="false" customHeight="false" outlineLevel="0" collapsed="false">
      <c r="A15" s="4" t="n">
        <v>33554432</v>
      </c>
      <c r="B15" s="4" t="n">
        <v>33554432</v>
      </c>
      <c r="C15" s="4" t="n">
        <v>50</v>
      </c>
      <c r="D15" s="4" t="n">
        <v>512</v>
      </c>
      <c r="E15" s="4" t="n">
        <v>65536</v>
      </c>
      <c r="F15" s="4" t="n">
        <v>524288</v>
      </c>
      <c r="G15" s="0" t="n">
        <f aca="false">F15/B15</f>
        <v>0.015625</v>
      </c>
      <c r="H15" s="4"/>
      <c r="I15" s="4"/>
      <c r="J15" s="4"/>
      <c r="K15" s="4"/>
    </row>
    <row r="16" customFormat="false" ht="12.8" hidden="false" customHeight="false" outlineLevel="0" collapsed="false">
      <c r="A16" s="6"/>
    </row>
    <row r="17" customFormat="false" ht="12.8" hidden="false" customHeight="false" outlineLevel="0" collapsed="false">
      <c r="A17" s="2" t="s">
        <v>74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customFormat="false" ht="20.95" hidden="false" customHeight="false" outlineLevel="0" collapsed="false">
      <c r="A18" s="3" t="s">
        <v>1</v>
      </c>
      <c r="B18" s="3" t="s">
        <v>2</v>
      </c>
      <c r="C18" s="1" t="s">
        <v>3</v>
      </c>
      <c r="D18" s="3" t="s">
        <v>44</v>
      </c>
      <c r="E18" s="3" t="s">
        <v>72</v>
      </c>
      <c r="F18" s="3" t="s">
        <v>73</v>
      </c>
      <c r="G18" s="3" t="s">
        <v>9</v>
      </c>
      <c r="H18" s="0" t="s">
        <v>10</v>
      </c>
      <c r="I18" s="0" t="s">
        <v>11</v>
      </c>
      <c r="J18" s="0" t="s">
        <v>12</v>
      </c>
      <c r="K18" s="0" t="s">
        <v>13</v>
      </c>
      <c r="L18" s="0" t="s">
        <v>17</v>
      </c>
      <c r="M18" s="0" t="s">
        <v>11</v>
      </c>
      <c r="N18" s="0" t="s">
        <v>12</v>
      </c>
      <c r="O18" s="0" t="s">
        <v>18</v>
      </c>
      <c r="P18" s="0" t="s">
        <v>19</v>
      </c>
      <c r="Q18" s="0" t="s">
        <v>11</v>
      </c>
      <c r="R18" s="0" t="s">
        <v>12</v>
      </c>
      <c r="S18" s="0" t="s">
        <v>20</v>
      </c>
    </row>
    <row r="19" customFormat="false" ht="12.8" hidden="false" customHeight="false" outlineLevel="0" collapsed="false">
      <c r="A19" s="4" t="n">
        <v>8192</v>
      </c>
      <c r="B19" s="4" t="n">
        <v>8192</v>
      </c>
      <c r="C19" s="4" t="n">
        <v>50</v>
      </c>
      <c r="D19" s="4" t="n">
        <f aca="false">A19/E19</f>
        <v>16</v>
      </c>
      <c r="E19" s="4" t="n">
        <v>512</v>
      </c>
      <c r="F19" s="0" t="n">
        <f aca="false">8*E19</f>
        <v>4096</v>
      </c>
      <c r="G19" s="0" t="n">
        <f aca="false">F19/B19</f>
        <v>0.5</v>
      </c>
      <c r="H19" s="5" t="n">
        <v>0.0309773311111111</v>
      </c>
      <c r="I19" s="5" t="n">
        <v>0.0053412588888889</v>
      </c>
      <c r="J19" s="5" t="n">
        <v>0.0035161511111111</v>
      </c>
      <c r="K19" s="5" t="n">
        <f aca="false">H19-J19</f>
        <v>0.02746118</v>
      </c>
      <c r="L19" s="5" t="n">
        <v>0.00130626846666667</v>
      </c>
      <c r="M19" s="5" t="n">
        <v>7.96747333333334E-005</v>
      </c>
      <c r="N19" s="5" t="n">
        <v>9.47368666666666E-005</v>
      </c>
      <c r="O19" s="5" t="n">
        <f aca="false">L19-N19</f>
        <v>0.0012115316</v>
      </c>
      <c r="P19" s="5" t="n">
        <v>1.00011902609806</v>
      </c>
      <c r="Q19" s="5" t="n">
        <v>-2.03543809889073E-005</v>
      </c>
      <c r="R19" s="5" t="n">
        <v>-2.03347305176571E-005</v>
      </c>
      <c r="S19" s="0" t="n">
        <f aca="false">P19+Q19</f>
        <v>1.00009867171707</v>
      </c>
    </row>
    <row r="20" customFormat="false" ht="12.8" hidden="false" customHeight="false" outlineLevel="0" collapsed="false">
      <c r="A20" s="4" t="n">
        <v>16384</v>
      </c>
      <c r="B20" s="4" t="n">
        <v>16384</v>
      </c>
      <c r="C20" s="4" t="n">
        <v>50</v>
      </c>
      <c r="D20" s="4" t="n">
        <f aca="false">A20/E20</f>
        <v>32</v>
      </c>
      <c r="E20" s="4" t="n">
        <v>512</v>
      </c>
      <c r="F20" s="0" t="n">
        <f aca="false">8*E20</f>
        <v>4096</v>
      </c>
      <c r="G20" s="0" t="n">
        <f aca="false">F20/B20</f>
        <v>0.25</v>
      </c>
      <c r="H20" s="5" t="n">
        <v>0.0297063444444444</v>
      </c>
      <c r="I20" s="5" t="n">
        <v>0.00155485555555556</v>
      </c>
      <c r="J20" s="5" t="n">
        <v>0.00143676444444445</v>
      </c>
      <c r="K20" s="5" t="n">
        <f aca="false">H20-J20</f>
        <v>0.0282695799999999</v>
      </c>
      <c r="L20" s="5" t="n">
        <v>0.0014723968</v>
      </c>
      <c r="M20" s="5" t="n">
        <v>0.0001367678</v>
      </c>
      <c r="N20" s="5" t="n">
        <v>0.0001767158</v>
      </c>
      <c r="O20" s="5" t="n">
        <f aca="false">L20-N20</f>
        <v>0.001295681</v>
      </c>
      <c r="P20" s="5" t="n">
        <v>1.00013326219688</v>
      </c>
      <c r="Q20" s="5" t="n">
        <v>-2.09791838001738E-005</v>
      </c>
      <c r="R20" s="5" t="n">
        <v>-1.70286750629245E-005</v>
      </c>
      <c r="S20" s="0" t="n">
        <f aca="false">P20+Q20</f>
        <v>1.00011228301308</v>
      </c>
    </row>
    <row r="21" customFormat="false" ht="12.8" hidden="false" customHeight="false" outlineLevel="0" collapsed="false">
      <c r="A21" s="4" t="n">
        <v>32768</v>
      </c>
      <c r="B21" s="4" t="n">
        <v>32768</v>
      </c>
      <c r="C21" s="4" t="n">
        <v>50</v>
      </c>
      <c r="D21" s="4" t="n">
        <f aca="false">A21/E21</f>
        <v>64</v>
      </c>
      <c r="E21" s="4" t="n">
        <v>512</v>
      </c>
      <c r="F21" s="0" t="n">
        <f aca="false">8*E21</f>
        <v>4096</v>
      </c>
      <c r="G21" s="0" t="n">
        <f aca="false">F21/B21</f>
        <v>0.125</v>
      </c>
      <c r="H21" s="5" t="n">
        <v>0.0307299022222222</v>
      </c>
      <c r="I21" s="5" t="n">
        <v>0.00138080777777778</v>
      </c>
      <c r="J21" s="5" t="n">
        <v>0.000660062222222223</v>
      </c>
      <c r="K21" s="5" t="n">
        <f aca="false">H21-J21</f>
        <v>0.03006984</v>
      </c>
      <c r="L21" s="5" t="n">
        <v>0.003010264</v>
      </c>
      <c r="M21" s="5" t="n">
        <v>3.55540000000001E-005</v>
      </c>
      <c r="N21" s="5" t="n">
        <v>6.05340000000001E-005</v>
      </c>
      <c r="O21" s="5" t="n">
        <f aca="false">L21-N21</f>
        <v>0.00294973</v>
      </c>
      <c r="P21" s="5" t="n">
        <v>1.00056285080363</v>
      </c>
      <c r="Q21" s="5" t="n">
        <v>-2.84823757163988E-005</v>
      </c>
      <c r="R21" s="5" t="n">
        <v>-2.0403999181573E-005</v>
      </c>
      <c r="S21" s="0" t="n">
        <f aca="false">P21+Q21</f>
        <v>1.00053436842791</v>
      </c>
    </row>
    <row r="22" customFormat="false" ht="12.8" hidden="false" customHeight="false" outlineLevel="0" collapsed="false">
      <c r="A22" s="4" t="n">
        <v>65536</v>
      </c>
      <c r="B22" s="4" t="n">
        <v>65536</v>
      </c>
      <c r="C22" s="4" t="n">
        <v>50</v>
      </c>
      <c r="D22" s="4" t="n">
        <f aca="false">A22/E22</f>
        <v>128</v>
      </c>
      <c r="E22" s="4" t="n">
        <v>512</v>
      </c>
      <c r="F22" s="0" t="n">
        <f aca="false">8*E22</f>
        <v>4096</v>
      </c>
      <c r="G22" s="0" t="n">
        <f aca="false">F22/B22</f>
        <v>0.0625</v>
      </c>
      <c r="H22" s="5" t="n">
        <v>0.0332697488888889</v>
      </c>
      <c r="I22" s="5" t="n">
        <v>0.00342665111111112</v>
      </c>
      <c r="J22" s="5" t="n">
        <v>0.00311746888888888</v>
      </c>
      <c r="K22" s="5" t="n">
        <f aca="false">H22-J22</f>
        <v>0.03015228</v>
      </c>
      <c r="L22" s="5" t="n">
        <v>0.00397807933333333</v>
      </c>
      <c r="M22" s="5" t="n">
        <v>9.28726666666671E-005</v>
      </c>
      <c r="N22" s="5" t="n">
        <v>0.000183377333333333</v>
      </c>
      <c r="O22" s="5" t="n">
        <f aca="false">L22-N22</f>
        <v>0.003794702</v>
      </c>
      <c r="P22" s="5" t="n">
        <v>1.00099518377503</v>
      </c>
      <c r="Q22" s="5" t="n">
        <v>-3.61799118899775E-005</v>
      </c>
      <c r="R22" s="5" t="n">
        <v>-3.21355288863678E-005</v>
      </c>
      <c r="S22" s="0" t="n">
        <f aca="false">P22+Q22</f>
        <v>1.00095900386314</v>
      </c>
    </row>
    <row r="23" customFormat="false" ht="12.8" hidden="false" customHeight="false" outlineLevel="0" collapsed="false">
      <c r="A23" s="4" t="n">
        <v>131072</v>
      </c>
      <c r="B23" s="4" t="n">
        <v>131072</v>
      </c>
      <c r="C23" s="4" t="n">
        <v>50</v>
      </c>
      <c r="D23" s="4" t="n">
        <f aca="false">A23/E23</f>
        <v>256</v>
      </c>
      <c r="E23" s="4" t="n">
        <v>512</v>
      </c>
      <c r="F23" s="0" t="n">
        <f aca="false">8*E23</f>
        <v>4096</v>
      </c>
      <c r="G23" s="0" t="n">
        <f aca="false">F23/B23</f>
        <v>0.03125</v>
      </c>
      <c r="H23" s="5" t="n">
        <v>0.0425864044444444</v>
      </c>
      <c r="I23" s="5" t="n">
        <v>0.0281815155555556</v>
      </c>
      <c r="J23" s="5" t="n">
        <v>0.00886239444444444</v>
      </c>
      <c r="K23" s="5" t="n">
        <f aca="false">H23-J23</f>
        <v>0.03372401</v>
      </c>
      <c r="L23" s="5" t="n">
        <v>0.00427493466666667</v>
      </c>
      <c r="M23" s="5" t="n">
        <v>0.000349567333333333</v>
      </c>
      <c r="N23" s="5" t="n">
        <v>0.000385716666666667</v>
      </c>
      <c r="O23" s="5" t="n">
        <f aca="false">L23-N23</f>
        <v>0.003889218</v>
      </c>
      <c r="P23" s="5" t="n">
        <v>1.00112455531553</v>
      </c>
      <c r="Q23" s="5" t="n">
        <v>-0.000147214175926003</v>
      </c>
      <c r="R23" s="5" t="n">
        <v>-9.35368940031545E-005</v>
      </c>
      <c r="S23" s="0" t="n">
        <f aca="false">P23+Q23</f>
        <v>1.0009773411396</v>
      </c>
    </row>
    <row r="24" customFormat="false" ht="12.8" hidden="false" customHeight="false" outlineLevel="0" collapsed="false">
      <c r="A24" s="4" t="n">
        <v>262144</v>
      </c>
      <c r="B24" s="4" t="n">
        <v>262144</v>
      </c>
      <c r="C24" s="4" t="n">
        <v>50</v>
      </c>
      <c r="D24" s="0" t="n">
        <v>512</v>
      </c>
      <c r="E24" s="0" t="n">
        <f aca="false">B24/D24</f>
        <v>512</v>
      </c>
      <c r="F24" s="0" t="n">
        <f aca="false">8*E24</f>
        <v>4096</v>
      </c>
      <c r="G24" s="0" t="n">
        <f aca="false">F24/B24</f>
        <v>0.015625</v>
      </c>
      <c r="H24" s="5" t="n">
        <v>0.0397650933333333</v>
      </c>
      <c r="I24" s="5" t="n">
        <v>0.00540346666666667</v>
      </c>
      <c r="J24" s="5" t="n">
        <v>0.00268177333333333</v>
      </c>
      <c r="K24" s="5" t="n">
        <f aca="false">H24-J24</f>
        <v>0.03708332</v>
      </c>
      <c r="L24" s="5" t="n">
        <v>0.022797244</v>
      </c>
      <c r="M24" s="5" t="n">
        <v>0.037064316</v>
      </c>
      <c r="N24" s="5" t="n">
        <v>0.018959536</v>
      </c>
      <c r="O24" s="5" t="n">
        <f aca="false">L24-N24</f>
        <v>0.003837708</v>
      </c>
      <c r="P24" s="5" t="n">
        <v>1.49726158131771</v>
      </c>
      <c r="Q24" s="5" t="n">
        <v>-0.496351403305936</v>
      </c>
      <c r="R24" s="5" t="n">
        <v>-0.992281836231161</v>
      </c>
      <c r="S24" s="0" t="n">
        <f aca="false">P24+Q24</f>
        <v>1.00091017801177</v>
      </c>
    </row>
    <row r="25" customFormat="false" ht="12.8" hidden="false" customHeight="false" outlineLevel="0" collapsed="false">
      <c r="A25" s="4" t="n">
        <v>524288</v>
      </c>
      <c r="B25" s="4" t="n">
        <v>524288</v>
      </c>
      <c r="C25" s="4" t="n">
        <v>50</v>
      </c>
      <c r="D25" s="0" t="n">
        <v>512</v>
      </c>
      <c r="E25" s="0" t="n">
        <f aca="false">B25/D25</f>
        <v>1024</v>
      </c>
      <c r="F25" s="0" t="n">
        <f aca="false">8*E25</f>
        <v>8192</v>
      </c>
      <c r="G25" s="0" t="n">
        <f aca="false">F25/B25</f>
        <v>0.015625</v>
      </c>
      <c r="H25" s="5" t="n">
        <v>0.0524919255555556</v>
      </c>
      <c r="I25" s="5" t="n">
        <v>0.0278323344444444</v>
      </c>
      <c r="J25" s="5" t="n">
        <v>0.00756676555555556</v>
      </c>
      <c r="K25" s="5" t="n">
        <f aca="false">H25-J25</f>
        <v>0.04492516</v>
      </c>
      <c r="L25" s="5" t="n">
        <v>0.0198651186666667</v>
      </c>
      <c r="M25" s="5" t="n">
        <v>0.00795940133333334</v>
      </c>
      <c r="N25" s="5" t="n">
        <v>0.0152830826666667</v>
      </c>
      <c r="O25" s="5" t="n">
        <f aca="false">L25-N25</f>
        <v>0.004582036</v>
      </c>
      <c r="P25" s="5" t="n">
        <v>1.49918668124058</v>
      </c>
      <c r="Q25" s="5" t="n">
        <v>-0.497972963043236</v>
      </c>
      <c r="R25" s="5" t="n">
        <v>-0.249576632455981</v>
      </c>
      <c r="S25" s="0" t="n">
        <f aca="false">P25+Q25</f>
        <v>1.00121371819734</v>
      </c>
    </row>
    <row r="26" customFormat="false" ht="12.8" hidden="false" customHeight="false" outlineLevel="0" collapsed="false">
      <c r="A26" s="4" t="n">
        <v>1048576</v>
      </c>
      <c r="B26" s="4" t="n">
        <v>1048576</v>
      </c>
      <c r="C26" s="4" t="n">
        <v>50</v>
      </c>
      <c r="D26" s="0" t="n">
        <v>512</v>
      </c>
      <c r="E26" s="0" t="n">
        <f aca="false">B26/D26</f>
        <v>2048</v>
      </c>
      <c r="F26" s="0" t="n">
        <f aca="false">8*E26</f>
        <v>16384</v>
      </c>
      <c r="G26" s="0" t="n">
        <f aca="false">F26/B26</f>
        <v>0.015625</v>
      </c>
      <c r="H26" s="5" t="n">
        <v>0.0729658288888889</v>
      </c>
      <c r="I26" s="5" t="n">
        <v>0.0218994911111111</v>
      </c>
      <c r="J26" s="5" t="n">
        <v>0.00907264888888888</v>
      </c>
      <c r="K26" s="5" t="n">
        <f aca="false">H26-J26</f>
        <v>0.06389318</v>
      </c>
      <c r="L26" s="5" t="n">
        <v>0.00323901466666667</v>
      </c>
      <c r="M26" s="5" t="n">
        <v>0.000271655333333333</v>
      </c>
      <c r="N26" s="5" t="n">
        <v>0.000153704666666667</v>
      </c>
      <c r="O26" s="5" t="n">
        <f aca="false">L26-N26</f>
        <v>0.00308531</v>
      </c>
      <c r="P26" s="5" t="n">
        <v>1.00068933050807</v>
      </c>
      <c r="Q26" s="5" t="n">
        <v>-6.36085143639331E-005</v>
      </c>
      <c r="R26" s="5" t="n">
        <v>-6.73530471169137E-005</v>
      </c>
      <c r="S26" s="0" t="n">
        <f aca="false">P26+Q26</f>
        <v>1.00062572199371</v>
      </c>
    </row>
    <row r="27" customFormat="false" ht="12.8" hidden="false" customHeight="false" outlineLevel="0" collapsed="false">
      <c r="A27" s="4" t="n">
        <v>2097152</v>
      </c>
      <c r="B27" s="4" t="n">
        <v>2097152</v>
      </c>
      <c r="C27" s="4" t="n">
        <v>50</v>
      </c>
      <c r="D27" s="0" t="n">
        <v>512</v>
      </c>
      <c r="E27" s="0" t="n">
        <f aca="false">B27/D27</f>
        <v>4096</v>
      </c>
      <c r="F27" s="0" t="n">
        <f aca="false">8*E27</f>
        <v>32768</v>
      </c>
      <c r="G27" s="0" t="n">
        <f aca="false">F27/B27</f>
        <v>0.015625</v>
      </c>
      <c r="H27" s="5" t="n">
        <v>0.0910052622222222</v>
      </c>
      <c r="I27" s="5" t="n">
        <v>0.0151718377777778</v>
      </c>
      <c r="J27" s="5" t="n">
        <v>0.00839299222222222</v>
      </c>
      <c r="K27" s="5" t="n">
        <f aca="false">H27-J27</f>
        <v>0.08261227</v>
      </c>
      <c r="L27" s="5" t="n">
        <v>0.00226544466666667</v>
      </c>
      <c r="M27" s="5" t="n">
        <v>0.000231403333333333</v>
      </c>
      <c r="N27" s="5" t="n">
        <v>0.000148814666666667</v>
      </c>
      <c r="O27" s="5" t="n">
        <f aca="false">L27-N27</f>
        <v>0.00211663</v>
      </c>
      <c r="P27" s="5" t="n">
        <v>1.00034071602271</v>
      </c>
      <c r="Q27" s="5" t="n">
        <v>-4.77567907288812E-005</v>
      </c>
      <c r="R27" s="5" t="n">
        <v>-6.5671868370254E-005</v>
      </c>
      <c r="S27" s="0" t="n">
        <f aca="false">P27+Q27</f>
        <v>1.00029295923198</v>
      </c>
    </row>
    <row r="28" customFormat="false" ht="12.8" hidden="false" customHeight="false" outlineLevel="0" collapsed="false">
      <c r="A28" s="4" t="n">
        <v>4194304</v>
      </c>
      <c r="B28" s="4" t="n">
        <v>4194304</v>
      </c>
      <c r="C28" s="4" t="n">
        <v>50</v>
      </c>
      <c r="D28" s="0" t="n">
        <v>512</v>
      </c>
      <c r="E28" s="0" t="n">
        <f aca="false">B28/D28</f>
        <v>8192</v>
      </c>
      <c r="F28" s="0" t="n">
        <f aca="false">8*E28</f>
        <v>65536</v>
      </c>
      <c r="G28" s="0" t="n">
        <f aca="false">F28/B28</f>
        <v>0.015625</v>
      </c>
      <c r="H28" s="5" t="n">
        <v>0.144847766666667</v>
      </c>
      <c r="I28" s="5" t="n">
        <v>0.0298705333333333</v>
      </c>
      <c r="J28" s="5" t="n">
        <v>0.0224741666666667</v>
      </c>
      <c r="K28" s="5" t="n">
        <f aca="false">H28-J28</f>
        <v>0.1223736</v>
      </c>
      <c r="L28" s="5" t="n">
        <v>0.0015636504</v>
      </c>
      <c r="M28" s="5" t="n">
        <v>7.23527999999998E-005</v>
      </c>
      <c r="N28" s="5" t="n">
        <v>9.09922000000001E-005</v>
      </c>
      <c r="O28" s="5" t="n">
        <f aca="false">L28-N28</f>
        <v>0.0014726582</v>
      </c>
      <c r="P28" s="5" t="n">
        <v>1.00015684924343</v>
      </c>
      <c r="Q28" s="5" t="n">
        <v>-1.52323148210343E-005</v>
      </c>
      <c r="R28" s="5" t="n">
        <v>-9.05388695859877E-006</v>
      </c>
      <c r="S28" s="0" t="n">
        <f aca="false">P28+Q28</f>
        <v>1.00014161692861</v>
      </c>
    </row>
    <row r="29" customFormat="false" ht="12.8" hidden="false" customHeight="false" outlineLevel="0" collapsed="false">
      <c r="A29" s="4" t="n">
        <v>8388608</v>
      </c>
      <c r="B29" s="4" t="n">
        <v>8388608</v>
      </c>
      <c r="C29" s="4" t="n">
        <v>50</v>
      </c>
      <c r="D29" s="0" t="n">
        <v>512</v>
      </c>
      <c r="E29" s="0" t="n">
        <f aca="false">B29/D29</f>
        <v>16384</v>
      </c>
      <c r="F29" s="0" t="n">
        <f aca="false">8*E29</f>
        <v>131072</v>
      </c>
      <c r="G29" s="0" t="n">
        <f aca="false">F29/B29</f>
        <v>0.015625</v>
      </c>
      <c r="H29" s="5" t="n">
        <v>0.290392777777778</v>
      </c>
      <c r="I29" s="5" t="n">
        <v>0.138001922222222</v>
      </c>
      <c r="J29" s="5" t="n">
        <v>0.0690814777777778</v>
      </c>
      <c r="K29" s="5" t="n">
        <f aca="false">H29-J29</f>
        <v>0.2213113</v>
      </c>
      <c r="L29" s="5" t="n">
        <v>0.00105845873333333</v>
      </c>
      <c r="M29" s="5" t="n">
        <v>0.000137096666666667</v>
      </c>
      <c r="N29" s="5" t="n">
        <v>7.12087333333334E-005</v>
      </c>
      <c r="O29" s="5" t="n">
        <f aca="false">L29-N29</f>
        <v>0.000987249999999997</v>
      </c>
      <c r="P29" s="5" t="n">
        <v>1.00007307574292</v>
      </c>
      <c r="Q29" s="5" t="n">
        <v>-8.70938375396868E-006</v>
      </c>
      <c r="R29" s="5" t="n">
        <v>-1.36375461636806E-005</v>
      </c>
      <c r="S29" s="0" t="n">
        <f aca="false">P29+Q29</f>
        <v>1.00006436635917</v>
      </c>
    </row>
    <row r="30" customFormat="false" ht="12.8" hidden="false" customHeight="false" outlineLevel="0" collapsed="false">
      <c r="A30" s="4" t="n">
        <v>16777216</v>
      </c>
      <c r="B30" s="4" t="n">
        <v>16777216</v>
      </c>
      <c r="C30" s="4" t="n">
        <v>50</v>
      </c>
      <c r="D30" s="0" t="n">
        <v>512</v>
      </c>
      <c r="E30" s="0" t="n">
        <f aca="false">B30/D30</f>
        <v>32768</v>
      </c>
      <c r="F30" s="0" t="n">
        <f aca="false">8*E30</f>
        <v>262144</v>
      </c>
      <c r="G30" s="0" t="n">
        <f aca="false">F30/B30</f>
        <v>0.015625</v>
      </c>
      <c r="H30" s="5" t="n">
        <v>0.260382</v>
      </c>
      <c r="I30" s="5" t="n">
        <v>0.019932</v>
      </c>
      <c r="J30" s="5" t="n">
        <v>0.00536210000000004</v>
      </c>
      <c r="K30" s="5" t="n">
        <f aca="false">H30-J30</f>
        <v>0.2550199</v>
      </c>
      <c r="L30" s="5" t="n">
        <v>0.000813123533333333</v>
      </c>
      <c r="M30" s="5" t="n">
        <v>3.52650666666667E-005</v>
      </c>
      <c r="N30" s="5" t="n">
        <v>6.17453333333334E-005</v>
      </c>
      <c r="O30" s="5" t="n">
        <f aca="false">L30-N30</f>
        <v>0.0007513782</v>
      </c>
      <c r="P30" s="5" t="n">
        <v>1.00004227848948</v>
      </c>
      <c r="Q30" s="5" t="n">
        <v>-5.65720068879116E-006</v>
      </c>
      <c r="R30" s="5" t="n">
        <v>-4.23843886609987E-006</v>
      </c>
      <c r="S30" s="0" t="n">
        <f aca="false">P30+Q30</f>
        <v>1.00003662128879</v>
      </c>
    </row>
    <row r="31" customFormat="false" ht="12.8" hidden="false" customHeight="false" outlineLevel="0" collapsed="false">
      <c r="A31" s="4" t="n">
        <v>33554432</v>
      </c>
      <c r="B31" s="4" t="n">
        <v>33554432</v>
      </c>
      <c r="C31" s="4" t="n">
        <v>50</v>
      </c>
      <c r="D31" s="0" t="n">
        <v>512</v>
      </c>
      <c r="E31" s="0" t="n">
        <f aca="false">B31/D31</f>
        <v>65536</v>
      </c>
      <c r="F31" s="0" t="n">
        <f aca="false">8*E31</f>
        <v>524288</v>
      </c>
      <c r="G31" s="0" t="n">
        <f aca="false">F31/B31</f>
        <v>0.015625</v>
      </c>
      <c r="H31" s="4"/>
      <c r="I31" s="4"/>
      <c r="J31" s="4"/>
      <c r="K31" s="4"/>
    </row>
    <row r="32" customFormat="false" ht="12.8" hidden="false" customHeight="false" outlineLevel="0" collapsed="false">
      <c r="A32" s="6"/>
    </row>
    <row r="33" customFormat="false" ht="12.8" hidden="false" customHeight="false" outlineLevel="0" collapsed="false">
      <c r="A33" s="2" t="s">
        <v>75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customFormat="false" ht="20.85" hidden="false" customHeight="false" outlineLevel="0" collapsed="false">
      <c r="A34" s="3" t="s">
        <v>1</v>
      </c>
      <c r="B34" s="3" t="s">
        <v>2</v>
      </c>
      <c r="C34" s="1" t="s">
        <v>3</v>
      </c>
      <c r="D34" s="3" t="s">
        <v>44</v>
      </c>
      <c r="E34" s="3" t="s">
        <v>72</v>
      </c>
      <c r="F34" s="3" t="s">
        <v>73</v>
      </c>
      <c r="G34" s="3" t="s">
        <v>9</v>
      </c>
      <c r="H34" s="0" t="s">
        <v>10</v>
      </c>
      <c r="I34" s="0" t="s">
        <v>11</v>
      </c>
      <c r="J34" s="0" t="s">
        <v>12</v>
      </c>
      <c r="K34" s="0" t="s">
        <v>13</v>
      </c>
      <c r="L34" s="0" t="s">
        <v>14</v>
      </c>
      <c r="M34" s="0" t="s">
        <v>11</v>
      </c>
      <c r="N34" s="0" t="s">
        <v>12</v>
      </c>
      <c r="O34" s="0" t="s">
        <v>15</v>
      </c>
      <c r="P34" s="1"/>
      <c r="Q34" s="1"/>
      <c r="R34" s="1"/>
    </row>
    <row r="35" customFormat="false" ht="12.8" hidden="false" customHeight="false" outlineLevel="0" collapsed="false">
      <c r="A35" s="4" t="n">
        <v>4194304</v>
      </c>
      <c r="B35" s="4" t="n">
        <v>4194304</v>
      </c>
      <c r="C35" s="4" t="n">
        <v>50</v>
      </c>
      <c r="D35" s="4" t="n">
        <v>512</v>
      </c>
      <c r="E35" s="4" t="n">
        <v>8192</v>
      </c>
      <c r="F35" s="0" t="n">
        <f aca="false">8*E35</f>
        <v>65536</v>
      </c>
      <c r="G35" s="0" t="n">
        <f aca="false">F35/B35</f>
        <v>0.015625</v>
      </c>
      <c r="H35" s="5" t="n">
        <v>0.134776108333333</v>
      </c>
      <c r="I35" s="5" t="n">
        <v>0.00712109166666666</v>
      </c>
      <c r="J35" s="5" t="n">
        <v>0.00980070833333334</v>
      </c>
      <c r="K35" s="5" t="n">
        <f aca="false">H35-J35</f>
        <v>0.1249754</v>
      </c>
      <c r="L35" s="5" t="n">
        <v>0</v>
      </c>
      <c r="M35" s="5" t="n">
        <v>0</v>
      </c>
      <c r="N35" s="5" t="n">
        <v>0</v>
      </c>
      <c r="O35" s="5" t="n">
        <f aca="false">L35-N35</f>
        <v>0</v>
      </c>
    </row>
    <row r="36" customFormat="false" ht="12.8" hidden="false" customHeight="false" outlineLevel="0" collapsed="false">
      <c r="A36" s="4" t="n">
        <v>4194304</v>
      </c>
      <c r="B36" s="4" t="n">
        <v>4194304</v>
      </c>
      <c r="C36" s="4" t="n">
        <v>100</v>
      </c>
      <c r="D36" s="4" t="n">
        <v>512</v>
      </c>
      <c r="E36" s="4" t="n">
        <v>8192</v>
      </c>
      <c r="F36" s="0" t="n">
        <f aca="false">8*E36</f>
        <v>65536</v>
      </c>
      <c r="G36" s="0" t="n">
        <f aca="false">F36/B36</f>
        <v>0.015625</v>
      </c>
      <c r="H36" s="5" t="n">
        <v>0.137027433333333</v>
      </c>
      <c r="I36" s="5" t="n">
        <v>0.0220428666666666</v>
      </c>
      <c r="J36" s="5" t="n">
        <v>0.0111944333333334</v>
      </c>
      <c r="K36" s="5" t="n">
        <f aca="false">H36-J36</f>
        <v>0.125833</v>
      </c>
      <c r="L36" s="5" t="n">
        <v>0</v>
      </c>
      <c r="M36" s="5" t="n">
        <v>0</v>
      </c>
      <c r="N36" s="5" t="n">
        <v>0</v>
      </c>
      <c r="O36" s="5" t="n">
        <f aca="false">L36-N36</f>
        <v>0</v>
      </c>
    </row>
    <row r="37" customFormat="false" ht="12.8" hidden="false" customHeight="false" outlineLevel="0" collapsed="false">
      <c r="A37" s="4" t="n">
        <v>4194304</v>
      </c>
      <c r="B37" s="4" t="n">
        <v>4194304</v>
      </c>
      <c r="C37" s="4" t="n">
        <v>200</v>
      </c>
      <c r="D37" s="4" t="n">
        <v>512</v>
      </c>
      <c r="E37" s="4" t="n">
        <v>8192</v>
      </c>
      <c r="F37" s="0" t="n">
        <f aca="false">8*E37</f>
        <v>65536</v>
      </c>
      <c r="G37" s="0" t="n">
        <f aca="false">F37/B37</f>
        <v>0.015625</v>
      </c>
      <c r="H37" s="5" t="n">
        <v>0.138730716666667</v>
      </c>
      <c r="I37" s="5" t="n">
        <v>0.0143000833333333</v>
      </c>
      <c r="J37" s="5" t="n">
        <v>0.0123506166666667</v>
      </c>
      <c r="K37" s="5" t="n">
        <f aca="false">H37-J37</f>
        <v>0.1263801</v>
      </c>
      <c r="L37" s="5" t="n">
        <v>0</v>
      </c>
      <c r="M37" s="5" t="n">
        <v>0</v>
      </c>
      <c r="N37" s="5" t="n">
        <v>0</v>
      </c>
      <c r="O37" s="5" t="n">
        <f aca="false">L37-N37</f>
        <v>0</v>
      </c>
    </row>
    <row r="38" customFormat="false" ht="12.8" hidden="false" customHeight="false" outlineLevel="0" collapsed="false">
      <c r="A38" s="4" t="n">
        <v>4194304</v>
      </c>
      <c r="B38" s="4" t="n">
        <v>4194304</v>
      </c>
      <c r="C38" s="4" t="n">
        <v>500</v>
      </c>
      <c r="D38" s="4" t="n">
        <v>512</v>
      </c>
      <c r="E38" s="4" t="n">
        <v>8192</v>
      </c>
      <c r="F38" s="0" t="n">
        <f aca="false">8*E38</f>
        <v>65536</v>
      </c>
      <c r="G38" s="0" t="n">
        <f aca="false">F38/B38</f>
        <v>0.015625</v>
      </c>
      <c r="H38" s="5" t="n">
        <v>0.157091591666667</v>
      </c>
      <c r="I38" s="5" t="n">
        <v>0.0382244083333333</v>
      </c>
      <c r="J38" s="5" t="n">
        <v>0.0164145916666667</v>
      </c>
      <c r="K38" s="5" t="n">
        <f aca="false">H38-J38</f>
        <v>0.140677</v>
      </c>
      <c r="L38" s="5" t="n">
        <v>0</v>
      </c>
      <c r="M38" s="5" t="n">
        <v>0</v>
      </c>
      <c r="N38" s="5" t="n">
        <v>0</v>
      </c>
      <c r="O38" s="5" t="n">
        <f aca="false">L38-N38</f>
        <v>0</v>
      </c>
    </row>
    <row r="39" customFormat="false" ht="12.8" hidden="false" customHeight="false" outlineLevel="0" collapsed="false">
      <c r="A39" s="4" t="n">
        <v>4194304</v>
      </c>
      <c r="B39" s="4" t="n">
        <v>4194304</v>
      </c>
      <c r="C39" s="4" t="n">
        <v>1000</v>
      </c>
      <c r="D39" s="4" t="n">
        <f aca="false">B39/E39</f>
        <v>512</v>
      </c>
      <c r="E39" s="4" t="n">
        <v>8192</v>
      </c>
      <c r="F39" s="0" t="n">
        <f aca="false">8*E39</f>
        <v>65536</v>
      </c>
      <c r="G39" s="0" t="n">
        <f aca="false">F39/B39</f>
        <v>0.015625</v>
      </c>
      <c r="H39" s="5" t="n">
        <v>0.183009916666667</v>
      </c>
      <c r="I39" s="5" t="n">
        <v>0.0177290833333333</v>
      </c>
      <c r="J39" s="5" t="n">
        <v>0.0302263166666667</v>
      </c>
      <c r="K39" s="5" t="n">
        <f aca="false">H39-J39</f>
        <v>0.1527836</v>
      </c>
      <c r="L39" s="5" t="n">
        <v>0</v>
      </c>
      <c r="M39" s="5" t="n">
        <v>0</v>
      </c>
      <c r="N39" s="5" t="n">
        <v>0</v>
      </c>
      <c r="O39" s="5" t="n">
        <f aca="false">L39-N39</f>
        <v>0</v>
      </c>
    </row>
    <row r="40" customFormat="false" ht="12.8" hidden="false" customHeight="false" outlineLevel="0" collapsed="false">
      <c r="A40" s="4" t="n">
        <v>4194304</v>
      </c>
      <c r="B40" s="4" t="n">
        <v>4194304</v>
      </c>
      <c r="C40" s="4" t="n">
        <v>2000</v>
      </c>
      <c r="D40" s="4" t="n">
        <f aca="false">B40/E40</f>
        <v>256</v>
      </c>
      <c r="E40" s="4" t="n">
        <v>16384</v>
      </c>
      <c r="F40" s="0" t="n">
        <f aca="false">8*E40</f>
        <v>131072</v>
      </c>
      <c r="G40" s="0" t="n">
        <f aca="false">F40/B40</f>
        <v>0.03125</v>
      </c>
      <c r="H40" s="5" t="n">
        <v>0.21268125</v>
      </c>
      <c r="I40" s="5" t="n">
        <v>0.03652235</v>
      </c>
      <c r="J40" s="5" t="n">
        <v>0.03540245</v>
      </c>
      <c r="K40" s="5" t="n">
        <f aca="false">H40-J40</f>
        <v>0.1772788</v>
      </c>
      <c r="L40" s="5" t="n">
        <v>0</v>
      </c>
      <c r="M40" s="5" t="n">
        <v>0</v>
      </c>
      <c r="N40" s="5" t="n">
        <v>0</v>
      </c>
      <c r="O40" s="5" t="n">
        <f aca="false">L40-N40</f>
        <v>0</v>
      </c>
    </row>
    <row r="41" customFormat="false" ht="12.8" hidden="false" customHeight="false" outlineLevel="0" collapsed="false">
      <c r="A41" s="4" t="n">
        <v>4194304</v>
      </c>
      <c r="B41" s="4" t="n">
        <v>4194304</v>
      </c>
      <c r="C41" s="4" t="n">
        <v>4000</v>
      </c>
      <c r="D41" s="4" t="n">
        <f aca="false">B41/E41</f>
        <v>128</v>
      </c>
      <c r="E41" s="4" t="n">
        <v>32768</v>
      </c>
      <c r="F41" s="0" t="n">
        <f aca="false">8*E41</f>
        <v>262144</v>
      </c>
      <c r="G41" s="0" t="n">
        <f aca="false">F41/B41</f>
        <v>0.0625</v>
      </c>
      <c r="H41" s="5" t="n">
        <v>0.172226391666667</v>
      </c>
      <c r="I41" s="5" t="n">
        <v>0.00977980833333336</v>
      </c>
      <c r="J41" s="5" t="n">
        <v>0.00481329166666664</v>
      </c>
      <c r="K41" s="5" t="n">
        <f aca="false">H41-J41</f>
        <v>0.1674131</v>
      </c>
      <c r="L41" s="5" t="n">
        <v>0</v>
      </c>
      <c r="M41" s="5" t="n">
        <v>0</v>
      </c>
      <c r="N41" s="5" t="n">
        <v>0</v>
      </c>
      <c r="O41" s="5" t="n">
        <f aca="false">L41-N41</f>
        <v>0</v>
      </c>
    </row>
    <row r="42" customFormat="false" ht="12.8" hidden="false" customHeight="false" outlineLevel="0" collapsed="false">
      <c r="A42" s="4"/>
      <c r="B42" s="4"/>
      <c r="C42" s="4"/>
    </row>
    <row r="43" customFormat="false" ht="12.8" hidden="false" customHeight="false" outlineLevel="0" collapsed="false">
      <c r="A43" s="2" t="s">
        <v>76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customFormat="false" ht="20.95" hidden="false" customHeight="false" outlineLevel="0" collapsed="false">
      <c r="A44" s="3" t="s">
        <v>1</v>
      </c>
      <c r="B44" s="3" t="s">
        <v>2</v>
      </c>
      <c r="C44" s="1" t="s">
        <v>3</v>
      </c>
      <c r="D44" s="3" t="s">
        <v>44</v>
      </c>
      <c r="E44" s="3" t="s">
        <v>72</v>
      </c>
      <c r="F44" s="3" t="s">
        <v>73</v>
      </c>
      <c r="G44" s="3" t="s">
        <v>9</v>
      </c>
      <c r="H44" s="0" t="s">
        <v>10</v>
      </c>
      <c r="I44" s="0" t="s">
        <v>11</v>
      </c>
      <c r="J44" s="0" t="s">
        <v>12</v>
      </c>
      <c r="K44" s="0" t="s">
        <v>13</v>
      </c>
      <c r="L44" s="0" t="s">
        <v>17</v>
      </c>
      <c r="M44" s="0" t="s">
        <v>11</v>
      </c>
      <c r="N44" s="0" t="s">
        <v>12</v>
      </c>
      <c r="O44" s="0" t="s">
        <v>18</v>
      </c>
      <c r="P44" s="0" t="s">
        <v>19</v>
      </c>
      <c r="Q44" s="0" t="s">
        <v>11</v>
      </c>
      <c r="R44" s="0" t="s">
        <v>12</v>
      </c>
      <c r="S44" s="0" t="s">
        <v>20</v>
      </c>
    </row>
    <row r="45" customFormat="false" ht="12.8" hidden="false" customHeight="false" outlineLevel="0" collapsed="false">
      <c r="A45" s="4" t="n">
        <v>4194304</v>
      </c>
      <c r="B45" s="4" t="n">
        <v>4194304</v>
      </c>
      <c r="C45" s="4" t="n">
        <v>50</v>
      </c>
      <c r="D45" s="0" t="n">
        <v>512</v>
      </c>
      <c r="E45" s="0" t="n">
        <f aca="false">B45/D45</f>
        <v>8192</v>
      </c>
      <c r="F45" s="0" t="n">
        <f aca="false">8*E45</f>
        <v>65536</v>
      </c>
      <c r="G45" s="0" t="n">
        <f aca="false">F45/B45</f>
        <v>0.015625</v>
      </c>
      <c r="H45" s="5" t="n">
        <v>0.157938166666667</v>
      </c>
      <c r="I45" s="5" t="n">
        <v>0.0337067333333333</v>
      </c>
      <c r="J45" s="5" t="n">
        <v>0.0217150666666667</v>
      </c>
      <c r="K45" s="5" t="n">
        <f aca="false">H45-J45</f>
        <v>0.1362231</v>
      </c>
      <c r="L45" s="5" t="n">
        <v>0.0016272092</v>
      </c>
      <c r="M45" s="5" t="n">
        <v>7.88329999999997E-005</v>
      </c>
      <c r="N45" s="5" t="n">
        <v>9.79310000000003E-005</v>
      </c>
      <c r="O45" s="5" t="n">
        <f aca="false">L45-N45</f>
        <v>0.0015292782</v>
      </c>
      <c r="P45" s="5" t="n">
        <v>1.00016510469357</v>
      </c>
      <c r="Q45" s="5" t="n">
        <v>-1.55949638385167E-005</v>
      </c>
      <c r="R45" s="5" t="n">
        <v>-1.54681564752401E-005</v>
      </c>
      <c r="S45" s="0" t="n">
        <f aca="false">P45+Q45</f>
        <v>1.00014950972973</v>
      </c>
    </row>
    <row r="46" customFormat="false" ht="12.8" hidden="false" customHeight="false" outlineLevel="0" collapsed="false">
      <c r="A46" s="4" t="n">
        <v>4194304</v>
      </c>
      <c r="B46" s="4" t="n">
        <v>4194304</v>
      </c>
      <c r="C46" s="4" t="n">
        <v>100</v>
      </c>
      <c r="D46" s="0" t="n">
        <v>512</v>
      </c>
      <c r="E46" s="0" t="n">
        <f aca="false">B46/D46</f>
        <v>8192</v>
      </c>
      <c r="F46" s="0" t="n">
        <f aca="false">8*E46</f>
        <v>65536</v>
      </c>
      <c r="G46" s="0" t="n">
        <f aca="false">F46/B46</f>
        <v>0.015625</v>
      </c>
      <c r="H46" s="5" t="n">
        <v>0.172593244444444</v>
      </c>
      <c r="I46" s="5" t="n">
        <v>0.0650575555555556</v>
      </c>
      <c r="J46" s="5" t="n">
        <v>0.0395226444444445</v>
      </c>
      <c r="K46" s="5" t="n">
        <f aca="false">H46-J46</f>
        <v>0.1330706</v>
      </c>
      <c r="L46" s="5" t="n">
        <v>0.00211772066666667</v>
      </c>
      <c r="M46" s="5" t="n">
        <v>9.05613333333334E-005</v>
      </c>
      <c r="N46" s="5" t="n">
        <v>6.03266666666671E-005</v>
      </c>
      <c r="O46" s="5" t="n">
        <f aca="false">L46-N46</f>
        <v>0.002057394</v>
      </c>
      <c r="P46" s="5" t="n">
        <v>1.00029222292706</v>
      </c>
      <c r="Q46" s="5" t="n">
        <v>-1.6224583051283E-005</v>
      </c>
      <c r="R46" s="5" t="n">
        <v>-2.67321002798138E-005</v>
      </c>
      <c r="S46" s="0" t="n">
        <f aca="false">P46+Q46</f>
        <v>1.00027599834401</v>
      </c>
    </row>
    <row r="47" customFormat="false" ht="12.8" hidden="false" customHeight="false" outlineLevel="0" collapsed="false">
      <c r="A47" s="4" t="n">
        <v>4194304</v>
      </c>
      <c r="B47" s="4" t="n">
        <v>4194304</v>
      </c>
      <c r="C47" s="4" t="n">
        <v>200</v>
      </c>
      <c r="D47" s="0" t="n">
        <v>512</v>
      </c>
      <c r="E47" s="0" t="n">
        <f aca="false">B47/D47</f>
        <v>8192</v>
      </c>
      <c r="F47" s="0" t="n">
        <f aca="false">8*E47</f>
        <v>65536</v>
      </c>
      <c r="G47" s="0" t="n">
        <f aca="false">F47/B47</f>
        <v>0.015625</v>
      </c>
      <c r="H47" s="5" t="n">
        <v>0.113352688888889</v>
      </c>
      <c r="I47" s="5" t="n">
        <v>0.0291634111111111</v>
      </c>
      <c r="J47" s="5" t="n">
        <v>0.0103675888888889</v>
      </c>
      <c r="K47" s="5" t="n">
        <f aca="false">H47-J47</f>
        <v>0.1029851</v>
      </c>
      <c r="L47" s="5" t="n">
        <v>0.010571141</v>
      </c>
      <c r="M47" s="5" t="n">
        <v>0.004939849</v>
      </c>
      <c r="N47" s="5" t="n">
        <v>0.007150873</v>
      </c>
      <c r="O47" s="5" t="n">
        <f aca="false">L47-N47</f>
        <v>0.003420268</v>
      </c>
      <c r="P47" s="5" t="n">
        <v>1.25833488064469</v>
      </c>
      <c r="Q47" s="5" t="n">
        <v>-0.257584345508186</v>
      </c>
      <c r="R47" s="5" t="n">
        <v>-0.176031196226277</v>
      </c>
      <c r="S47" s="0" t="n">
        <f aca="false">P47+Q47</f>
        <v>1.0007505351365</v>
      </c>
    </row>
    <row r="48" customFormat="false" ht="12.8" hidden="false" customHeight="false" outlineLevel="0" collapsed="false">
      <c r="A48" s="4" t="n">
        <v>4194304</v>
      </c>
      <c r="B48" s="4" t="n">
        <v>4194304</v>
      </c>
      <c r="C48" s="4" t="n">
        <v>500</v>
      </c>
      <c r="D48" s="0" t="n">
        <v>512</v>
      </c>
      <c r="E48" s="0" t="n">
        <f aca="false">B48/D48</f>
        <v>8192</v>
      </c>
      <c r="F48" s="0" t="n">
        <f aca="false">8*E48</f>
        <v>65536</v>
      </c>
      <c r="G48" s="0" t="n">
        <f aca="false">F48/B48</f>
        <v>0.015625</v>
      </c>
      <c r="H48" s="5" t="n">
        <v>0.135811677777778</v>
      </c>
      <c r="I48" s="5" t="n">
        <v>0.0140001222222222</v>
      </c>
      <c r="J48" s="5" t="n">
        <v>0.00504177777777779</v>
      </c>
      <c r="K48" s="5" t="n">
        <f aca="false">H48-J48</f>
        <v>0.1307699</v>
      </c>
      <c r="L48" s="5" t="n">
        <v>0.0695791066666667</v>
      </c>
      <c r="M48" s="5" t="n">
        <v>0.00962813333333334</v>
      </c>
      <c r="N48" s="5" t="n">
        <v>0.00485526666666666</v>
      </c>
      <c r="O48" s="5" t="n">
        <f aca="false">L48-N48</f>
        <v>0.06472384</v>
      </c>
      <c r="P48" s="5" t="n">
        <v>2.60151769101148</v>
      </c>
      <c r="Q48" s="5" t="n">
        <v>-0.0922861972684506</v>
      </c>
      <c r="R48" s="5" t="n">
        <v>-0.157978364005331</v>
      </c>
      <c r="S48" s="0" t="n">
        <f aca="false">P48+Q48</f>
        <v>2.50923149374303</v>
      </c>
    </row>
    <row r="49" customFormat="false" ht="12.8" hidden="false" customHeight="false" outlineLevel="0" collapsed="false">
      <c r="A49" s="4" t="n">
        <v>4194304</v>
      </c>
      <c r="B49" s="4" t="n">
        <v>4194304</v>
      </c>
      <c r="C49" s="4" t="n">
        <v>1000</v>
      </c>
      <c r="D49" s="0" t="n">
        <v>512</v>
      </c>
      <c r="E49" s="0" t="n">
        <f aca="false">B49/D49</f>
        <v>8192</v>
      </c>
      <c r="F49" s="0" t="n">
        <f aca="false">8*E49</f>
        <v>65536</v>
      </c>
      <c r="G49" s="0" t="n">
        <f aca="false">F49/B49</f>
        <v>0.015625</v>
      </c>
      <c r="H49" s="5" t="n">
        <v>0.147214833333333</v>
      </c>
      <c r="I49" s="5" t="n">
        <v>0.00645546666666672</v>
      </c>
      <c r="J49" s="5" t="n">
        <v>0.00311503333333329</v>
      </c>
      <c r="K49" s="5" t="n">
        <f aca="false">H49-J49</f>
        <v>0.1440998</v>
      </c>
      <c r="L49" s="5" t="n">
        <v>0.0151229533333333</v>
      </c>
      <c r="M49" s="5" t="n">
        <v>0.00236292666666667</v>
      </c>
      <c r="N49" s="5" t="n">
        <v>0.00240049333333333</v>
      </c>
      <c r="O49" s="5" t="n">
        <f aca="false">L49-N49</f>
        <v>0.01272246</v>
      </c>
      <c r="P49" s="5" t="n">
        <v>1.37779050012331</v>
      </c>
      <c r="Q49" s="5" t="n">
        <v>-0.090682408370448</v>
      </c>
      <c r="R49" s="5" t="n">
        <v>-0.0818186821950331</v>
      </c>
      <c r="S49" s="0" t="n">
        <f aca="false">P49+Q49</f>
        <v>1.28710809175286</v>
      </c>
    </row>
    <row r="50" customFormat="false" ht="12.8" hidden="false" customHeight="false" outlineLevel="0" collapsed="false">
      <c r="A50" s="4" t="n">
        <v>4194304</v>
      </c>
      <c r="B50" s="4" t="n">
        <v>4194304</v>
      </c>
      <c r="C50" s="4" t="n">
        <v>2000</v>
      </c>
      <c r="D50" s="0" t="n">
        <v>256</v>
      </c>
      <c r="E50" s="0" t="n">
        <f aca="false">B50/D50</f>
        <v>16384</v>
      </c>
      <c r="F50" s="0" t="n">
        <f aca="false">8*E50</f>
        <v>131072</v>
      </c>
      <c r="G50" s="0" t="n">
        <f aca="false">F50/B50</f>
        <v>0.03125</v>
      </c>
      <c r="H50" s="5" t="n">
        <v>0.187867344444444</v>
      </c>
      <c r="I50" s="5" t="n">
        <v>0.0227262555555556</v>
      </c>
      <c r="J50" s="5" t="n">
        <v>0.0218173444444444</v>
      </c>
      <c r="K50" s="5" t="n">
        <f aca="false">H50-J50</f>
        <v>0.16605</v>
      </c>
      <c r="L50" s="5" t="n">
        <v>0.0140543083333333</v>
      </c>
      <c r="M50" s="5" t="n">
        <v>0.00120327666666667</v>
      </c>
      <c r="N50" s="5" t="n">
        <v>0.00111145833333333</v>
      </c>
      <c r="O50" s="5" t="n">
        <f aca="false">L50-N50</f>
        <v>0.01294285</v>
      </c>
      <c r="P50" s="5" t="n">
        <v>1.34135828819896</v>
      </c>
      <c r="Q50" s="5" t="n">
        <v>-0.0279437506339897</v>
      </c>
      <c r="R50" s="5" t="n">
        <v>-0.0402886667964875</v>
      </c>
      <c r="S50" s="0" t="n">
        <f aca="false">P50+Q50</f>
        <v>1.31341453756497</v>
      </c>
    </row>
    <row r="51" customFormat="false" ht="12.8" hidden="false" customHeight="false" outlineLevel="0" collapsed="false">
      <c r="A51" s="4" t="n">
        <v>4194304</v>
      </c>
      <c r="B51" s="4" t="n">
        <v>4194304</v>
      </c>
      <c r="C51" s="4" t="n">
        <v>4000</v>
      </c>
      <c r="D51" s="0" t="n">
        <v>128</v>
      </c>
      <c r="E51" s="0" t="n">
        <f aca="false">B51/D51</f>
        <v>32768</v>
      </c>
      <c r="F51" s="0" t="n">
        <f aca="false">8*E51</f>
        <v>262144</v>
      </c>
      <c r="G51" s="0" t="n">
        <f aca="false">F51/B51</f>
        <v>0.0625</v>
      </c>
      <c r="H51" s="5" t="n">
        <v>0.237537555555556</v>
      </c>
      <c r="I51" s="5" t="n">
        <v>0.0146329444444445</v>
      </c>
      <c r="J51" s="5" t="n">
        <v>0.0188002555555556</v>
      </c>
      <c r="K51" s="5" t="n">
        <f aca="false">H51-J51</f>
        <v>0.2187373</v>
      </c>
      <c r="L51" s="5" t="n">
        <v>0.00802128</v>
      </c>
      <c r="M51" s="5" t="n">
        <v>0.000993527499999999</v>
      </c>
      <c r="N51" s="5" t="n">
        <v>0.0016338</v>
      </c>
      <c r="O51" s="5" t="n">
        <f aca="false">L51-N51</f>
        <v>0.00638748</v>
      </c>
      <c r="P51" s="5" t="n">
        <v>1.15705392605624</v>
      </c>
      <c r="Q51" s="5" t="n">
        <v>-0.0680367841535801</v>
      </c>
      <c r="R51" s="5" t="n">
        <v>-0.0347274809066021</v>
      </c>
      <c r="S51" s="0" t="n">
        <f aca="false">P51+Q51</f>
        <v>1.08901714190266</v>
      </c>
    </row>
    <row r="52" customFormat="false" ht="12.8" hidden="false" customHeight="false" outlineLevel="0" collapsed="false">
      <c r="A52" s="4"/>
      <c r="B52" s="4"/>
      <c r="C52" s="4"/>
      <c r="D52" s="4"/>
      <c r="E52" s="4"/>
      <c r="F52" s="4"/>
      <c r="G52" s="4"/>
      <c r="H52" s="5"/>
      <c r="I52" s="5"/>
      <c r="J52" s="5"/>
      <c r="K52" s="5"/>
      <c r="L52" s="5"/>
      <c r="M52" s="5"/>
      <c r="N52" s="5"/>
      <c r="O52" s="5"/>
      <c r="P52" s="4"/>
      <c r="Q52" s="4"/>
      <c r="S52" s="0" t="n">
        <f aca="false">P52+Q52</f>
        <v>0</v>
      </c>
    </row>
  </sheetData>
  <mergeCells count="4">
    <mergeCell ref="A1:P1"/>
    <mergeCell ref="A17:P17"/>
    <mergeCell ref="A33:P33"/>
    <mergeCell ref="A43:P4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39" activeCellId="0" sqref="E39"/>
    </sheetView>
  </sheetViews>
  <sheetFormatPr defaultRowHeight="12.8" zeroHeight="false" outlineLevelRow="0" outlineLevelCol="0"/>
  <cols>
    <col collapsed="false" customWidth="true" hidden="false" outlineLevel="0" max="2" min="1" style="0" width="9.35"/>
    <col collapsed="false" customWidth="true" hidden="false" outlineLevel="0" max="3" min="3" style="0" width="7.26"/>
    <col collapsed="false" customWidth="true" hidden="false" outlineLevel="0" max="4" min="4" style="0" width="10.6"/>
    <col collapsed="false" customWidth="true" hidden="false" outlineLevel="0" max="5" min="5" style="0" width="10.05"/>
    <col collapsed="false" customWidth="true" hidden="false" outlineLevel="0" max="6" min="6" style="0" width="9.77"/>
    <col collapsed="false" customWidth="true" hidden="false" outlineLevel="0" max="7" min="7" style="0" width="16.11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2" t="s">
        <v>77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20.85" hidden="false" customHeight="false" outlineLevel="0" collapsed="false">
      <c r="A2" s="3" t="s">
        <v>1</v>
      </c>
      <c r="B2" s="3" t="s">
        <v>2</v>
      </c>
      <c r="C2" s="1" t="s">
        <v>3</v>
      </c>
      <c r="D2" s="3" t="s">
        <v>44</v>
      </c>
      <c r="E2" s="3" t="s">
        <v>72</v>
      </c>
      <c r="F2" s="3" t="s">
        <v>73</v>
      </c>
      <c r="G2" s="3" t="s">
        <v>9</v>
      </c>
      <c r="H2" s="0" t="s">
        <v>10</v>
      </c>
      <c r="I2" s="0" t="s">
        <v>11</v>
      </c>
      <c r="J2" s="0" t="s">
        <v>12</v>
      </c>
      <c r="K2" s="0" t="s">
        <v>13</v>
      </c>
      <c r="L2" s="0" t="s">
        <v>14</v>
      </c>
      <c r="M2" s="0" t="s">
        <v>11</v>
      </c>
      <c r="N2" s="0" t="s">
        <v>12</v>
      </c>
      <c r="O2" s="0" t="s">
        <v>15</v>
      </c>
      <c r="P2" s="1"/>
      <c r="Q2" s="1"/>
      <c r="R2" s="1"/>
    </row>
    <row r="3" customFormat="false" ht="12.8" hidden="false" customHeight="false" outlineLevel="0" collapsed="false">
      <c r="A3" s="4" t="n">
        <v>8192</v>
      </c>
      <c r="B3" s="4" t="n">
        <v>8192</v>
      </c>
      <c r="C3" s="4" t="n">
        <v>50</v>
      </c>
      <c r="D3" s="4" t="n">
        <f aca="false">A3/E3</f>
        <v>16</v>
      </c>
      <c r="E3" s="4" t="n">
        <v>512</v>
      </c>
      <c r="F3" s="4" t="n">
        <v>4096</v>
      </c>
      <c r="G3" s="0" t="n">
        <f aca="false">F3/B3</f>
        <v>0.5</v>
      </c>
      <c r="H3" s="5" t="n">
        <v>0.001138991125</v>
      </c>
      <c r="I3" s="5" t="n">
        <v>0.000514979875</v>
      </c>
      <c r="J3" s="5" t="n">
        <v>6.00911249999999E-005</v>
      </c>
      <c r="K3" s="5" t="n">
        <f aca="false">H3-J3</f>
        <v>0.0010789</v>
      </c>
      <c r="L3" s="5" t="n">
        <v>0</v>
      </c>
      <c r="M3" s="5" t="n">
        <v>0</v>
      </c>
      <c r="N3" s="5" t="n">
        <v>0</v>
      </c>
      <c r="O3" s="5" t="n">
        <f aca="false">L3-N3</f>
        <v>0</v>
      </c>
    </row>
    <row r="4" customFormat="false" ht="12.8" hidden="false" customHeight="false" outlineLevel="0" collapsed="false">
      <c r="A4" s="4" t="n">
        <v>16384</v>
      </c>
      <c r="B4" s="4" t="n">
        <v>16384</v>
      </c>
      <c r="C4" s="4" t="n">
        <v>50</v>
      </c>
      <c r="D4" s="4" t="n">
        <f aca="false">A4/E4</f>
        <v>32</v>
      </c>
      <c r="E4" s="4" t="n">
        <v>512</v>
      </c>
      <c r="F4" s="4" t="n">
        <v>4096</v>
      </c>
      <c r="G4" s="0" t="n">
        <f aca="false">F4/B4</f>
        <v>0.25</v>
      </c>
      <c r="H4" s="5" t="n">
        <v>0.0012421534375</v>
      </c>
      <c r="I4" s="5" t="n">
        <v>0.0007770665625</v>
      </c>
      <c r="J4" s="5" t="n">
        <v>9.11404375E-005</v>
      </c>
      <c r="K4" s="5" t="n">
        <f aca="false">H4-J4</f>
        <v>0.001151013</v>
      </c>
      <c r="L4" s="5" t="n">
        <v>0</v>
      </c>
      <c r="M4" s="5" t="n">
        <v>0</v>
      </c>
      <c r="N4" s="5" t="n">
        <v>0</v>
      </c>
      <c r="O4" s="5" t="n">
        <f aca="false">L4-N4</f>
        <v>0</v>
      </c>
    </row>
    <row r="5" customFormat="false" ht="12.8" hidden="false" customHeight="false" outlineLevel="0" collapsed="false">
      <c r="A5" s="4" t="n">
        <v>32768</v>
      </c>
      <c r="B5" s="4" t="n">
        <v>32768</v>
      </c>
      <c r="C5" s="4" t="n">
        <v>50</v>
      </c>
      <c r="D5" s="4" t="n">
        <f aca="false">A5/E5</f>
        <v>64</v>
      </c>
      <c r="E5" s="4" t="n">
        <v>512</v>
      </c>
      <c r="F5" s="4" t="n">
        <v>4096</v>
      </c>
      <c r="G5" s="0" t="n">
        <f aca="false">F5/B5</f>
        <v>0.125</v>
      </c>
      <c r="H5" s="5" t="n">
        <v>0.001463619125</v>
      </c>
      <c r="I5" s="5" t="n">
        <v>0.001289235875</v>
      </c>
      <c r="J5" s="5" t="n">
        <v>0.000130244125</v>
      </c>
      <c r="K5" s="5" t="n">
        <f aca="false">H5-J5</f>
        <v>0.001333375</v>
      </c>
      <c r="L5" s="5" t="n">
        <v>0</v>
      </c>
      <c r="M5" s="5" t="n">
        <v>0</v>
      </c>
      <c r="N5" s="5" t="n">
        <v>0</v>
      </c>
      <c r="O5" s="5" t="n">
        <f aca="false">L5-N5</f>
        <v>0</v>
      </c>
    </row>
    <row r="6" customFormat="false" ht="12.8" hidden="false" customHeight="false" outlineLevel="0" collapsed="false">
      <c r="A6" s="4" t="n">
        <v>65536</v>
      </c>
      <c r="B6" s="4" t="n">
        <v>65536</v>
      </c>
      <c r="C6" s="4" t="n">
        <v>50</v>
      </c>
      <c r="D6" s="4" t="n">
        <f aca="false">A6/E6</f>
        <v>128</v>
      </c>
      <c r="E6" s="4" t="n">
        <v>512</v>
      </c>
      <c r="F6" s="4" t="n">
        <v>4096</v>
      </c>
      <c r="G6" s="0" t="n">
        <f aca="false">F6/B6</f>
        <v>0.0625</v>
      </c>
      <c r="H6" s="5" t="n">
        <v>0.0018077161875</v>
      </c>
      <c r="I6" s="5" t="n">
        <v>0.0002894358125</v>
      </c>
      <c r="J6" s="5" t="n">
        <v>0.0001357011875</v>
      </c>
      <c r="K6" s="5" t="n">
        <f aca="false">H6-J6</f>
        <v>0.001672015</v>
      </c>
      <c r="L6" s="5" t="n">
        <v>0</v>
      </c>
      <c r="M6" s="5" t="n">
        <v>0</v>
      </c>
      <c r="N6" s="5" t="n">
        <v>0</v>
      </c>
      <c r="O6" s="5" t="n">
        <f aca="false">L6-N6</f>
        <v>0</v>
      </c>
    </row>
    <row r="7" customFormat="false" ht="12.8" hidden="false" customHeight="false" outlineLevel="0" collapsed="false">
      <c r="A7" s="4" t="n">
        <v>131072</v>
      </c>
      <c r="B7" s="4" t="n">
        <v>131072</v>
      </c>
      <c r="C7" s="4" t="n">
        <v>50</v>
      </c>
      <c r="D7" s="4" t="n">
        <f aca="false">A7/E7</f>
        <v>256</v>
      </c>
      <c r="E7" s="4" t="n">
        <v>512</v>
      </c>
      <c r="F7" s="4" t="n">
        <v>4096</v>
      </c>
      <c r="G7" s="0" t="n">
        <f aca="false">F7/B7</f>
        <v>0.03125</v>
      </c>
      <c r="H7" s="5" t="n">
        <v>0.002781569875</v>
      </c>
      <c r="I7" s="5" t="n">
        <v>0.000252022125</v>
      </c>
      <c r="J7" s="5" t="n">
        <v>0.000179503875</v>
      </c>
      <c r="K7" s="5" t="n">
        <f aca="false">H7-J7</f>
        <v>0.002602066</v>
      </c>
      <c r="L7" s="5" t="n">
        <v>0</v>
      </c>
      <c r="M7" s="5" t="n">
        <v>0</v>
      </c>
      <c r="N7" s="5" t="n">
        <v>0</v>
      </c>
      <c r="O7" s="5" t="n">
        <f aca="false">L7-N7</f>
        <v>0</v>
      </c>
    </row>
    <row r="8" customFormat="false" ht="12.8" hidden="false" customHeight="false" outlineLevel="0" collapsed="false">
      <c r="A8" s="4" t="n">
        <v>262144</v>
      </c>
      <c r="B8" s="4" t="n">
        <v>262144</v>
      </c>
      <c r="C8" s="4" t="n">
        <v>50</v>
      </c>
      <c r="D8" s="4" t="n">
        <f aca="false">A8/E8</f>
        <v>512</v>
      </c>
      <c r="E8" s="4" t="n">
        <v>512</v>
      </c>
      <c r="F8" s="4" t="n">
        <v>4096</v>
      </c>
      <c r="G8" s="0" t="n">
        <f aca="false">F8/B8</f>
        <v>0.015625</v>
      </c>
      <c r="H8" s="5" t="n">
        <v>0.005020880875</v>
      </c>
      <c r="I8" s="5" t="n">
        <v>0.000356984125</v>
      </c>
      <c r="J8" s="5" t="n">
        <v>0.000300379874999999</v>
      </c>
      <c r="K8" s="5" t="n">
        <f aca="false">H8-J8</f>
        <v>0.004720501</v>
      </c>
      <c r="L8" s="5" t="n">
        <v>0</v>
      </c>
      <c r="M8" s="5" t="n">
        <v>0</v>
      </c>
      <c r="N8" s="5" t="n">
        <v>0</v>
      </c>
      <c r="O8" s="5" t="n">
        <f aca="false">L8-N8</f>
        <v>0</v>
      </c>
    </row>
    <row r="9" customFormat="false" ht="12.8" hidden="false" customHeight="false" outlineLevel="0" collapsed="false">
      <c r="A9" s="4" t="n">
        <v>524288</v>
      </c>
      <c r="B9" s="4" t="n">
        <v>524288</v>
      </c>
      <c r="C9" s="4" t="n">
        <v>50</v>
      </c>
      <c r="D9" s="4" t="n">
        <v>512</v>
      </c>
      <c r="E9" s="4" t="n">
        <v>1024</v>
      </c>
      <c r="F9" s="4" t="n">
        <v>8192</v>
      </c>
      <c r="G9" s="0" t="n">
        <f aca="false">F9/B9</f>
        <v>0.015625</v>
      </c>
      <c r="H9" s="5" t="n">
        <v>0.0108618261875</v>
      </c>
      <c r="I9" s="5" t="n">
        <v>0.0130097938125</v>
      </c>
      <c r="J9" s="5" t="n">
        <v>0.0018519431875</v>
      </c>
      <c r="K9" s="5" t="n">
        <f aca="false">H9-J9</f>
        <v>0.009009883</v>
      </c>
      <c r="L9" s="5" t="n">
        <v>0</v>
      </c>
      <c r="M9" s="5" t="n">
        <v>0</v>
      </c>
      <c r="N9" s="5" t="n">
        <v>0</v>
      </c>
      <c r="O9" s="5" t="n">
        <f aca="false">L9-N9</f>
        <v>0</v>
      </c>
    </row>
    <row r="10" customFormat="false" ht="12.8" hidden="false" customHeight="false" outlineLevel="0" collapsed="false">
      <c r="A10" s="4" t="n">
        <v>1048576</v>
      </c>
      <c r="B10" s="4" t="n">
        <v>1048576</v>
      </c>
      <c r="C10" s="4" t="n">
        <v>50</v>
      </c>
      <c r="D10" s="4" t="n">
        <v>512</v>
      </c>
      <c r="E10" s="4" t="n">
        <v>2048</v>
      </c>
      <c r="F10" s="4" t="n">
        <v>16384</v>
      </c>
      <c r="G10" s="0" t="n">
        <f aca="false">F10/B10</f>
        <v>0.015625</v>
      </c>
      <c r="H10" s="5" t="n">
        <v>0.017451445</v>
      </c>
      <c r="I10" s="5" t="n">
        <v>0.000770075000000002</v>
      </c>
      <c r="J10" s="5" t="n">
        <v>0.000570624999999998</v>
      </c>
      <c r="K10" s="5" t="n">
        <f aca="false">H10-J10</f>
        <v>0.01688082</v>
      </c>
      <c r="L10" s="5" t="n">
        <v>0</v>
      </c>
      <c r="M10" s="5" t="n">
        <v>0</v>
      </c>
      <c r="N10" s="5" t="n">
        <v>0</v>
      </c>
      <c r="O10" s="5" t="n">
        <f aca="false">L10-N10</f>
        <v>0</v>
      </c>
    </row>
    <row r="11" customFormat="false" ht="12.8" hidden="false" customHeight="false" outlineLevel="0" collapsed="false">
      <c r="A11" s="4" t="n">
        <v>2097152</v>
      </c>
      <c r="B11" s="4" t="n">
        <v>2097152</v>
      </c>
      <c r="C11" s="4" t="n">
        <v>50</v>
      </c>
      <c r="D11" s="4" t="n">
        <v>512</v>
      </c>
      <c r="E11" s="4" t="n">
        <v>4096</v>
      </c>
      <c r="F11" s="4" t="n">
        <v>32768</v>
      </c>
      <c r="G11" s="0" t="n">
        <f aca="false">F11/B11</f>
        <v>0.015625</v>
      </c>
      <c r="H11" s="5" t="n">
        <v>0.030085688125</v>
      </c>
      <c r="I11" s="5" t="n">
        <v>0.000647941874999999</v>
      </c>
      <c r="J11" s="5" t="n">
        <v>0.000308078125000003</v>
      </c>
      <c r="K11" s="5" t="n">
        <f aca="false">H11-J11</f>
        <v>0.02977761</v>
      </c>
      <c r="L11" s="5" t="n">
        <v>0</v>
      </c>
      <c r="M11" s="5" t="n">
        <v>0</v>
      </c>
      <c r="N11" s="5" t="n">
        <v>0</v>
      </c>
      <c r="O11" s="5" t="n">
        <f aca="false">L11-N11</f>
        <v>0</v>
      </c>
    </row>
    <row r="12" customFormat="false" ht="12.8" hidden="false" customHeight="false" outlineLevel="0" collapsed="false">
      <c r="A12" s="4" t="n">
        <v>4194304</v>
      </c>
      <c r="B12" s="4" t="n">
        <v>4194304</v>
      </c>
      <c r="C12" s="4" t="n">
        <v>50</v>
      </c>
      <c r="D12" s="4" t="n">
        <v>512</v>
      </c>
      <c r="E12" s="4" t="n">
        <v>8192</v>
      </c>
      <c r="F12" s="4" t="n">
        <v>65536</v>
      </c>
      <c r="G12" s="0" t="n">
        <f aca="false">F12/B12</f>
        <v>0.015625</v>
      </c>
      <c r="H12" s="5" t="n">
        <v>0.063540966875</v>
      </c>
      <c r="I12" s="5" t="n">
        <v>0.031249673125</v>
      </c>
      <c r="J12" s="5" t="n">
        <v>0.00649995687499999</v>
      </c>
      <c r="K12" s="5" t="n">
        <f aca="false">H12-J12</f>
        <v>0.05704101</v>
      </c>
      <c r="L12" s="5" t="n">
        <v>0</v>
      </c>
      <c r="M12" s="5" t="n">
        <v>0</v>
      </c>
      <c r="N12" s="5" t="n">
        <v>0</v>
      </c>
      <c r="O12" s="5" t="n">
        <f aca="false">L12-N12</f>
        <v>0</v>
      </c>
    </row>
    <row r="13" customFormat="false" ht="12.8" hidden="false" customHeight="false" outlineLevel="0" collapsed="false">
      <c r="A13" s="4" t="n">
        <v>8388608</v>
      </c>
      <c r="B13" s="4" t="n">
        <v>8388608</v>
      </c>
      <c r="C13" s="4" t="n">
        <v>50</v>
      </c>
      <c r="D13" s="4" t="n">
        <v>512</v>
      </c>
      <c r="E13" s="4" t="n">
        <v>16384</v>
      </c>
      <c r="F13" s="4" t="n">
        <v>131072</v>
      </c>
      <c r="G13" s="0" t="n">
        <f aca="false">F13/B13</f>
        <v>0.015625</v>
      </c>
      <c r="H13" s="5" t="n">
        <v>0.1132629625</v>
      </c>
      <c r="I13" s="5" t="n">
        <v>0.00882683749999999</v>
      </c>
      <c r="J13" s="5" t="n">
        <v>0.00163296250000002</v>
      </c>
      <c r="K13" s="5" t="n">
        <f aca="false">H13-J13</f>
        <v>0.11163</v>
      </c>
      <c r="L13" s="5" t="n">
        <v>0</v>
      </c>
      <c r="M13" s="5" t="n">
        <v>0</v>
      </c>
      <c r="N13" s="5" t="n">
        <v>0</v>
      </c>
      <c r="O13" s="5" t="n">
        <f aca="false">L13-N13</f>
        <v>0</v>
      </c>
    </row>
    <row r="14" customFormat="false" ht="12.8" hidden="false" customHeight="false" outlineLevel="0" collapsed="false">
      <c r="A14" s="4" t="n">
        <v>16777216</v>
      </c>
      <c r="B14" s="4" t="n">
        <v>16777216</v>
      </c>
      <c r="C14" s="4" t="n">
        <v>50</v>
      </c>
      <c r="D14" s="4" t="n">
        <v>512</v>
      </c>
      <c r="E14" s="4" t="n">
        <v>32768</v>
      </c>
      <c r="F14" s="4" t="n">
        <v>262144</v>
      </c>
      <c r="G14" s="0" t="n">
        <f aca="false">F14/B14</f>
        <v>0.015625</v>
      </c>
      <c r="H14" s="5" t="n">
        <v>0.24681958125</v>
      </c>
      <c r="I14" s="5" t="n">
        <v>0.07145971875</v>
      </c>
      <c r="J14" s="5" t="n">
        <v>0.02273338125</v>
      </c>
      <c r="K14" s="5" t="n">
        <f aca="false">H14-J14</f>
        <v>0.2240862</v>
      </c>
      <c r="L14" s="5" t="n">
        <v>9.25</v>
      </c>
      <c r="M14" s="5" t="n">
        <v>10.75</v>
      </c>
      <c r="N14" s="5" t="n">
        <v>9.25</v>
      </c>
      <c r="O14" s="5" t="n">
        <f aca="false">L14-N14</f>
        <v>0</v>
      </c>
    </row>
    <row r="15" customFormat="false" ht="12.8" hidden="false" customHeight="false" outlineLevel="0" collapsed="false">
      <c r="A15" s="4" t="n">
        <v>33554432</v>
      </c>
      <c r="B15" s="4" t="n">
        <v>33554432</v>
      </c>
      <c r="C15" s="4" t="n">
        <v>50</v>
      </c>
      <c r="D15" s="4" t="n">
        <v>512</v>
      </c>
      <c r="E15" s="4" t="n">
        <v>65536</v>
      </c>
      <c r="F15" s="4" t="n">
        <v>524288</v>
      </c>
      <c r="G15" s="0" t="n">
        <f aca="false">F15/B15</f>
        <v>0.015625</v>
      </c>
    </row>
    <row r="16" customFormat="false" ht="12.8" hidden="false" customHeight="false" outlineLevel="0" collapsed="false">
      <c r="A16" s="6"/>
    </row>
    <row r="17" customFormat="false" ht="12.8" hidden="false" customHeight="false" outlineLevel="0" collapsed="false">
      <c r="A17" s="2" t="s">
        <v>78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="6" customFormat="true" ht="20.95" hidden="false" customHeight="false" outlineLevel="0" collapsed="false">
      <c r="A18" s="7" t="s">
        <v>1</v>
      </c>
      <c r="B18" s="7" t="s">
        <v>2</v>
      </c>
      <c r="C18" s="6" t="s">
        <v>3</v>
      </c>
      <c r="D18" s="7" t="s">
        <v>44</v>
      </c>
      <c r="E18" s="7" t="s">
        <v>72</v>
      </c>
      <c r="F18" s="7" t="s">
        <v>73</v>
      </c>
      <c r="G18" s="7" t="s">
        <v>9</v>
      </c>
      <c r="H18" s="0" t="s">
        <v>10</v>
      </c>
      <c r="I18" s="0" t="s">
        <v>11</v>
      </c>
      <c r="J18" s="0" t="s">
        <v>12</v>
      </c>
      <c r="K18" s="0" t="s">
        <v>13</v>
      </c>
      <c r="L18" s="0" t="s">
        <v>17</v>
      </c>
      <c r="M18" s="0" t="s">
        <v>11</v>
      </c>
      <c r="N18" s="0" t="s">
        <v>12</v>
      </c>
      <c r="O18" s="0" t="s">
        <v>18</v>
      </c>
      <c r="P18" s="0" t="s">
        <v>19</v>
      </c>
      <c r="Q18" s="0" t="s">
        <v>11</v>
      </c>
      <c r="R18" s="0" t="s">
        <v>12</v>
      </c>
      <c r="S18" s="0" t="s">
        <v>20</v>
      </c>
    </row>
    <row r="19" customFormat="false" ht="12.8" hidden="false" customHeight="false" outlineLevel="0" collapsed="false">
      <c r="A19" s="4" t="n">
        <v>8192</v>
      </c>
      <c r="B19" s="4" t="n">
        <v>8192</v>
      </c>
      <c r="C19" s="4" t="n">
        <v>50</v>
      </c>
      <c r="D19" s="4" t="n">
        <f aca="false">A19/E19</f>
        <v>16</v>
      </c>
      <c r="E19" s="4" t="n">
        <v>512</v>
      </c>
      <c r="F19" s="0" t="n">
        <f aca="false">8*E19</f>
        <v>4096</v>
      </c>
      <c r="G19" s="0" t="n">
        <f aca="false">F19/B19</f>
        <v>0.5</v>
      </c>
      <c r="H19" s="5" t="n">
        <v>0.0386577844444445</v>
      </c>
      <c r="I19" s="5" t="n">
        <v>0.00152595555555556</v>
      </c>
      <c r="J19" s="5" t="n">
        <v>0.000728884444444446</v>
      </c>
      <c r="K19" s="5" t="n">
        <f aca="false">H19-J19</f>
        <v>0.0379289000000001</v>
      </c>
      <c r="L19" s="5" t="n">
        <v>0.00130626846666667</v>
      </c>
      <c r="M19" s="5" t="n">
        <v>7.96747333333334E-005</v>
      </c>
      <c r="N19" s="5" t="n">
        <v>9.47368666666666E-005</v>
      </c>
      <c r="O19" s="5" t="n">
        <f aca="false">L19-N19</f>
        <v>0.0012115316</v>
      </c>
      <c r="P19" s="5" t="n">
        <v>1.00011902609806</v>
      </c>
      <c r="Q19" s="5" t="n">
        <v>-2.03543809889073E-005</v>
      </c>
      <c r="R19" s="5" t="n">
        <v>-2.03347305176571E-005</v>
      </c>
      <c r="S19" s="0" t="n">
        <f aca="false">P19+Q19</f>
        <v>1.00009867171707</v>
      </c>
    </row>
    <row r="20" customFormat="false" ht="12.8" hidden="false" customHeight="false" outlineLevel="0" collapsed="false">
      <c r="A20" s="4" t="n">
        <v>16384</v>
      </c>
      <c r="B20" s="4" t="n">
        <v>16384</v>
      </c>
      <c r="C20" s="4" t="n">
        <v>50</v>
      </c>
      <c r="D20" s="4" t="n">
        <f aca="false">A20/E20</f>
        <v>32</v>
      </c>
      <c r="E20" s="4" t="n">
        <v>512</v>
      </c>
      <c r="F20" s="0" t="n">
        <f aca="false">8*E20</f>
        <v>4096</v>
      </c>
      <c r="G20" s="0" t="n">
        <f aca="false">F20/B20</f>
        <v>0.25</v>
      </c>
      <c r="H20" s="5" t="n">
        <v>0.0413191988888889</v>
      </c>
      <c r="I20" s="5" t="n">
        <v>0.0106249811111111</v>
      </c>
      <c r="J20" s="5" t="n">
        <v>0.00400001888888888</v>
      </c>
      <c r="K20" s="5" t="n">
        <f aca="false">H20-J20</f>
        <v>0.03731918</v>
      </c>
      <c r="L20" s="5" t="n">
        <v>0.0014723968</v>
      </c>
      <c r="M20" s="5" t="n">
        <v>0.0001367678</v>
      </c>
      <c r="N20" s="5" t="n">
        <v>0.0001767158</v>
      </c>
      <c r="O20" s="5" t="n">
        <f aca="false">L20-N20</f>
        <v>0.001295681</v>
      </c>
      <c r="P20" s="5" t="n">
        <v>1.00013326219688</v>
      </c>
      <c r="Q20" s="5" t="n">
        <v>-2.09791838001738E-005</v>
      </c>
      <c r="R20" s="5" t="n">
        <v>-1.70286750629245E-005</v>
      </c>
      <c r="S20" s="0" t="n">
        <f aca="false">P20+Q20</f>
        <v>1.00011228301308</v>
      </c>
    </row>
    <row r="21" customFormat="false" ht="12.8" hidden="false" customHeight="false" outlineLevel="0" collapsed="false">
      <c r="A21" s="4" t="n">
        <v>32768</v>
      </c>
      <c r="B21" s="4" t="n">
        <v>32768</v>
      </c>
      <c r="C21" s="4" t="n">
        <v>50</v>
      </c>
      <c r="D21" s="4" t="n">
        <f aca="false">A21/E21</f>
        <v>64</v>
      </c>
      <c r="E21" s="4" t="n">
        <v>512</v>
      </c>
      <c r="F21" s="0" t="n">
        <f aca="false">8*E21</f>
        <v>4096</v>
      </c>
      <c r="G21" s="0" t="n">
        <f aca="false">F21/B21</f>
        <v>0.125</v>
      </c>
      <c r="H21" s="5" t="n">
        <v>0.0436474066666667</v>
      </c>
      <c r="I21" s="5" t="n">
        <v>0.0272582733333333</v>
      </c>
      <c r="J21" s="5" t="n">
        <v>0.00578454666666667</v>
      </c>
      <c r="K21" s="5" t="n">
        <f aca="false">H21-J21</f>
        <v>0.03786286</v>
      </c>
      <c r="L21" s="5" t="n">
        <v>0.003010264</v>
      </c>
      <c r="M21" s="5" t="n">
        <v>3.55540000000001E-005</v>
      </c>
      <c r="N21" s="5" t="n">
        <v>6.05340000000001E-005</v>
      </c>
      <c r="O21" s="5" t="n">
        <f aca="false">L21-N21</f>
        <v>0.00294973</v>
      </c>
      <c r="P21" s="5" t="n">
        <v>1.00056285080363</v>
      </c>
      <c r="Q21" s="5" t="n">
        <v>-2.84823757163988E-005</v>
      </c>
      <c r="R21" s="5" t="n">
        <v>-2.0403999181573E-005</v>
      </c>
      <c r="S21" s="0" t="n">
        <f aca="false">P21+Q21</f>
        <v>1.00053436842791</v>
      </c>
    </row>
    <row r="22" customFormat="false" ht="12.8" hidden="false" customHeight="false" outlineLevel="0" collapsed="false">
      <c r="A22" s="4" t="n">
        <v>65536</v>
      </c>
      <c r="B22" s="4" t="n">
        <v>65536</v>
      </c>
      <c r="C22" s="4" t="n">
        <v>50</v>
      </c>
      <c r="D22" s="4" t="n">
        <f aca="false">A22/E22</f>
        <v>128</v>
      </c>
      <c r="E22" s="4" t="n">
        <v>512</v>
      </c>
      <c r="F22" s="0" t="n">
        <f aca="false">8*E22</f>
        <v>4096</v>
      </c>
      <c r="G22" s="0" t="n">
        <f aca="false">F22/B22</f>
        <v>0.0625</v>
      </c>
      <c r="H22" s="5" t="n">
        <v>0.0416155255555556</v>
      </c>
      <c r="I22" s="5" t="n">
        <v>0.00215823444444444</v>
      </c>
      <c r="J22" s="5" t="n">
        <v>0.00214650555555556</v>
      </c>
      <c r="K22" s="5" t="n">
        <f aca="false">H22-J22</f>
        <v>0.03946902</v>
      </c>
      <c r="L22" s="5" t="n">
        <v>0.00397807933333333</v>
      </c>
      <c r="M22" s="5" t="n">
        <v>9.28726666666671E-005</v>
      </c>
      <c r="N22" s="5" t="n">
        <v>0.000183377333333333</v>
      </c>
      <c r="O22" s="5" t="n">
        <f aca="false">L22-N22</f>
        <v>0.003794702</v>
      </c>
      <c r="P22" s="5" t="n">
        <v>1.00099518377503</v>
      </c>
      <c r="Q22" s="5" t="n">
        <v>-3.61799118899775E-005</v>
      </c>
      <c r="R22" s="5" t="n">
        <v>-3.21355288863678E-005</v>
      </c>
      <c r="S22" s="0" t="n">
        <f aca="false">P22+Q22</f>
        <v>1.00095900386314</v>
      </c>
    </row>
    <row r="23" customFormat="false" ht="12.8" hidden="false" customHeight="false" outlineLevel="0" collapsed="false">
      <c r="A23" s="4" t="n">
        <v>131072</v>
      </c>
      <c r="B23" s="4" t="n">
        <v>131072</v>
      </c>
      <c r="C23" s="4" t="n">
        <v>50</v>
      </c>
      <c r="D23" s="4" t="n">
        <f aca="false">A23/E23</f>
        <v>256</v>
      </c>
      <c r="E23" s="4" t="n">
        <v>512</v>
      </c>
      <c r="F23" s="0" t="n">
        <f aca="false">8*E23</f>
        <v>4096</v>
      </c>
      <c r="G23" s="0" t="n">
        <f aca="false">F23/B23</f>
        <v>0.03125</v>
      </c>
      <c r="H23" s="5" t="n">
        <v>0.0461513977777778</v>
      </c>
      <c r="I23" s="5" t="n">
        <v>0.00299811222222222</v>
      </c>
      <c r="J23" s="5" t="n">
        <v>0.00311711777777778</v>
      </c>
      <c r="K23" s="5" t="n">
        <f aca="false">H23-J23</f>
        <v>0.04303428</v>
      </c>
      <c r="L23" s="5" t="n">
        <v>0.00427493466666667</v>
      </c>
      <c r="M23" s="5" t="n">
        <v>0.000349567333333333</v>
      </c>
      <c r="N23" s="5" t="n">
        <v>0.000385716666666667</v>
      </c>
      <c r="O23" s="5" t="n">
        <f aca="false">L23-N23</f>
        <v>0.003889218</v>
      </c>
      <c r="P23" s="5" t="n">
        <v>1.00112455531553</v>
      </c>
      <c r="Q23" s="5" t="n">
        <v>-0.000147214175926003</v>
      </c>
      <c r="R23" s="5" t="n">
        <v>-9.35368940031545E-005</v>
      </c>
      <c r="S23" s="0" t="n">
        <f aca="false">P23+Q23</f>
        <v>1.0009773411396</v>
      </c>
    </row>
    <row r="24" customFormat="false" ht="12.8" hidden="false" customHeight="false" outlineLevel="0" collapsed="false">
      <c r="A24" s="4" t="n">
        <v>262144</v>
      </c>
      <c r="B24" s="4" t="n">
        <v>262144</v>
      </c>
      <c r="C24" s="4" t="n">
        <v>50</v>
      </c>
      <c r="D24" s="0" t="n">
        <v>512</v>
      </c>
      <c r="E24" s="0" t="n">
        <v>512</v>
      </c>
      <c r="F24" s="0" t="n">
        <f aca="false">8*E24</f>
        <v>4096</v>
      </c>
      <c r="G24" s="0" t="n">
        <f aca="false">F24/B24</f>
        <v>0.015625</v>
      </c>
      <c r="H24" s="5" t="n">
        <v>0.0494836233333333</v>
      </c>
      <c r="I24" s="5" t="n">
        <v>0.0139673566666667</v>
      </c>
      <c r="J24" s="5" t="n">
        <v>0.00380083333333334</v>
      </c>
      <c r="K24" s="5" t="n">
        <f aca="false">H24-J24</f>
        <v>0.04568279</v>
      </c>
      <c r="L24" s="5" t="n">
        <v>0.0228160906666667</v>
      </c>
      <c r="M24" s="5" t="n">
        <v>0.0371020093333333</v>
      </c>
      <c r="N24" s="5" t="n">
        <v>0.0189783826666667</v>
      </c>
      <c r="O24" s="5" t="n">
        <f aca="false">L24-N24</f>
        <v>0.003837708</v>
      </c>
      <c r="P24" s="5" t="n">
        <v>1.49726487576713</v>
      </c>
      <c r="Q24" s="5" t="n">
        <v>-0.496354697755354</v>
      </c>
      <c r="R24" s="5" t="n">
        <v>-0.992288425129996</v>
      </c>
      <c r="S24" s="0" t="n">
        <f aca="false">P24+Q24</f>
        <v>1.00091017801178</v>
      </c>
    </row>
    <row r="25" customFormat="false" ht="12.8" hidden="false" customHeight="false" outlineLevel="0" collapsed="false">
      <c r="A25" s="4" t="n">
        <v>524288</v>
      </c>
      <c r="B25" s="4" t="n">
        <v>524288</v>
      </c>
      <c r="C25" s="4" t="n">
        <v>50</v>
      </c>
      <c r="D25" s="0" t="n">
        <v>512</v>
      </c>
      <c r="E25" s="0" t="n">
        <f aca="false">B25/D25</f>
        <v>1024</v>
      </c>
      <c r="F25" s="0" t="n">
        <f aca="false">8*E25</f>
        <v>8192</v>
      </c>
      <c r="G25" s="0" t="n">
        <f aca="false">F25/B25</f>
        <v>0.015625</v>
      </c>
      <c r="H25" s="5" t="n">
        <v>0.0668637844444445</v>
      </c>
      <c r="I25" s="5" t="n">
        <v>0.0580127155555556</v>
      </c>
      <c r="J25" s="5" t="n">
        <v>0.0183558244444444</v>
      </c>
      <c r="K25" s="5" t="n">
        <f aca="false">H25-J25</f>
        <v>0.0485079600000001</v>
      </c>
      <c r="L25" s="5" t="n">
        <v>0.004496396</v>
      </c>
      <c r="M25" s="5" t="n">
        <v>0.00021667</v>
      </c>
      <c r="N25" s="5" t="n">
        <v>0.000302309999999999</v>
      </c>
      <c r="O25" s="5" t="n">
        <f aca="false">L25-N25</f>
        <v>0.004194086</v>
      </c>
      <c r="P25" s="5" t="n">
        <v>1.00122570593208</v>
      </c>
      <c r="Q25" s="5" t="n">
        <v>-5.94258080111043E-005</v>
      </c>
      <c r="R25" s="5" t="n">
        <v>-7.14135427446472E-005</v>
      </c>
      <c r="S25" s="0" t="n">
        <f aca="false">P25+Q25</f>
        <v>1.00116628012407</v>
      </c>
    </row>
    <row r="26" customFormat="false" ht="12.8" hidden="false" customHeight="false" outlineLevel="0" collapsed="false">
      <c r="A26" s="4" t="n">
        <v>1048576</v>
      </c>
      <c r="B26" s="4" t="n">
        <v>1048576</v>
      </c>
      <c r="C26" s="4" t="n">
        <v>50</v>
      </c>
      <c r="D26" s="0" t="n">
        <v>512</v>
      </c>
      <c r="E26" s="0" t="n">
        <f aca="false">B26/D26</f>
        <v>2048</v>
      </c>
      <c r="F26" s="0" t="n">
        <f aca="false">8*E26</f>
        <v>16384</v>
      </c>
      <c r="G26" s="0" t="n">
        <f aca="false">F26/B26</f>
        <v>0.015625</v>
      </c>
      <c r="H26" s="5" t="n">
        <v>0.0892175544444445</v>
      </c>
      <c r="I26" s="5" t="n">
        <v>0.0581073455555556</v>
      </c>
      <c r="J26" s="5" t="n">
        <v>0.0276313644444444</v>
      </c>
      <c r="K26" s="5" t="n">
        <f aca="false">H26-J26</f>
        <v>0.0615861900000001</v>
      </c>
      <c r="L26" s="5" t="n">
        <v>0.0347243966666667</v>
      </c>
      <c r="M26" s="5" t="n">
        <v>0.0601361033333333</v>
      </c>
      <c r="N26" s="5" t="n">
        <v>0.0304289446666667</v>
      </c>
      <c r="O26" s="5" t="n">
        <f aca="false">L26-N26</f>
        <v>0.004295452</v>
      </c>
      <c r="P26" s="5" t="n">
        <v>1.64516287678896</v>
      </c>
      <c r="Q26" s="5" t="n">
        <v>-0.643914118303653</v>
      </c>
      <c r="R26" s="5" t="n">
        <v>-1.28759754730483</v>
      </c>
      <c r="S26" s="0" t="n">
        <f aca="false">P26+Q26</f>
        <v>1.00124875848531</v>
      </c>
    </row>
    <row r="27" customFormat="false" ht="12.8" hidden="false" customHeight="false" outlineLevel="0" collapsed="false">
      <c r="A27" s="4" t="n">
        <v>2097152</v>
      </c>
      <c r="B27" s="4" t="n">
        <v>2097152</v>
      </c>
      <c r="C27" s="4" t="n">
        <v>50</v>
      </c>
      <c r="D27" s="0" t="n">
        <v>512</v>
      </c>
      <c r="E27" s="0" t="n">
        <f aca="false">B27/D27</f>
        <v>4096</v>
      </c>
      <c r="F27" s="0" t="n">
        <f aca="false">8*E27</f>
        <v>32768</v>
      </c>
      <c r="G27" s="0" t="n">
        <f aca="false">F27/B27</f>
        <v>0.015625</v>
      </c>
      <c r="H27" s="5" t="n">
        <v>0.126003366666667</v>
      </c>
      <c r="I27" s="5" t="n">
        <v>0.0614722333333333</v>
      </c>
      <c r="J27" s="5" t="n">
        <v>0.0525872866666667</v>
      </c>
      <c r="K27" s="5" t="n">
        <f aca="false">H27-J27</f>
        <v>0.0734160800000003</v>
      </c>
      <c r="L27" s="5" t="n">
        <v>0.0126971</v>
      </c>
      <c r="M27" s="5" t="n">
        <v>0.01881232</v>
      </c>
      <c r="N27" s="5" t="n">
        <v>0.009451498</v>
      </c>
      <c r="O27" s="5" t="n">
        <f aca="false">L27-N27</f>
        <v>0.003245602</v>
      </c>
      <c r="P27" s="5" t="n">
        <v>1.26281310816654</v>
      </c>
      <c r="Q27" s="5" t="n">
        <v>-0.262148418178454</v>
      </c>
      <c r="R27" s="5" t="n">
        <v>-0.524233963210132</v>
      </c>
      <c r="S27" s="0" t="n">
        <f aca="false">P27+Q27</f>
        <v>1.00066468998809</v>
      </c>
    </row>
    <row r="28" customFormat="false" ht="12.8" hidden="false" customHeight="false" outlineLevel="0" collapsed="false">
      <c r="A28" s="4" t="n">
        <v>4194304</v>
      </c>
      <c r="B28" s="4" t="n">
        <v>4194304</v>
      </c>
      <c r="C28" s="4" t="n">
        <v>50</v>
      </c>
      <c r="D28" s="0" t="n">
        <v>512</v>
      </c>
      <c r="E28" s="0" t="n">
        <f aca="false">B28/D28</f>
        <v>8192</v>
      </c>
      <c r="F28" s="0" t="n">
        <f aca="false">8*E28</f>
        <v>65536</v>
      </c>
      <c r="G28" s="0" t="n">
        <f aca="false">F28/B28</f>
        <v>0.015625</v>
      </c>
      <c r="H28" s="5" t="n">
        <v>0.146885433333333</v>
      </c>
      <c r="I28" s="5" t="n">
        <v>0.0571666666666667</v>
      </c>
      <c r="J28" s="5" t="n">
        <v>0.0359651333333333</v>
      </c>
      <c r="K28" s="5" t="n">
        <f aca="false">H28-J28</f>
        <v>0.1109203</v>
      </c>
      <c r="L28" s="5" t="n">
        <v>0.00215715546666667</v>
      </c>
      <c r="M28" s="5" t="n">
        <v>0.000236662533333334</v>
      </c>
      <c r="N28" s="5" t="n">
        <v>0.000160359066666667</v>
      </c>
      <c r="O28" s="5" t="n">
        <f aca="false">L28-N28</f>
        <v>0.0019967964</v>
      </c>
      <c r="P28" s="5" t="n">
        <v>1.00030012594167</v>
      </c>
      <c r="Q28" s="5" t="n">
        <v>-4.13743037941394E-005</v>
      </c>
      <c r="R28" s="5" t="n">
        <v>-7.11406544762205E-005</v>
      </c>
      <c r="S28" s="0" t="n">
        <f aca="false">P28+Q28</f>
        <v>1.00025875163788</v>
      </c>
    </row>
    <row r="29" customFormat="false" ht="12.8" hidden="false" customHeight="false" outlineLevel="0" collapsed="false">
      <c r="A29" s="4" t="n">
        <v>8388608</v>
      </c>
      <c r="B29" s="4" t="n">
        <v>8388608</v>
      </c>
      <c r="C29" s="4" t="n">
        <v>50</v>
      </c>
      <c r="D29" s="0" t="n">
        <v>512</v>
      </c>
      <c r="E29" s="0" t="n">
        <f aca="false">B29/D29</f>
        <v>16384</v>
      </c>
      <c r="F29" s="0" t="n">
        <f aca="false">8*E29</f>
        <v>131072</v>
      </c>
      <c r="G29" s="0" t="n">
        <f aca="false">F29/B29</f>
        <v>0.015625</v>
      </c>
      <c r="H29" s="5" t="n">
        <v>0.239641622222222</v>
      </c>
      <c r="I29" s="5" t="n">
        <v>0.0609422777777778</v>
      </c>
      <c r="J29" s="5" t="n">
        <v>0.0403688222222223</v>
      </c>
      <c r="K29" s="5" t="n">
        <f aca="false">H29-J29</f>
        <v>0.1992728</v>
      </c>
      <c r="L29" s="5" t="n">
        <v>0.00152116306666667</v>
      </c>
      <c r="M29" s="5" t="n">
        <v>4.3846133333333E-005</v>
      </c>
      <c r="N29" s="5" t="n">
        <v>3.87632666666669E-005</v>
      </c>
      <c r="O29" s="5" t="n">
        <f aca="false">L29-N29</f>
        <v>0.0014823998</v>
      </c>
      <c r="P29" s="5" t="n">
        <v>1.00014912084464</v>
      </c>
      <c r="Q29" s="5" t="n">
        <v>-1.14758611813315E-005</v>
      </c>
      <c r="R29" s="5" t="n">
        <v>-1.61012135264649E-005</v>
      </c>
      <c r="S29" s="0" t="n">
        <f aca="false">P29+Q29</f>
        <v>1.00013764498346</v>
      </c>
    </row>
    <row r="30" customFormat="false" ht="12.8" hidden="false" customHeight="false" outlineLevel="0" collapsed="false">
      <c r="A30" s="4" t="n">
        <v>16777216</v>
      </c>
      <c r="B30" s="4" t="n">
        <v>16777216</v>
      </c>
      <c r="C30" s="4" t="n">
        <v>50</v>
      </c>
      <c r="D30" s="0" t="n">
        <v>512</v>
      </c>
      <c r="E30" s="0" t="n">
        <f aca="false">B30/D30</f>
        <v>32768</v>
      </c>
      <c r="F30" s="0" t="n">
        <f aca="false">8*E30</f>
        <v>262144</v>
      </c>
      <c r="G30" s="0" t="n">
        <f aca="false">F30/B30</f>
        <v>0.015625</v>
      </c>
      <c r="H30" s="5" t="n">
        <v>0.278373255555556</v>
      </c>
      <c r="I30" s="5" t="n">
        <v>0.0586054444444445</v>
      </c>
      <c r="J30" s="5" t="n">
        <v>0.0320130555555555</v>
      </c>
      <c r="K30" s="5" t="n">
        <f aca="false">H30-J30</f>
        <v>0.246360200000001</v>
      </c>
      <c r="L30" s="5" t="n">
        <v>0.00113449446666667</v>
      </c>
      <c r="M30" s="5" t="n">
        <v>0.000162553133333333</v>
      </c>
      <c r="N30" s="5" t="n">
        <v>0.000121688866666666</v>
      </c>
      <c r="O30" s="5" t="n">
        <f aca="false">L30-N30</f>
        <v>0.0010128056</v>
      </c>
      <c r="P30" s="5" t="n">
        <v>1.00007974881979</v>
      </c>
      <c r="Q30" s="5" t="n">
        <v>-1.52727283282417E-005</v>
      </c>
      <c r="R30" s="5" t="n">
        <v>-2.07786454189396E-005</v>
      </c>
      <c r="S30" s="0" t="n">
        <f aca="false">P30+Q30</f>
        <v>1.00006447609146</v>
      </c>
    </row>
    <row r="31" customFormat="false" ht="12.8" hidden="false" customHeight="false" outlineLevel="0" collapsed="false">
      <c r="A31" s="4" t="n">
        <v>33554432</v>
      </c>
      <c r="B31" s="4" t="n">
        <v>33554432</v>
      </c>
      <c r="C31" s="4" t="n">
        <v>50</v>
      </c>
      <c r="D31" s="0" t="n">
        <v>512</v>
      </c>
      <c r="E31" s="0" t="n">
        <f aca="false">B31/D31</f>
        <v>65536</v>
      </c>
      <c r="F31" s="0" t="n">
        <f aca="false">8*E31</f>
        <v>524288</v>
      </c>
      <c r="G31" s="0" t="n">
        <f aca="false">F31/B31</f>
        <v>0.015625</v>
      </c>
    </row>
    <row r="32" customFormat="false" ht="12.8" hidden="false" customHeight="false" outlineLevel="0" collapsed="false">
      <c r="A32" s="6"/>
    </row>
    <row r="33" customFormat="false" ht="12.8" hidden="false" customHeight="false" outlineLevel="0" collapsed="false">
      <c r="A33" s="2" t="s">
        <v>79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customFormat="false" ht="20.85" hidden="false" customHeight="false" outlineLevel="0" collapsed="false">
      <c r="A34" s="3" t="s">
        <v>1</v>
      </c>
      <c r="B34" s="3" t="s">
        <v>2</v>
      </c>
      <c r="C34" s="1" t="s">
        <v>3</v>
      </c>
      <c r="D34" s="3" t="s">
        <v>44</v>
      </c>
      <c r="E34" s="3" t="s">
        <v>72</v>
      </c>
      <c r="F34" s="3" t="s">
        <v>73</v>
      </c>
      <c r="G34" s="3" t="s">
        <v>9</v>
      </c>
      <c r="H34" s="0" t="s">
        <v>10</v>
      </c>
      <c r="I34" s="0" t="s">
        <v>11</v>
      </c>
      <c r="J34" s="0" t="s">
        <v>12</v>
      </c>
      <c r="K34" s="0" t="s">
        <v>13</v>
      </c>
      <c r="L34" s="0" t="s">
        <v>14</v>
      </c>
      <c r="M34" s="0" t="s">
        <v>11</v>
      </c>
      <c r="N34" s="0" t="s">
        <v>12</v>
      </c>
      <c r="O34" s="0" t="s">
        <v>15</v>
      </c>
      <c r="P34" s="1"/>
      <c r="Q34" s="1"/>
      <c r="R34" s="1"/>
    </row>
    <row r="35" customFormat="false" ht="12.8" hidden="false" customHeight="false" outlineLevel="0" collapsed="false">
      <c r="A35" s="4" t="n">
        <v>4194304</v>
      </c>
      <c r="B35" s="4" t="n">
        <v>4194304</v>
      </c>
      <c r="C35" s="4" t="n">
        <v>50</v>
      </c>
      <c r="D35" s="4" t="n">
        <v>512</v>
      </c>
      <c r="E35" s="4" t="n">
        <v>8192</v>
      </c>
      <c r="F35" s="0" t="n">
        <f aca="false">8*E35</f>
        <v>65536</v>
      </c>
      <c r="G35" s="0" t="n">
        <f aca="false">F35/B35</f>
        <v>0.015625</v>
      </c>
      <c r="H35" s="5" t="n">
        <v>0.110953935833333</v>
      </c>
      <c r="I35" s="5" t="n">
        <v>0.0155723641666667</v>
      </c>
      <c r="J35" s="5" t="n">
        <v>0.0131294058333333</v>
      </c>
      <c r="K35" s="5" t="n">
        <f aca="false">H35-J35</f>
        <v>0.0978245299999997</v>
      </c>
      <c r="L35" s="5" t="n">
        <v>0</v>
      </c>
      <c r="M35" s="5" t="n">
        <v>0</v>
      </c>
      <c r="N35" s="5" t="n">
        <v>0</v>
      </c>
      <c r="O35" s="5" t="n">
        <f aca="false">L35-N35</f>
        <v>0</v>
      </c>
    </row>
    <row r="36" customFormat="false" ht="12.8" hidden="false" customHeight="false" outlineLevel="0" collapsed="false">
      <c r="A36" s="4" t="n">
        <v>4194304</v>
      </c>
      <c r="B36" s="4" t="n">
        <v>4194304</v>
      </c>
      <c r="C36" s="4" t="n">
        <v>100</v>
      </c>
      <c r="D36" s="4" t="n">
        <v>512</v>
      </c>
      <c r="E36" s="4" t="n">
        <v>8192</v>
      </c>
      <c r="F36" s="0" t="n">
        <f aca="false">8*E36</f>
        <v>65536</v>
      </c>
      <c r="G36" s="0" t="n">
        <f aca="false">F36/B36</f>
        <v>0.015625</v>
      </c>
      <c r="H36" s="5" t="n">
        <v>0.115283308333333</v>
      </c>
      <c r="I36" s="5" t="n">
        <v>0.00737279166666667</v>
      </c>
      <c r="J36" s="5" t="n">
        <v>0.00709490833333333</v>
      </c>
      <c r="K36" s="5" t="n">
        <f aca="false">H36-J36</f>
        <v>0.1081884</v>
      </c>
      <c r="L36" s="5" t="n">
        <v>0</v>
      </c>
      <c r="M36" s="5" t="n">
        <v>0</v>
      </c>
      <c r="N36" s="5" t="n">
        <v>0</v>
      </c>
      <c r="O36" s="5" t="n">
        <f aca="false">L36-N36</f>
        <v>0</v>
      </c>
    </row>
    <row r="37" customFormat="false" ht="12.8" hidden="false" customHeight="false" outlineLevel="0" collapsed="false">
      <c r="A37" s="4" t="n">
        <v>4194304</v>
      </c>
      <c r="B37" s="4" t="n">
        <v>4194304</v>
      </c>
      <c r="C37" s="4" t="n">
        <v>200</v>
      </c>
      <c r="D37" s="4" t="n">
        <v>512</v>
      </c>
      <c r="E37" s="4" t="n">
        <v>8192</v>
      </c>
      <c r="F37" s="0" t="n">
        <f aca="false">8*E37</f>
        <v>65536</v>
      </c>
      <c r="G37" s="0" t="n">
        <f aca="false">F37/B37</f>
        <v>0.015625</v>
      </c>
      <c r="H37" s="5" t="n">
        <v>0.11731135</v>
      </c>
      <c r="I37" s="5" t="n">
        <v>0.03340115</v>
      </c>
      <c r="J37" s="5" t="n">
        <v>0.01530755</v>
      </c>
      <c r="K37" s="5" t="n">
        <f aca="false">H37-J37</f>
        <v>0.1020038</v>
      </c>
      <c r="L37" s="5" t="n">
        <v>0</v>
      </c>
      <c r="M37" s="5" t="n">
        <v>0</v>
      </c>
      <c r="N37" s="5" t="n">
        <v>0</v>
      </c>
      <c r="O37" s="5" t="n">
        <f aca="false">L37-N37</f>
        <v>0</v>
      </c>
    </row>
    <row r="38" customFormat="false" ht="12.8" hidden="false" customHeight="false" outlineLevel="0" collapsed="false">
      <c r="A38" s="4" t="n">
        <v>4194304</v>
      </c>
      <c r="B38" s="4" t="n">
        <v>4194304</v>
      </c>
      <c r="C38" s="4" t="n">
        <v>500</v>
      </c>
      <c r="D38" s="4" t="n">
        <v>512</v>
      </c>
      <c r="E38" s="4" t="n">
        <v>8192</v>
      </c>
      <c r="F38" s="0" t="n">
        <f aca="false">8*E38</f>
        <v>65536</v>
      </c>
      <c r="G38" s="0" t="n">
        <f aca="false">F38/B38</f>
        <v>0.015625</v>
      </c>
      <c r="H38" s="5" t="n">
        <v>0.129465168333333</v>
      </c>
      <c r="I38" s="5" t="n">
        <v>0.0477185316666667</v>
      </c>
      <c r="J38" s="5" t="n">
        <v>0.0367738483333334</v>
      </c>
      <c r="K38" s="5" t="n">
        <f aca="false">H38-J38</f>
        <v>0.0926913199999996</v>
      </c>
      <c r="L38" s="5" t="n">
        <v>0</v>
      </c>
      <c r="M38" s="5" t="n">
        <v>0</v>
      </c>
      <c r="N38" s="5" t="n">
        <v>0</v>
      </c>
      <c r="O38" s="5" t="n">
        <f aca="false">L38-N38</f>
        <v>0</v>
      </c>
    </row>
    <row r="39" customFormat="false" ht="12.8" hidden="false" customHeight="false" outlineLevel="0" collapsed="false">
      <c r="A39" s="4" t="n">
        <v>4194304</v>
      </c>
      <c r="B39" s="4" t="n">
        <v>4194304</v>
      </c>
      <c r="C39" s="4" t="n">
        <v>1000</v>
      </c>
      <c r="D39" s="4" t="n">
        <v>512</v>
      </c>
      <c r="E39" s="4" t="n">
        <v>8192</v>
      </c>
      <c r="F39" s="0" t="n">
        <f aca="false">8*E39</f>
        <v>65536</v>
      </c>
      <c r="G39" s="0" t="n">
        <f aca="false">F39/B39</f>
        <v>0.015625</v>
      </c>
      <c r="H39" s="5" t="n">
        <v>0.156198841666667</v>
      </c>
      <c r="I39" s="5" t="n">
        <v>0.0180614583333333</v>
      </c>
      <c r="J39" s="5" t="n">
        <v>0.0295769416666667</v>
      </c>
      <c r="K39" s="5" t="n">
        <f aca="false">H39-J39</f>
        <v>0.1266219</v>
      </c>
      <c r="L39" s="5" t="n">
        <v>0</v>
      </c>
      <c r="M39" s="5" t="n">
        <v>0</v>
      </c>
      <c r="N39" s="5" t="n">
        <v>0</v>
      </c>
      <c r="O39" s="5" t="n">
        <f aca="false">L39-N39</f>
        <v>0</v>
      </c>
    </row>
    <row r="40" customFormat="false" ht="12.8" hidden="false" customHeight="false" outlineLevel="0" collapsed="false">
      <c r="A40" s="4" t="n">
        <v>4194304</v>
      </c>
      <c r="B40" s="4" t="n">
        <v>4194304</v>
      </c>
      <c r="C40" s="4" t="n">
        <v>2000</v>
      </c>
      <c r="D40" s="4" t="n">
        <f aca="false">B40/E40</f>
        <v>256</v>
      </c>
      <c r="E40" s="4" t="n">
        <v>16384</v>
      </c>
      <c r="F40" s="0" t="n">
        <f aca="false">8*E40</f>
        <v>131072</v>
      </c>
      <c r="G40" s="0" t="n">
        <f aca="false">F40/B40</f>
        <v>0.03125</v>
      </c>
      <c r="H40" s="5" t="n">
        <v>0.196167525</v>
      </c>
      <c r="I40" s="5" t="n">
        <v>0.025528175</v>
      </c>
      <c r="J40" s="5" t="n">
        <v>0.022896525</v>
      </c>
      <c r="K40" s="5" t="n">
        <f aca="false">H40-J40</f>
        <v>0.173271</v>
      </c>
      <c r="L40" s="5" t="n">
        <v>0</v>
      </c>
      <c r="M40" s="5" t="n">
        <v>0</v>
      </c>
      <c r="N40" s="5" t="n">
        <v>0</v>
      </c>
      <c r="O40" s="5" t="n">
        <f aca="false">L40-N40</f>
        <v>0</v>
      </c>
    </row>
    <row r="41" customFormat="false" ht="12.8" hidden="false" customHeight="false" outlineLevel="0" collapsed="false">
      <c r="A41" s="4" t="n">
        <v>4194304</v>
      </c>
      <c r="B41" s="4" t="n">
        <v>4194304</v>
      </c>
      <c r="C41" s="4" t="n">
        <v>4000</v>
      </c>
      <c r="D41" s="4" t="n">
        <f aca="false">B41/E41</f>
        <v>128</v>
      </c>
      <c r="E41" s="4" t="n">
        <v>32768</v>
      </c>
      <c r="F41" s="0" t="n">
        <f aca="false">8*E41</f>
        <v>262144</v>
      </c>
      <c r="G41" s="0" t="n">
        <f aca="false">F41/B41</f>
        <v>0.0625</v>
      </c>
      <c r="H41" s="5" t="n">
        <v>0.1584624</v>
      </c>
      <c r="I41" s="5" t="n">
        <v>0.0117757</v>
      </c>
      <c r="J41" s="5" t="n">
        <v>0.00460069999999999</v>
      </c>
      <c r="K41" s="5" t="n">
        <f aca="false">H41-J41</f>
        <v>0.1538617</v>
      </c>
      <c r="L41" s="5" t="n">
        <v>0</v>
      </c>
      <c r="M41" s="5" t="n">
        <v>0</v>
      </c>
      <c r="N41" s="5" t="n">
        <v>0</v>
      </c>
      <c r="O41" s="5" t="n">
        <f aca="false">L41-N41</f>
        <v>0</v>
      </c>
    </row>
    <row r="42" customFormat="false" ht="12.8" hidden="false" customHeight="false" outlineLevel="0" collapsed="false">
      <c r="A42" s="4"/>
      <c r="B42" s="4"/>
      <c r="C42" s="4"/>
    </row>
    <row r="43" customFormat="false" ht="12.8" hidden="false" customHeight="false" outlineLevel="0" collapsed="false">
      <c r="A43" s="2" t="s">
        <v>80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customFormat="false" ht="20.95" hidden="false" customHeight="false" outlineLevel="0" collapsed="false">
      <c r="A44" s="3" t="s">
        <v>1</v>
      </c>
      <c r="B44" s="3" t="s">
        <v>2</v>
      </c>
      <c r="C44" s="1" t="s">
        <v>3</v>
      </c>
      <c r="D44" s="3" t="s">
        <v>44</v>
      </c>
      <c r="E44" s="3" t="s">
        <v>72</v>
      </c>
      <c r="F44" s="3" t="s">
        <v>73</v>
      </c>
      <c r="G44" s="3" t="s">
        <v>9</v>
      </c>
      <c r="H44" s="0" t="s">
        <v>10</v>
      </c>
      <c r="I44" s="0" t="s">
        <v>11</v>
      </c>
      <c r="J44" s="0" t="s">
        <v>12</v>
      </c>
      <c r="K44" s="0" t="s">
        <v>13</v>
      </c>
      <c r="L44" s="0" t="s">
        <v>17</v>
      </c>
      <c r="M44" s="0" t="s">
        <v>11</v>
      </c>
      <c r="N44" s="0" t="s">
        <v>12</v>
      </c>
      <c r="O44" s="0" t="s">
        <v>18</v>
      </c>
      <c r="P44" s="0" t="s">
        <v>19</v>
      </c>
      <c r="Q44" s="0" t="s">
        <v>11</v>
      </c>
      <c r="R44" s="0" t="s">
        <v>12</v>
      </c>
      <c r="S44" s="0" t="s">
        <v>20</v>
      </c>
    </row>
    <row r="45" customFormat="false" ht="12.8" hidden="false" customHeight="false" outlineLevel="0" collapsed="false">
      <c r="A45" s="4" t="n">
        <v>4194304</v>
      </c>
      <c r="B45" s="4" t="n">
        <v>4194304</v>
      </c>
      <c r="C45" s="4" t="n">
        <v>50</v>
      </c>
      <c r="D45" s="4" t="n">
        <v>512</v>
      </c>
      <c r="E45" s="0" t="n">
        <f aca="false">B45/D45</f>
        <v>8192</v>
      </c>
      <c r="F45" s="0" t="n">
        <f aca="false">8*E45</f>
        <v>65536</v>
      </c>
      <c r="G45" s="0" t="n">
        <f aca="false">F45/B45</f>
        <v>0.015625</v>
      </c>
      <c r="H45" s="5" t="n">
        <v>0.151940855555556</v>
      </c>
      <c r="I45" s="5" t="n">
        <v>0.0580783444444444</v>
      </c>
      <c r="J45" s="5" t="n">
        <v>0.0362198555555556</v>
      </c>
      <c r="K45" s="5" t="n">
        <f aca="false">H45-J45</f>
        <v>0.115721</v>
      </c>
      <c r="L45" s="5" t="n">
        <v>0.00239756066666667</v>
      </c>
      <c r="M45" s="5" t="n">
        <v>9.68533333333332E-005</v>
      </c>
      <c r="N45" s="5" t="n">
        <v>0.000161904666666667</v>
      </c>
      <c r="O45" s="5" t="n">
        <f aca="false">L45-N45</f>
        <v>0.002235656</v>
      </c>
      <c r="P45" s="5" t="n">
        <v>1.00035444740931</v>
      </c>
      <c r="Q45" s="5" t="n">
        <v>-4.51023015337615E-005</v>
      </c>
      <c r="R45" s="5" t="n">
        <v>-4.34945531229136E-005</v>
      </c>
      <c r="S45" s="0" t="n">
        <f aca="false">P45+Q45</f>
        <v>1.00030934510778</v>
      </c>
    </row>
    <row r="46" customFormat="false" ht="12.8" hidden="false" customHeight="false" outlineLevel="0" collapsed="false">
      <c r="A46" s="4" t="n">
        <v>4194304</v>
      </c>
      <c r="B46" s="4" t="n">
        <v>4194304</v>
      </c>
      <c r="C46" s="4" t="n">
        <v>100</v>
      </c>
      <c r="D46" s="4" t="n">
        <v>512</v>
      </c>
      <c r="E46" s="0" t="n">
        <f aca="false">B46/D46</f>
        <v>8192</v>
      </c>
      <c r="F46" s="0" t="n">
        <f aca="false">8*E46</f>
        <v>65536</v>
      </c>
      <c r="G46" s="0" t="n">
        <f aca="false">F46/B46</f>
        <v>0.015625</v>
      </c>
      <c r="H46" s="5" t="n">
        <v>0.146910811111111</v>
      </c>
      <c r="I46" s="5" t="n">
        <v>0.0202256888888889</v>
      </c>
      <c r="J46" s="5" t="n">
        <v>0.0233499111111111</v>
      </c>
      <c r="K46" s="5" t="n">
        <f aca="false">H46-J46</f>
        <v>0.1235609</v>
      </c>
      <c r="L46" s="5" t="n">
        <v>0.0247117616666667</v>
      </c>
      <c r="M46" s="5" t="n">
        <v>0.0140550983333333</v>
      </c>
      <c r="N46" s="5" t="n">
        <v>0.0214765866666667</v>
      </c>
      <c r="O46" s="5" t="n">
        <f aca="false">L46-N46</f>
        <v>0.003235175</v>
      </c>
      <c r="P46" s="5" t="n">
        <v>1.64455178338298</v>
      </c>
      <c r="Q46" s="5" t="n">
        <v>-0.643875878685541</v>
      </c>
      <c r="R46" s="5" t="n">
        <v>-0.409624891556972</v>
      </c>
      <c r="S46" s="0" t="n">
        <f aca="false">P46+Q46</f>
        <v>1.00067590469744</v>
      </c>
    </row>
    <row r="47" customFormat="false" ht="12.8" hidden="false" customHeight="false" outlineLevel="0" collapsed="false">
      <c r="A47" s="4" t="n">
        <v>4194304</v>
      </c>
      <c r="B47" s="4" t="n">
        <v>4194304</v>
      </c>
      <c r="C47" s="4" t="n">
        <v>200</v>
      </c>
      <c r="D47" s="4" t="n">
        <v>512</v>
      </c>
      <c r="E47" s="0" t="n">
        <f aca="false">B47/D47</f>
        <v>8192</v>
      </c>
      <c r="F47" s="0" t="n">
        <f aca="false">8*E47</f>
        <v>65536</v>
      </c>
      <c r="G47" s="0" t="n">
        <f aca="false">F47/B47</f>
        <v>0.015625</v>
      </c>
      <c r="H47" s="5" t="n">
        <v>0.110878977777778</v>
      </c>
      <c r="I47" s="5" t="n">
        <v>0.0127050222222222</v>
      </c>
      <c r="J47" s="5" t="n">
        <v>0.0160524577777778</v>
      </c>
      <c r="K47" s="5" t="n">
        <f aca="false">H47-J47</f>
        <v>0.0948265200000002</v>
      </c>
      <c r="L47" s="5" t="n">
        <v>0.0266878483333333</v>
      </c>
      <c r="M47" s="5" t="n">
        <v>0.00581364166666667</v>
      </c>
      <c r="N47" s="5" t="n">
        <v>0.00461803833333334</v>
      </c>
      <c r="O47" s="5" t="n">
        <f aca="false">L47-N47</f>
        <v>0.02206981</v>
      </c>
      <c r="P47" s="5" t="n">
        <v>1.72080166537265</v>
      </c>
      <c r="Q47" s="5" t="n">
        <v>-0.128704425446165</v>
      </c>
      <c r="R47" s="5" t="n">
        <v>-0.145019930738683</v>
      </c>
      <c r="S47" s="0" t="n">
        <f aca="false">P47+Q47</f>
        <v>1.59209723992649</v>
      </c>
    </row>
    <row r="48" customFormat="false" ht="12.8" hidden="false" customHeight="false" outlineLevel="0" collapsed="false">
      <c r="A48" s="4" t="n">
        <v>4194304</v>
      </c>
      <c r="B48" s="4" t="n">
        <v>4194304</v>
      </c>
      <c r="C48" s="4" t="n">
        <v>500</v>
      </c>
      <c r="D48" s="4" t="n">
        <v>512</v>
      </c>
      <c r="E48" s="0" t="n">
        <f aca="false">B48/D48</f>
        <v>8192</v>
      </c>
      <c r="F48" s="0" t="n">
        <f aca="false">8*E48</f>
        <v>65536</v>
      </c>
      <c r="G48" s="0" t="n">
        <f aca="false">F48/B48</f>
        <v>0.015625</v>
      </c>
      <c r="H48" s="5" t="n">
        <v>0.114002777777778</v>
      </c>
      <c r="I48" s="5" t="n">
        <v>0.0114112222222222</v>
      </c>
      <c r="J48" s="5" t="n">
        <v>0.00705647777777778</v>
      </c>
      <c r="K48" s="5" t="n">
        <f aca="false">H48-J48</f>
        <v>0.1069463</v>
      </c>
      <c r="L48" s="5" t="n">
        <v>0.0329455133333333</v>
      </c>
      <c r="M48" s="5" t="n">
        <v>0.0116758866666667</v>
      </c>
      <c r="N48" s="5" t="n">
        <v>0.00886869333333333</v>
      </c>
      <c r="O48" s="5" t="n">
        <f aca="false">L48-N48</f>
        <v>0.02407682</v>
      </c>
      <c r="P48" s="5" t="n">
        <v>1.86258228867929</v>
      </c>
      <c r="Q48" s="5" t="n">
        <v>-0.199837927188623</v>
      </c>
      <c r="R48" s="5" t="n">
        <v>-0.267397704556351</v>
      </c>
      <c r="S48" s="0" t="n">
        <f aca="false">P48+Q48</f>
        <v>1.66274436149067</v>
      </c>
    </row>
    <row r="49" customFormat="false" ht="12.8" hidden="false" customHeight="false" outlineLevel="0" collapsed="false">
      <c r="A49" s="4" t="n">
        <v>4194304</v>
      </c>
      <c r="B49" s="4" t="n">
        <v>4194304</v>
      </c>
      <c r="C49" s="4" t="n">
        <v>1000</v>
      </c>
      <c r="D49" s="4" t="n">
        <v>512</v>
      </c>
      <c r="E49" s="0" t="n">
        <f aca="false">B49/D49</f>
        <v>8192</v>
      </c>
      <c r="F49" s="0" t="n">
        <f aca="false">8*E49</f>
        <v>65536</v>
      </c>
      <c r="G49" s="0" t="n">
        <f aca="false">F49/B49</f>
        <v>0.015625</v>
      </c>
      <c r="H49" s="5" t="n">
        <v>0.131633611111111</v>
      </c>
      <c r="I49" s="5" t="n">
        <v>0.0305631888888889</v>
      </c>
      <c r="J49" s="5" t="n">
        <v>0.0113201111111111</v>
      </c>
      <c r="K49" s="5" t="n">
        <f aca="false">H49-J49</f>
        <v>0.1203135</v>
      </c>
      <c r="L49" s="5" t="n">
        <v>0.0151251366666667</v>
      </c>
      <c r="M49" s="5" t="n">
        <v>0.00236729333333333</v>
      </c>
      <c r="N49" s="5" t="n">
        <v>0.00240267666666667</v>
      </c>
      <c r="O49" s="5" t="n">
        <f aca="false">L49-N49</f>
        <v>0.01272246</v>
      </c>
      <c r="P49" s="5" t="n">
        <v>1.37779176490545</v>
      </c>
      <c r="Q49" s="5" t="n">
        <v>-0.0906836731525893</v>
      </c>
      <c r="R49" s="5" t="n">
        <v>-0.0818212117593156</v>
      </c>
      <c r="S49" s="0" t="n">
        <f aca="false">P49+Q49</f>
        <v>1.28710809175286</v>
      </c>
    </row>
    <row r="50" customFormat="false" ht="12.8" hidden="false" customHeight="false" outlineLevel="0" collapsed="false">
      <c r="A50" s="4" t="n">
        <v>4194304</v>
      </c>
      <c r="B50" s="4" t="n">
        <v>4194304</v>
      </c>
      <c r="C50" s="4" t="n">
        <v>2000</v>
      </c>
      <c r="D50" s="4" t="n">
        <v>256</v>
      </c>
      <c r="E50" s="0" t="n">
        <f aca="false">B50/D50</f>
        <v>16384</v>
      </c>
      <c r="F50" s="0" t="n">
        <f aca="false">8*E50</f>
        <v>131072</v>
      </c>
      <c r="G50" s="0" t="n">
        <f aca="false">F50/B50</f>
        <v>0.03125</v>
      </c>
      <c r="H50" s="5" t="n">
        <v>0.1603376</v>
      </c>
      <c r="I50" s="5" t="n">
        <v>0.00703960000000001</v>
      </c>
      <c r="J50" s="5" t="n">
        <v>0.0067353</v>
      </c>
      <c r="K50" s="5" t="n">
        <f aca="false">H50-J50</f>
        <v>0.1536023</v>
      </c>
      <c r="L50" s="5" t="n">
        <v>0.014366795</v>
      </c>
      <c r="M50" s="5" t="n">
        <v>0.00173206</v>
      </c>
      <c r="N50" s="5" t="n">
        <v>0.001331775</v>
      </c>
      <c r="O50" s="5" t="n">
        <f aca="false">L50-N50</f>
        <v>0.01303502</v>
      </c>
      <c r="P50" s="5" t="n">
        <v>1.36260748481533</v>
      </c>
      <c r="Q50" s="5" t="n">
        <v>-0.0476074467830021</v>
      </c>
      <c r="R50" s="5" t="n">
        <v>-0.0811197104884229</v>
      </c>
      <c r="S50" s="0" t="n">
        <f aca="false">P50+Q50</f>
        <v>1.31500003803233</v>
      </c>
    </row>
    <row r="51" customFormat="false" ht="12.8" hidden="false" customHeight="false" outlineLevel="0" collapsed="false">
      <c r="A51" s="4" t="n">
        <v>4194304</v>
      </c>
      <c r="B51" s="4" t="n">
        <v>4194304</v>
      </c>
      <c r="C51" s="4" t="n">
        <v>4000</v>
      </c>
      <c r="D51" s="4" t="n">
        <v>128</v>
      </c>
      <c r="E51" s="0" t="n">
        <f aca="false">B51/D51</f>
        <v>32768</v>
      </c>
      <c r="F51" s="0" t="n">
        <f aca="false">8*E51</f>
        <v>262144</v>
      </c>
      <c r="G51" s="0" t="n">
        <f aca="false">F51/B51</f>
        <v>0.0625</v>
      </c>
      <c r="H51" s="5" t="n">
        <v>0.238737533333333</v>
      </c>
      <c r="I51" s="5" t="n">
        <v>0.0289834666666666</v>
      </c>
      <c r="J51" s="5" t="n">
        <v>0.0113232333333333</v>
      </c>
      <c r="K51" s="5" t="n">
        <f aca="false">H51-J51</f>
        <v>0.2274143</v>
      </c>
      <c r="L51" s="5" t="n">
        <v>0.00801876666666667</v>
      </c>
      <c r="M51" s="5" t="n">
        <v>0.000983945833333331</v>
      </c>
      <c r="N51" s="5" t="n">
        <v>0.00163232416666667</v>
      </c>
      <c r="O51" s="5" t="n">
        <f aca="false">L51-N51</f>
        <v>0.0063864425</v>
      </c>
      <c r="P51" s="5" t="n">
        <v>1.15704849224631</v>
      </c>
      <c r="Q51" s="5" t="n">
        <v>-0.0680761142905493</v>
      </c>
      <c r="R51" s="5" t="n">
        <v>-0.034931745521795</v>
      </c>
      <c r="S51" s="0" t="n">
        <f aca="false">P51+Q51</f>
        <v>1.08897237795576</v>
      </c>
    </row>
  </sheetData>
  <mergeCells count="4">
    <mergeCell ref="A1:P1"/>
    <mergeCell ref="A17:P17"/>
    <mergeCell ref="A33:P33"/>
    <mergeCell ref="A43:P4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81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20.85" hidden="false" customHeight="false" outlineLevel="0" collapsed="false">
      <c r="A2" s="3" t="s">
        <v>1</v>
      </c>
      <c r="B2" s="3" t="s">
        <v>2</v>
      </c>
      <c r="C2" s="1" t="s">
        <v>3</v>
      </c>
      <c r="D2" s="3" t="s">
        <v>4</v>
      </c>
      <c r="E2" s="0" t="s">
        <v>10</v>
      </c>
      <c r="F2" s="1"/>
      <c r="G2" s="1"/>
      <c r="H2" s="1"/>
      <c r="I2" s="1"/>
    </row>
    <row r="3" customFormat="false" ht="12.8" hidden="false" customHeight="false" outlineLevel="0" collapsed="false">
      <c r="A3" s="4" t="n">
        <v>8192</v>
      </c>
      <c r="B3" s="4" t="n">
        <v>8192</v>
      </c>
      <c r="C3" s="4" t="n">
        <v>50</v>
      </c>
      <c r="D3" s="4"/>
      <c r="E3" s="5" t="n">
        <v>0.0013</v>
      </c>
      <c r="F3" s="4"/>
      <c r="G3" s="4"/>
      <c r="H3" s="4"/>
      <c r="I3" s="1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customFormat="false" ht="12.8" hidden="false" customHeight="false" outlineLevel="0" collapsed="false">
      <c r="A4" s="4" t="n">
        <v>16384</v>
      </c>
      <c r="B4" s="4" t="n">
        <v>16384</v>
      </c>
      <c r="C4" s="4" t="n">
        <v>50</v>
      </c>
      <c r="D4" s="4"/>
      <c r="E4" s="5" t="n">
        <v>0.0019</v>
      </c>
      <c r="F4" s="4"/>
      <c r="G4" s="4"/>
      <c r="H4" s="4"/>
      <c r="I4" s="1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customFormat="false" ht="12.8" hidden="false" customHeight="false" outlineLevel="0" collapsed="false">
      <c r="A5" s="4" t="n">
        <v>32768</v>
      </c>
      <c r="B5" s="4" t="n">
        <v>32768</v>
      </c>
      <c r="C5" s="4" t="n">
        <v>50</v>
      </c>
      <c r="D5" s="4"/>
      <c r="E5" s="5" t="n">
        <v>0.0033</v>
      </c>
      <c r="F5" s="4"/>
      <c r="G5" s="4"/>
      <c r="H5" s="4"/>
      <c r="I5" s="1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customFormat="false" ht="12.8" hidden="false" customHeight="false" outlineLevel="0" collapsed="false">
      <c r="A6" s="4" t="n">
        <v>65536</v>
      </c>
      <c r="B6" s="4" t="n">
        <v>65536</v>
      </c>
      <c r="C6" s="4" t="n">
        <v>50</v>
      </c>
      <c r="D6" s="4"/>
      <c r="E6" s="5" t="n">
        <v>0.0078</v>
      </c>
      <c r="F6" s="4"/>
      <c r="G6" s="4"/>
      <c r="H6" s="4"/>
      <c r="I6" s="1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customFormat="false" ht="12.8" hidden="false" customHeight="false" outlineLevel="0" collapsed="false">
      <c r="A7" s="4" t="n">
        <v>131072</v>
      </c>
      <c r="B7" s="4" t="n">
        <v>131072</v>
      </c>
      <c r="C7" s="4" t="n">
        <v>50</v>
      </c>
      <c r="D7" s="4"/>
      <c r="E7" s="5" t="n">
        <v>0.016</v>
      </c>
      <c r="F7" s="4"/>
      <c r="G7" s="4"/>
      <c r="H7" s="4"/>
      <c r="I7" s="1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customFormat="false" ht="12.8" hidden="false" customHeight="false" outlineLevel="0" collapsed="false">
      <c r="A8" s="4" t="n">
        <v>262144</v>
      </c>
      <c r="B8" s="4" t="n">
        <v>262144</v>
      </c>
      <c r="C8" s="4" t="n">
        <v>50</v>
      </c>
      <c r="D8" s="4"/>
      <c r="E8" s="5" t="n">
        <v>0.035</v>
      </c>
      <c r="F8" s="4"/>
      <c r="G8" s="4"/>
      <c r="H8" s="4"/>
      <c r="I8" s="1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customFormat="false" ht="12.8" hidden="false" customHeight="false" outlineLevel="0" collapsed="false">
      <c r="A9" s="4" t="n">
        <v>524288</v>
      </c>
      <c r="B9" s="4" t="n">
        <v>524288</v>
      </c>
      <c r="C9" s="4" t="n">
        <v>50</v>
      </c>
      <c r="D9" s="4"/>
      <c r="E9" s="5" t="n">
        <v>0.084</v>
      </c>
      <c r="F9" s="4"/>
      <c r="G9" s="4"/>
      <c r="H9" s="4"/>
      <c r="I9" s="1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customFormat="false" ht="12.8" hidden="false" customHeight="false" outlineLevel="0" collapsed="false">
      <c r="A10" s="4" t="n">
        <v>1048576</v>
      </c>
      <c r="B10" s="4" t="n">
        <v>1048576</v>
      </c>
      <c r="C10" s="4" t="n">
        <v>50</v>
      </c>
      <c r="D10" s="4"/>
      <c r="E10" s="5" t="n">
        <v>0.186</v>
      </c>
      <c r="F10" s="4"/>
      <c r="G10" s="4"/>
      <c r="H10" s="4"/>
      <c r="I10" s="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customFormat="false" ht="12.8" hidden="false" customHeight="false" outlineLevel="0" collapsed="false">
      <c r="A11" s="4" t="n">
        <v>2097152</v>
      </c>
      <c r="B11" s="4" t="n">
        <v>2097152</v>
      </c>
      <c r="C11" s="4" t="n">
        <v>50</v>
      </c>
      <c r="D11" s="4"/>
      <c r="E11" s="5" t="n">
        <v>0.413</v>
      </c>
      <c r="F11" s="4"/>
      <c r="G11" s="4"/>
      <c r="H11" s="4"/>
      <c r="I11" s="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customFormat="false" ht="12.8" hidden="false" customHeight="false" outlineLevel="0" collapsed="false">
      <c r="A12" s="4" t="n">
        <v>4194304</v>
      </c>
      <c r="B12" s="4" t="n">
        <v>4194304</v>
      </c>
      <c r="C12" s="4" t="n">
        <v>50</v>
      </c>
      <c r="D12" s="4"/>
      <c r="E12" s="5" t="n">
        <v>0.866</v>
      </c>
      <c r="F12" s="4"/>
      <c r="G12" s="4"/>
      <c r="H12" s="4"/>
      <c r="I12" s="1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customFormat="false" ht="12.8" hidden="false" customHeight="false" outlineLevel="0" collapsed="false">
      <c r="A13" s="4" t="n">
        <v>8388608</v>
      </c>
      <c r="B13" s="4" t="n">
        <v>8388608</v>
      </c>
      <c r="C13" s="4" t="n">
        <v>50</v>
      </c>
      <c r="D13" s="4"/>
      <c r="E13" s="5" t="n">
        <v>1.88</v>
      </c>
      <c r="F13" s="4"/>
      <c r="G13" s="4"/>
      <c r="H13" s="4"/>
      <c r="I13" s="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customFormat="false" ht="12.8" hidden="false" customHeight="false" outlineLevel="0" collapsed="false">
      <c r="A14" s="4" t="n">
        <v>16777216</v>
      </c>
      <c r="B14" s="4" t="n">
        <v>16777216</v>
      </c>
      <c r="C14" s="4" t="n">
        <v>50</v>
      </c>
      <c r="D14" s="4"/>
      <c r="E14" s="5" t="n">
        <v>3.98</v>
      </c>
      <c r="F14" s="4"/>
      <c r="G14" s="4"/>
      <c r="H14" s="4"/>
      <c r="I14" s="1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</sheetData>
  <mergeCells count="1">
    <mergeCell ref="A1:R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2019-12-28T08:28:19Z</dcterms:created>
  <dc:creator/>
  <dc:description/>
  <dc:language>en-US</dc:language>
  <cp:lastModifiedBy/>
  <dcterms:modified xsi:type="dcterms:W3CDTF">2020-07-10T14:56:33Z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