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ep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<sst xmlns="http://schemas.openxmlformats.org/spreadsheetml/2006/main" count="44" uniqueCount="36">
  <si>
    <t xml:space="preserve">Изображение (8x9)</t>
  </si>
  <si>
    <t xml:space="preserve">Learning rate</t>
  </si>
  <si>
    <t xml:space="preserve">Deconvolve (local gradients for convolutional layer)</t>
  </si>
  <si>
    <t xml:space="preserve">Ядро свёртки</t>
  </si>
  <si>
    <t xml:space="preserve">Ядро свёртки 90</t>
  </si>
  <si>
    <t xml:space="preserve">Ядро свёртки 180</t>
  </si>
  <si>
    <t xml:space="preserve">Применение ядра свёртки к изображению</t>
  </si>
  <si>
    <t xml:space="preserve">Корректировка весов</t>
  </si>
  <si>
    <t xml:space="preserve">Новые веса</t>
  </si>
  <si>
    <t xml:space="preserve">Deconvolve (input * relu grads)</t>
  </si>
  <si>
    <t xml:space="preserve">w11</t>
  </si>
  <si>
    <t xml:space="preserve">w12</t>
  </si>
  <si>
    <t xml:space="preserve">w13</t>
  </si>
  <si>
    <t xml:space="preserve">ReLU</t>
  </si>
  <si>
    <t xml:space="preserve">w21</t>
  </si>
  <si>
    <t xml:space="preserve">w22</t>
  </si>
  <si>
    <t xml:space="preserve">w23</t>
  </si>
  <si>
    <t xml:space="preserve">w31</t>
  </si>
  <si>
    <t xml:space="preserve">w32</t>
  </si>
  <si>
    <t xml:space="preserve">w33</t>
  </si>
  <si>
    <t xml:space="preserve">Maxpooling</t>
  </si>
  <si>
    <t xml:space="preserve">Веса fully connected (для трёх выходов)</t>
  </si>
  <si>
    <t xml:space="preserve">Вход</t>
  </si>
  <si>
    <t xml:space="preserve">Перемножение веса и входа</t>
  </si>
  <si>
    <t xml:space="preserve">Выход</t>
  </si>
  <si>
    <t xml:space="preserve">learning rate</t>
  </si>
  <si>
    <t xml:space="preserve">out1</t>
  </si>
  <si>
    <t xml:space="preserve">out2</t>
  </si>
  <si>
    <t xml:space="preserve">out3</t>
  </si>
  <si>
    <t xml:space="preserve">maxpool</t>
  </si>
  <si>
    <t xml:space="preserve">Выход активированный</t>
  </si>
  <si>
    <t xml:space="preserve">Производная активации</t>
  </si>
  <si>
    <t xml:space="preserve">Желаемое</t>
  </si>
  <si>
    <t xml:space="preserve">Ошибка</t>
  </si>
  <si>
    <t xml:space="preserve">δ</t>
  </si>
  <si>
    <t xml:space="preserve">Сумма (градиент * вес) (для слоя FC)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</si>
</sst>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D85BE"/>
        <bgColor rgb="FF808080"/>
      </patternFill>
    </fill>
    <fill>
      <patternFill patternType="solid">
        <fgColor rgb="FF87D1D1"/>
        <bgColor rgb="FFC0C0C0"/>
      </patternFill>
    </fill>
    <fill>
      <patternFill patternType="solid">
        <fgColor rgb="FFED1C24"/>
        <bgColor rgb="FF993300"/>
      </patternFill>
    </fill>
    <fill>
      <patternFill patternType="solid">
        <fgColor rgb="FF92D050"/>
        <bgColor rgb="FF87D1D1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7D1D1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D85B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104"/>
  <sheetViews>
    <sheetView showFormulas="false" showGridLines="true" showRowColHeaders="true" showZeros="true" rightToLeft="false" tabSelected="true" showOutlineSymbols="true" defaultGridColor="true" view="normal" topLeftCell="A11" colorId="64" zoomScale="85" zoomScaleNormal="85" zoomScalePageLayoutView="100" workbookViewId="0">
      <selection pane="topLeft" activeCell="N32" activeCellId="0" sqref="N32"/>
    </sheetView>
  </sheetViews>
  <sheetFormatPr defaultRowHeight="12.75" zeroHeight="false" outlineLevelRow="0" outlineLevelCol="0"/>
  <cols>
    <col collapsed="false" customWidth="true" hidden="false" outlineLevel="0" max="1" min="1" style="0" width="11.91"/>
    <col collapsed="false" customWidth="true" hidden="false" outlineLevel="0" max="2" min="2" style="0" width="10.78"/>
    <col collapsed="false" customWidth="true" hidden="false" outlineLevel="0" max="3" min="3" style="0" width="12.42"/>
    <col collapsed="false" customWidth="true" hidden="false" outlineLevel="0" max="1025" min="4" style="0" width="8.67"/>
  </cols>
  <sheetData>
    <row r="1" customFormat="false" ht="13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2" t="s">
        <v>1</v>
      </c>
      <c r="M1" s="3" t="s">
        <v>2</v>
      </c>
      <c r="N1" s="3"/>
      <c r="O1" s="3"/>
      <c r="P1" s="3"/>
      <c r="Q1" s="3"/>
      <c r="R1" s="3"/>
      <c r="S1" s="3"/>
      <c r="T1" s="3"/>
    </row>
    <row r="2" customFormat="false" ht="12.8" hidden="false" customHeight="false" outlineLevel="0" collapsed="false">
      <c r="A2" s="2" t="n">
        <v>-0.1</v>
      </c>
      <c r="B2" s="2" t="n">
        <v>0.2</v>
      </c>
      <c r="C2" s="2" t="n">
        <v>0.3</v>
      </c>
      <c r="D2" s="2" t="n">
        <v>0.4</v>
      </c>
      <c r="E2" s="2" t="n">
        <v>0.5</v>
      </c>
      <c r="F2" s="2" t="n">
        <v>0.6</v>
      </c>
      <c r="G2" s="2" t="n">
        <v>0.7</v>
      </c>
      <c r="H2" s="2" t="n">
        <v>0.8</v>
      </c>
      <c r="J2" s="2" t="n">
        <v>-0.1</v>
      </c>
      <c r="M2" s="2" t="n">
        <f aca="false">G25*$I$13+H25*$J$13+I25*$K$13+G26*$I$14+H26*$J$14+I26*$K$14+G27*$I$15+H27*$J$15+I27*$K$15</f>
        <v>0</v>
      </c>
      <c r="N2" s="2" t="n">
        <f aca="false">H25*$I$13+I25*$J$13+J25*$K$13+H26*$I$14+I26*$J$14+J26*$K$14+H27*$I$15+I27*$J$15+J27*$K$15</f>
        <v>0.000593051630109052</v>
      </c>
      <c r="O2" s="2" t="n">
        <f aca="false">I25*$I$13+J25*$J$13+K25*$K$13+I26*$I$14+J26*$J$14+K26*$K$14+I27*$I$15+J27*$J$15+K27*$K$15</f>
        <v>0.000563583721718331</v>
      </c>
      <c r="P2" s="2" t="n">
        <f aca="false">J25*$I$13+K25*$J$13+L25*$K$13+J26*$I$14+K26*$J$14+L26*$K$14+J27*$I$15+K27*$J$15+L27*$K$15</f>
        <v>-0.00109123053466998</v>
      </c>
      <c r="Q2" s="2" t="n">
        <f aca="false">K25*$I$13+L25*$J$13+M25*$K$13+K26*$I$14+L26*$J$14+M26*$K$14+K27*$I$15+L27*$J$15+M27*$K$15</f>
        <v>-0.00126187053124206</v>
      </c>
      <c r="R2" s="2" t="n">
        <f aca="false">L25*$I$13+M25*$J$13+N25*$K$13+L26*$I$14+M26*$J$14+N26*$K$14+L27*$I$15+M27*$J$15+N27*$K$15</f>
        <v>-0.00013888364987006</v>
      </c>
      <c r="S2" s="2" t="n">
        <f aca="false">M25*$I$13+N25*$J$13+O25*$K$13+M26*$I$14+N26*$J$14+O26*$K$14+M27*$I$15+N27*$J$15+O27*$K$15</f>
        <v>0.00037148530058627</v>
      </c>
      <c r="T2" s="2" t="n">
        <f aca="false">N25*$I$13+O25*$J$13+P25*$K$13+N26*$I$14+O26*$J$14+N27*$I$15+O27*$J$15+P27*$K$15</f>
        <v>0.000155967023669555</v>
      </c>
    </row>
    <row r="3" customFormat="false" ht="12.8" hidden="false" customHeight="false" outlineLevel="0" collapsed="false">
      <c r="A3" s="2" t="n">
        <v>-0.9</v>
      </c>
      <c r="B3" s="2" t="n">
        <v>-0.1</v>
      </c>
      <c r="C3" s="2" t="n">
        <v>0.11</v>
      </c>
      <c r="D3" s="2" t="n">
        <v>0.12</v>
      </c>
      <c r="E3" s="2" t="n">
        <v>0.13</v>
      </c>
      <c r="F3" s="2" t="n">
        <v>0.14</v>
      </c>
      <c r="G3" s="2" t="n">
        <v>0.15</v>
      </c>
      <c r="H3" s="2" t="n">
        <v>0.16</v>
      </c>
      <c r="M3" s="2" t="n">
        <f aca="false">G26*$I$13+H26*$J$13+I26*$K$13+G27*$I$14+H27*$J$14+I27*$K$14+G28*$I$15+H28*$J$15+I28*$K$15</f>
        <v>0</v>
      </c>
      <c r="N3" s="2" t="n">
        <f aca="false">H26*$I$13+I26*$J$13+J26*$K$13+H27*$I$14+I27*$J$14+J27*$K$14+H28*$I$15+I28*$J$15+J28*$K$15</f>
        <v>0.000278377599919625</v>
      </c>
      <c r="O3" s="2" t="n">
        <f aca="false">I26*$I$13+J26*$J$13+K26*$K$13+I27*$I$14+J27*$J$14+K27*$K$14+I28*$I$15+J28*$J$15+K28*$K$15</f>
        <v>0.000643491784815368</v>
      </c>
      <c r="P3" s="2" t="n">
        <f aca="false">J26*$I$13+K26*$J$13+L26*$K$13+J27*$I$14+K27*$J$14+L27*$K$14+J28*$I$15+K28*$J$15+L28*$K$15</f>
        <v>-8.10312234690601E-005</v>
      </c>
      <c r="Q3" s="2" t="n">
        <f aca="false">K26*$I$13+L26*$J$13+M26*$K$13+K27*$I$14+L27*$J$14+M27*$K$14+K28*$I$15+L28*$J$15+M28*$K$15</f>
        <v>-0.00144078561722671</v>
      </c>
      <c r="R3" s="2" t="n">
        <f aca="false">L26*$I$13+M26*$J$13+N26*$K$13+L27*$I$14+M27*$J$14+N27*$K$14+L28*$I$15+M28*$J$15+N28*$K$15</f>
        <v>-0.00103063314164016</v>
      </c>
      <c r="S3" s="2" t="n">
        <f aca="false">M26*$I$13+N26*$J$13+O26*$K$13+M27*$I$14+N27*$J$14+O27*$K$14+M28*$I$15+N28*$J$15+O28*$K$15</f>
        <v>0.000424156571410706</v>
      </c>
      <c r="T3" s="2" t="n">
        <f aca="false">N26*$I$13+O26*$J$13+N27*$I$14+O27*$J$14+P27*$K$14+N28*$I$15+O28*$J$15+P28*$K$15</f>
        <v>0.000357429455837233</v>
      </c>
    </row>
    <row r="4" customFormat="false" ht="12.8" hidden="false" customHeight="false" outlineLevel="0" collapsed="false">
      <c r="A4" s="2" t="n">
        <v>-0.17</v>
      </c>
      <c r="B4" s="2" t="n">
        <v>0.18</v>
      </c>
      <c r="C4" s="2" t="n">
        <v>-0.19</v>
      </c>
      <c r="D4" s="2" t="n">
        <v>0.2</v>
      </c>
      <c r="E4" s="2" t="n">
        <v>0.21</v>
      </c>
      <c r="F4" s="2" t="n">
        <v>0.22</v>
      </c>
      <c r="G4" s="2" t="n">
        <v>0.23</v>
      </c>
      <c r="H4" s="2" t="n">
        <v>0.24</v>
      </c>
      <c r="M4" s="2" t="n">
        <f aca="false">G27*$I$13+H27*$J$13+I27*$K$13+G28*$I$14+H28*$J$14+I28*$K$14+G29*$I$15+H29*$J$15+I29*$K$15</f>
        <v>0</v>
      </c>
      <c r="N4" s="2" t="n">
        <f aca="false">H27*$I$13+I27*$J$13+J27*$K$13+H28*$I$14+I28*$J$14+J28*$K$14+H29*$I$15+I29*$J$15+J29*$K$15</f>
        <v>0.000552755283087974</v>
      </c>
      <c r="O4" s="2" t="n">
        <f aca="false">I27*$I$13+J27*$J$13+K27*$K$13+I28*$I$14+J28*$J$14+K28*$K$14+I29*$I$15+J29*$J$15+K29*$K$15</f>
        <v>0.000139442812842253</v>
      </c>
      <c r="P4" s="2" t="n">
        <f aca="false">J27*$I$13+K27*$J$13+L27*$K$13+J28*$I$14+K28*$J$14+L28*$K$14+J29*$I$15+K29*$J$15+L29*$K$15</f>
        <v>-0.00217113651256388</v>
      </c>
      <c r="Q4" s="2" t="n">
        <f aca="false">K27*$I$13+L27*$J$13+M27*$K$13+K28*$I$14+L28*$J$14+M28*$K$14+K29*$I$15+L29*$J$15+M29*$K$15</f>
        <v>-0.0013856667915302</v>
      </c>
      <c r="R4" s="2" t="n">
        <f aca="false">L27*$I$13+M27*$J$13+N27*$K$13+L28*$I$14+M28*$J$14+N28*$K$14+L29*$I$15+M29*$J$15+N29*$K$15</f>
        <v>-0.000217417549505601</v>
      </c>
      <c r="S4" s="2" t="n">
        <f aca="false">M27*$I$13+N27*$J$13+O27*$K$13+M28*$I$14+N28*$J$14+O28*$K$14+M29*$I$15+N29*$J$15+O29*$K$15</f>
        <v>0.000384534742990371</v>
      </c>
      <c r="T4" s="2" t="n">
        <f aca="false">N27*$I$13+O27*$J$13+P27*$K$13+N28*$I$14+O28*$J$14+P28*$K$14+N29*$I$15+O29*$J$15+P29*$K$15</f>
        <v>0.000252094725895574</v>
      </c>
    </row>
    <row r="5" customFormat="false" ht="12.8" hidden="false" customHeight="false" outlineLevel="0" collapsed="false">
      <c r="A5" s="2" t="n">
        <v>-0.25</v>
      </c>
      <c r="B5" s="2" t="n">
        <v>0.26</v>
      </c>
      <c r="C5" s="2" t="n">
        <v>0.27</v>
      </c>
      <c r="D5" s="2" t="n">
        <v>-0.28</v>
      </c>
      <c r="E5" s="2" t="n">
        <v>0.29</v>
      </c>
      <c r="F5" s="2" t="n">
        <v>0.3</v>
      </c>
      <c r="G5" s="2" t="n">
        <v>0.31</v>
      </c>
      <c r="H5" s="2" t="n">
        <v>0.32</v>
      </c>
      <c r="M5" s="2" t="n">
        <f aca="false">G28*$I$13+H28*$J$13+I28*$K$13+G29*$I$14+H29*$J$14+I29*$K$14+G30*$I$15+H30*$J$15+I30*$K$15</f>
        <v>0</v>
      </c>
      <c r="N5" s="2" t="n">
        <f aca="false">H28*$I$13+I28*$J$13+J28*$K$13+H29*$I$14+I29*$J$14+J29*$K$14+H30*$I$15+I30*$J$15+J30*$K$15</f>
        <v>-0.000545942698003213</v>
      </c>
      <c r="O5" s="2" t="n">
        <f aca="false">I28*$I$13+J28*$J$13+K28*$K$13+I29*$I$14+J29*$J$14+K29*$K$14+I30*$I$15+J30*$J$15+K30*$K$15</f>
        <v>-0.000518815566747569</v>
      </c>
      <c r="P5" s="2" t="n">
        <f aca="false">J28*$I$13+K28*$J$13+L28*$K$13+J29*$I$14+K29*$J$14+L29*$K$14+J30*$I$15+K30*$J$15+L30*$K$15</f>
        <v>-0.000748046449401808</v>
      </c>
      <c r="Q5" s="2" t="n">
        <f aca="false">K28*$I$13+L28*$J$13+M28*$K$13+K29*$I$14+L29*$J$14+M29*$K$14+K30*$I$15+L30*$J$15+M30*$K$15</f>
        <v>-0.00122565285520725</v>
      </c>
      <c r="R5" s="2" t="n">
        <f aca="false">L28*$I$13+M28*$J$13+N28*$K$13+L29*$I$14+M29*$J$14+N29*$K$14+L30*$I$15+M30*$J$15+N30*$K$15</f>
        <v>-0.000888298721929541</v>
      </c>
      <c r="S5" s="2" t="n">
        <f aca="false">M28*$I$13+N28*$J$13+O28*$K$13+M29*$I$14+N29*$J$14+O29*$K$14+M30*$I$15+N30*$J$15+O30*$K$15</f>
        <v>0.000334110719367915</v>
      </c>
      <c r="T5" s="2" t="n">
        <f aca="false">N28*$I$13+O28*$J$13+P28*$K$13+N29*$I$14+O29*$J$14+P29*$K$14+N30*$I$15+O30*$J$15+P30*$K$15</f>
        <v>0.000281549363283178</v>
      </c>
    </row>
    <row r="6" customFormat="false" ht="12.8" hidden="false" customHeight="false" outlineLevel="0" collapsed="false">
      <c r="A6" s="2" t="n">
        <v>-0.33</v>
      </c>
      <c r="B6" s="2" t="n">
        <v>0.34</v>
      </c>
      <c r="C6" s="2" t="n">
        <v>0.35</v>
      </c>
      <c r="D6" s="2" t="n">
        <v>0.36</v>
      </c>
      <c r="E6" s="2" t="n">
        <v>-0.37</v>
      </c>
      <c r="F6" s="2" t="n">
        <v>0.38</v>
      </c>
      <c r="G6" s="2" t="n">
        <v>0.39</v>
      </c>
      <c r="H6" s="2" t="n">
        <v>0.4</v>
      </c>
      <c r="M6" s="2" t="n">
        <f aca="false">G29*$I$13+H29*$J$13+I29*$K$13+G30*$I$14+H30*$J$14+I30*$K$14+G31*$I$15+H31*$J$15+I31*$K$15</f>
        <v>0</v>
      </c>
      <c r="N6" s="2" t="n">
        <f aca="false">H29*$I$13+I29*$J$13+J29*$K$13+H30*$I$14+I30*$J$14+J30*$K$14+H31*$I$15+I31*$J$15+J31*$K$15</f>
        <v>-0.000256264733537336</v>
      </c>
      <c r="O6" s="2" t="n">
        <f aca="false">I29*$I$13+J29*$J$13+K29*$K$13+I30*$I$14+J30*$J$14+K30*$K$14+I31*$I$15+J31*$J$15+K31*$K$15</f>
        <v>-0.000592376149578082</v>
      </c>
      <c r="P6" s="2" t="n">
        <f aca="false">J29*$I$13+K29*$J$13+L29*$K$13+J30*$I$14+K30*$J$14+L30*$K$14+J31*$I$15+K31*$J$15+L31*$K$15</f>
        <v>-0.00155201308337299</v>
      </c>
      <c r="Q6" s="2" t="n">
        <f aca="false">K29*$I$13+L29*$J$13+M29*$K$13+K30*$I$14+L30*$J$14+M30*$K$14+K31*$I$15+L31*$J$15+M31*$K$15</f>
        <v>-0.000265595436851263</v>
      </c>
      <c r="R6" s="2" t="n">
        <f aca="false">L29*$I$13+M29*$J$13+N29*$K$13+L30*$I$14+M30*$J$14+N30*$K$14+L31*$I$15+M31*$J$15+N31*$K$15</f>
        <v>-0.000216681266934865</v>
      </c>
      <c r="S6" s="2" t="n">
        <f aca="false">M29*$I$13+N29*$J$13+O29*$K$13+M30*$I$14+N30*$J$14+O30*$K$14+M31*$I$15+N31*$J$15+O31*$K$15</f>
        <v>-5.13576983785766E-005</v>
      </c>
      <c r="T6" s="2" t="n">
        <f aca="false">N29*$I$13+O29*$J$13+P29*$K$13+N30*$I$14+O30*$J$14+P30*$K$14+N31*$I$15+O31*$J$15+P31*$K$15</f>
        <v>4.98423362756E-005</v>
      </c>
    </row>
    <row r="7" customFormat="false" ht="12.8" hidden="false" customHeight="false" outlineLevel="0" collapsed="false">
      <c r="A7" s="2" t="n">
        <v>-0.41</v>
      </c>
      <c r="B7" s="2" t="n">
        <v>0.42</v>
      </c>
      <c r="C7" s="2" t="n">
        <v>0.43</v>
      </c>
      <c r="D7" s="2" t="n">
        <v>0.44</v>
      </c>
      <c r="E7" s="2" t="n">
        <v>0.45</v>
      </c>
      <c r="F7" s="2" t="n">
        <v>-0.46</v>
      </c>
      <c r="G7" s="2" t="n">
        <v>0.47</v>
      </c>
      <c r="H7" s="2" t="n">
        <v>0.48</v>
      </c>
      <c r="M7" s="2" t="n">
        <f aca="false">G30*$I$13+H30*$J$13+I30*$K$13+G31*$I$14+H31*$J$14+I31*$K$14+G32*$I$15+H32*$J$15+I32*$K$15</f>
        <v>0</v>
      </c>
      <c r="N7" s="2" t="n">
        <f aca="false">H30*$I$13+I30*$J$13+J30*$K$13+H31*$I$14+I31*$J$14+J31*$K$14+H32*$I$15+I32*$J$15+J32*$K$15</f>
        <v>0.000171852242750815</v>
      </c>
      <c r="O7" s="2" t="n">
        <f aca="false">I30*$I$13+J30*$J$13+K30*$K$13+I31*$I$14+J31*$J$14+K31*$K$14+I32*$I$15+J32*$J$15+K32*$K$15</f>
        <v>0.000140810474092416</v>
      </c>
      <c r="P7" s="2" t="n">
        <f aca="false">J30*$I$13+K30*$J$13+L30*$K$13+J31*$I$14+K31*$J$14+L31*$K$14+J32*$I$15+K32*$J$15+L32*$K$15</f>
        <v>-0.000267837514983265</v>
      </c>
      <c r="Q7" s="2" t="n">
        <f aca="false">K30*$I$13+L30*$J$13+M30*$K$13+K31*$I$14+L31*$J$14+M31*$K$14+K32*$I$15+L32*$J$15+M32*$K$15</f>
        <v>-0.000150696750461978</v>
      </c>
      <c r="R7" s="2" t="n">
        <f aca="false">L30*$I$13+M30*$J$13+N30*$K$13+L31*$I$14+M31*$J$14+N31*$K$14+L32*$I$15+M32*$J$15+N32*$K$15</f>
        <v>-6.11295188661949E-005</v>
      </c>
      <c r="S7" s="2" t="n">
        <f aca="false">M30*$I$13+N30*$J$13+O30*$K$13+M31*$I$14+N31*$J$14+O31*$K$14+M32*$I$15+N32*$J$15+O32*$K$15</f>
        <v>-0.000141305705672691</v>
      </c>
      <c r="T7" s="2" t="n">
        <f aca="false">N30*$I$13+O30*$J$13+P30*$K$13+N31*$I$14+O31*$J$14+P31*$K$14+N32*$I$15+O32*$J$15+P32*$K$15</f>
        <v>-0.000119075890578106</v>
      </c>
    </row>
    <row r="8" customFormat="false" ht="12.8" hidden="false" customHeight="false" outlineLevel="0" collapsed="false">
      <c r="A8" s="2" t="n">
        <v>-0.49</v>
      </c>
      <c r="B8" s="2" t="n">
        <v>0.5</v>
      </c>
      <c r="C8" s="2" t="n">
        <v>0.51</v>
      </c>
      <c r="D8" s="2" t="n">
        <v>0.52</v>
      </c>
      <c r="E8" s="2" t="n">
        <v>0.53</v>
      </c>
      <c r="F8" s="2" t="n">
        <v>0.54</v>
      </c>
      <c r="G8" s="2" t="n">
        <v>-0.55</v>
      </c>
      <c r="H8" s="2" t="n">
        <v>0.56</v>
      </c>
      <c r="M8" s="2" t="n">
        <f aca="false">G31*$I$13+H31*$J$13+I31*$K$13+G32*$I$14+H32*$J$14+I32*$K$14+G33*$I$15+H33*$J$15+I33*$K$15</f>
        <v>0</v>
      </c>
      <c r="N8" s="2" t="n">
        <f aca="false">H31*$I$13+I31*$J$13+J31*$K$13+H32*$I$14+I32*$J$14+J32*$K$14+H33*$I$15+I33*$J$15+J33*$K$15</f>
        <v>0.000319519398631156</v>
      </c>
      <c r="O8" s="2" t="n">
        <f aca="false">I31*$I$13+J31*$J$13+K31*$K$13+I32*$I$14+J32*$J$14+K32*$K$14+I33*$I$15+J33*$J$15+K33*$K$15</f>
        <v>0.000561302525822228</v>
      </c>
      <c r="P8" s="2" t="n">
        <f aca="false">J31*$I$13+K31*$J$13+L31*$K$13+J32*$I$14+K32*$J$14+L32*$K$14+J33*$I$15+K33*$J$15+L33*$K$15</f>
        <v>0.00021257680664283</v>
      </c>
      <c r="Q8" s="2" t="n">
        <f aca="false">K31*$I$13+L31*$J$13+M31*$K$13+K32*$I$14+L32*$J$14+M32*$K$14+K33*$I$15+L33*$J$15+M33*$K$15</f>
        <v>-0.000345351576549822</v>
      </c>
      <c r="R8" s="2" t="n">
        <f aca="false">L31*$I$13+M31*$J$13+N31*$K$13+L32*$I$14+M32*$J$14+N32*$K$14+L33*$I$15+M33*$J$15+N33*$K$15</f>
        <v>-0.000121380687654722</v>
      </c>
      <c r="S8" s="2" t="n">
        <f aca="false">M31*$I$13+N31*$J$13+O31*$K$13+M32*$I$14+N32*$J$14+O32*$K$14+M33*$I$15+N33*$J$15+O33*$K$15</f>
        <v>-3.06205386527397E-005</v>
      </c>
      <c r="T8" s="2" t="n">
        <f aca="false">N31*$I$13+O31*$J$13+P31*$K$13+N32*$I$14+O32*$J$14+P32*$K$14+N33*$I$15+O33*$J$15+P33*$K$15</f>
        <v>-4.30551963473027E-005</v>
      </c>
    </row>
    <row r="9" customFormat="false" ht="12.8" hidden="false" customHeight="false" outlineLevel="0" collapsed="false">
      <c r="A9" s="2" t="n">
        <v>-0.57</v>
      </c>
      <c r="B9" s="2" t="n">
        <v>0.58</v>
      </c>
      <c r="C9" s="2" t="n">
        <v>0.59</v>
      </c>
      <c r="D9" s="2" t="n">
        <v>0.6</v>
      </c>
      <c r="E9" s="2" t="n">
        <v>0.61</v>
      </c>
      <c r="F9" s="2" t="n">
        <v>0.62</v>
      </c>
      <c r="G9" s="2" t="n">
        <v>0.63</v>
      </c>
      <c r="H9" s="2" t="n">
        <v>-0.64</v>
      </c>
      <c r="M9" s="2" t="n">
        <f aca="false">G32*$I$13+H32*$J$13+I32*$K$13+G33*$I$14+H33*$J$14+I33*$K$14+G34*$I$15+H34*$J$15+I34*$K$15</f>
        <v>0</v>
      </c>
      <c r="N9" s="2" t="n">
        <f aca="false">H32*$I$13+I32*$J$13+J32*$K$13+H33*$I$14+I33*$J$14+J33*$K$14+H34*$I$15+I34*$J$15+J34*$K$15</f>
        <v>0.000634447727451698</v>
      </c>
      <c r="O9" s="2" t="n">
        <f aca="false">I32*$I$13+J32*$J$13+K32*$K$13+I33*$I$14+J33*$J$14+K33*$K$14+I34*$I$15+J34*$J$15+K34*$K$15</f>
        <v>-0.000191984844555468</v>
      </c>
      <c r="P9" s="2" t="n">
        <f aca="false">J32*$I$13+K32*$J$13+L32*$K$13+J33*$I$14+K33*$J$14+L33*$K$14+J34*$I$15+K34*$J$15+L34*$K$15</f>
        <v>0.000136238613090399</v>
      </c>
      <c r="Q9" s="2" t="n">
        <f aca="false">K32*$I$13+L32*$J$13+M32*$K$13+K33*$I$14+L33*$J$14+M33*$K$14+K34*$I$15+L34*$J$15+M34*$K$15</f>
        <v>-0.000124871456892022</v>
      </c>
      <c r="R9" s="2" t="n">
        <f aca="false">L32*$I$13+M32*$J$13+N32*$K$13+L33*$I$14+M33*$J$14+N33*$K$14+L34*$I$15+M34*$J$15+N34*$K$15</f>
        <v>0</v>
      </c>
      <c r="S9" s="2" t="n">
        <f aca="false">M32*$I$13+N32*$J$13+O32*$K$13+M33*$I$14+N33*$J$14+O33*$K$14+M34*$I$15+N34*$J$15+O34*$K$15</f>
        <v>0</v>
      </c>
      <c r="T9" s="2" t="n">
        <f aca="false">N32*$I$13+O32*$J$13+P32*$K$13+N33*$I$14+O33*$J$14+P33*$K$14+N34*$I$15+O34*$J$15</f>
        <v>0</v>
      </c>
    </row>
    <row r="10" customFormat="false" ht="12.8" hidden="false" customHeight="false" outlineLevel="0" collapsed="false">
      <c r="A10" s="2" t="n">
        <v>-0.65</v>
      </c>
      <c r="B10" s="2" t="n">
        <v>0.66</v>
      </c>
      <c r="C10" s="2" t="n">
        <v>0.67</v>
      </c>
      <c r="D10" s="2" t="n">
        <v>0.68</v>
      </c>
      <c r="E10" s="2" t="n">
        <v>0.69</v>
      </c>
      <c r="F10" s="2" t="n">
        <v>0.7</v>
      </c>
      <c r="G10" s="2" t="n">
        <v>0.71</v>
      </c>
      <c r="H10" s="2" t="n">
        <v>0.72</v>
      </c>
      <c r="M10" s="2" t="n">
        <f aca="false">G33*$I$13+H33*$J$13+I33*$K$13+G34*$I$14+H34*$J$14+I34*$K$14+G35*$I$15+H35*$J$15+I35*$K$15</f>
        <v>0</v>
      </c>
      <c r="N10" s="2" t="n">
        <f aca="false">H33*$I$13+I33*$J$13+J33*$K$13+H34*$I$14+I34*$J$14+J34*$K$14+H35*$I$15+I35*$J$15+J35*$K$15</f>
        <v>0</v>
      </c>
      <c r="O10" s="2" t="n">
        <f aca="false">I33*$I$13+J33*$J$13+K33*$K$13+I34*$I$14+J34*$J$14+K34*$K$14+I35*$I$15+J35*$J$15+K35*$K$15</f>
        <v>0</v>
      </c>
      <c r="P10" s="2" t="n">
        <f aca="false">J33*$I$13+K33*$J$13+L33*$K$13+J34*$I$14+K34*$J$14+L34*$K$14+J35*$I$15+K35*$J$15+L35*$K$15</f>
        <v>0</v>
      </c>
      <c r="Q10" s="2" t="n">
        <f aca="false">K33*$I$13+L33*$J$13+M33*$K$13+K34*$I$14+L34*$J$14+M34*$K$14+K35*$I$15+L35*$J$15+M35*$K$15</f>
        <v>0</v>
      </c>
      <c r="R10" s="2" t="n">
        <f aca="false">L33*$I$13+M33*$J$13+N33*$K$13+L34*$I$14+M34*$J$14+N34*$K$14+L35*$I$15+M35*$J$15+N35*$K$15</f>
        <v>0</v>
      </c>
      <c r="S10" s="2" t="n">
        <f aca="false">M33*$I$13+N33*$J$13+O33*$K$13+M34*$I$14+N34*$J$14+O34*$K$14+M35*$I$15+N35*$J$15+O35*$K$15</f>
        <v>0</v>
      </c>
      <c r="T10" s="2" t="n">
        <f aca="false">N33*$I$13+O33*$J$13+P33*$K$13+N34*$I$14+O34*$J$14+N35*$I$15+O35*$J$15+P35*$K$15</f>
        <v>0</v>
      </c>
    </row>
    <row r="12" customFormat="false" ht="15" hidden="false" customHeight="false" outlineLevel="0" collapsed="false">
      <c r="A12" s="1" t="s">
        <v>3</v>
      </c>
      <c r="B12" s="1"/>
      <c r="C12" s="1"/>
      <c r="E12" s="1" t="s">
        <v>4</v>
      </c>
      <c r="F12" s="1"/>
      <c r="G12" s="1"/>
      <c r="I12" s="1" t="s">
        <v>5</v>
      </c>
      <c r="J12" s="1"/>
      <c r="K12" s="1"/>
    </row>
    <row r="13" customFormat="false" ht="12.8" hidden="false" customHeight="false" outlineLevel="0" collapsed="false">
      <c r="A13" s="2" t="n">
        <v>0.0933542</v>
      </c>
      <c r="B13" s="2" t="n">
        <v>0.08871556</v>
      </c>
      <c r="C13" s="2" t="n">
        <v>0.03724697</v>
      </c>
      <c r="E13" s="4" t="n">
        <f aca="false">A15</f>
        <v>0.08701102</v>
      </c>
      <c r="F13" s="4" t="n">
        <f aca="false">A14</f>
        <v>0.04382033</v>
      </c>
      <c r="G13" s="4" t="n">
        <f aca="false">A13</f>
        <v>0.0933542</v>
      </c>
      <c r="I13" s="4" t="n">
        <f aca="false">E15</f>
        <v>0.03086386</v>
      </c>
      <c r="J13" s="4" t="n">
        <f aca="false">E14</f>
        <v>0.02195015</v>
      </c>
      <c r="K13" s="4" t="n">
        <f aca="false">E13</f>
        <v>0.08701102</v>
      </c>
    </row>
    <row r="14" customFormat="false" ht="12.8" hidden="false" customHeight="false" outlineLevel="0" collapsed="false">
      <c r="A14" s="2" t="n">
        <v>0.04382033</v>
      </c>
      <c r="B14" s="2" t="n">
        <v>0.10129415</v>
      </c>
      <c r="C14" s="2" t="n">
        <v>0.08535884</v>
      </c>
      <c r="E14" s="4" t="n">
        <f aca="false">B15</f>
        <v>0.02195015</v>
      </c>
      <c r="F14" s="4" t="n">
        <f aca="false">B14</f>
        <v>0.10129415</v>
      </c>
      <c r="G14" s="4" t="n">
        <f aca="false">B13</f>
        <v>0.08871556</v>
      </c>
      <c r="I14" s="4" t="n">
        <f aca="false">F15</f>
        <v>0.08535884</v>
      </c>
      <c r="J14" s="4" t="n">
        <f aca="false">F14</f>
        <v>0.10129415</v>
      </c>
      <c r="K14" s="4" t="n">
        <f aca="false">F13</f>
        <v>0.04382033</v>
      </c>
    </row>
    <row r="15" customFormat="false" ht="12.8" hidden="false" customHeight="false" outlineLevel="0" collapsed="false">
      <c r="A15" s="2" t="n">
        <v>0.08701102</v>
      </c>
      <c r="B15" s="2" t="n">
        <v>0.02195015</v>
      </c>
      <c r="C15" s="2" t="n">
        <v>0.03086386</v>
      </c>
      <c r="E15" s="4" t="n">
        <f aca="false">C15</f>
        <v>0.03086386</v>
      </c>
      <c r="F15" s="4" t="n">
        <f aca="false">C14</f>
        <v>0.08535884</v>
      </c>
      <c r="G15" s="4" t="n">
        <f aca="false">C13</f>
        <v>0.03724697</v>
      </c>
      <c r="I15" s="4" t="n">
        <f aca="false">G15</f>
        <v>0.03724697</v>
      </c>
      <c r="J15" s="4" t="n">
        <f aca="false">G14</f>
        <v>0.08871556</v>
      </c>
      <c r="K15" s="4" t="n">
        <f aca="false">G13</f>
        <v>0.0933542</v>
      </c>
    </row>
    <row r="17" customFormat="false" ht="13.8" hidden="false" customHeight="false" outlineLevel="0" collapsed="false">
      <c r="A17" s="1" t="s">
        <v>6</v>
      </c>
      <c r="B17" s="1"/>
      <c r="C17" s="1"/>
      <c r="D17" s="1"/>
      <c r="E17" s="1"/>
      <c r="F17" s="1"/>
      <c r="G17" s="1"/>
      <c r="I17" s="2" t="s">
        <v>7</v>
      </c>
      <c r="L17" s="2" t="s">
        <v>8</v>
      </c>
      <c r="Q17" s="2" t="s">
        <v>9</v>
      </c>
    </row>
    <row r="18" customFormat="false" ht="12.8" hidden="false" customHeight="false" outlineLevel="0" collapsed="false">
      <c r="A18" s="2" t="n">
        <f aca="false">$A$13*A2+$B$13*B2+$C$13*C2+$A$14*A3+$B$14*B3+$C$14*C3+$A$15*A4+$B$15*B4+$C$15*C4</f>
        <v>-0.0373014364</v>
      </c>
      <c r="B18" s="2" t="n">
        <f aca="false">$A$13*B2+$B$13*C2+$C$13*D2+$A$14*B3+$B$14*C3+$C$14*D3+$A$15*B4+$B$15*C4+$C$15*D4</f>
        <v>0.0948519074</v>
      </c>
      <c r="C18" s="2" t="n">
        <f aca="false">$A$13*C2+$B$13*D2+$C$13*E2+$A$14*C3+$B$14*D3+$C$14*E3+$A$15*C4+$B$15*D4+$C$15*E4</f>
        <v>0.1045274993</v>
      </c>
      <c r="D18" s="2" t="n">
        <f aca="false">$A$13*D2+$B$13*E2+$C$13*F2+$A$14*D3+$B$14*E3+$C$14*F3+$A$15*D4+$B$15*E4+$C$15*F4</f>
        <v>0.1632263434</v>
      </c>
      <c r="E18" s="2" t="n">
        <f aca="false">$A$13*E2+$B$13*F2+$C$13*G2+$A$14*E3+$B$14*F3+$C$14*G3+$A$15*E4+$B$15*F4+$C$15*G4</f>
        <v>0.1888609999</v>
      </c>
      <c r="F18" s="2" t="n">
        <f aca="false">$A$13*F2+$B$13*G2+$C$13*H2+$A$14*F3+$B$14*G3+$C$14*H3+$A$15*F4+$B$15*G4+$C$15*H4</f>
        <v>0.2144956564</v>
      </c>
      <c r="I18" s="5" t="n">
        <f aca="false">SUM(Q18:V24)</f>
        <v>-0.00432874758396646</v>
      </c>
      <c r="J18" s="5" t="n">
        <f aca="false">SUM(Y18:AD24)</f>
        <v>-0.004825106576314</v>
      </c>
      <c r="K18" s="5" t="n">
        <f aca="false">SUM(AG18:AL24)</f>
        <v>-0.00204654156008131</v>
      </c>
      <c r="L18" s="2" t="n">
        <f aca="false">$J$2*I18+A13</f>
        <v>0.0937870747583967</v>
      </c>
      <c r="M18" s="2" t="n">
        <f aca="false">$J$2*J18+B13</f>
        <v>0.0891980706576314</v>
      </c>
      <c r="N18" s="2" t="n">
        <f aca="false">$J$2*K18+C13</f>
        <v>0.0374516241560081</v>
      </c>
      <c r="P18" s="5" t="s">
        <v>10</v>
      </c>
      <c r="Q18" s="2" t="n">
        <f aca="false">A2*I27</f>
        <v>-0</v>
      </c>
      <c r="R18" s="2" t="n">
        <f aca="false">B2*J27</f>
        <v>0.001270540865026</v>
      </c>
      <c r="S18" s="2" t="n">
        <f aca="false">C2*K27</f>
        <v>0</v>
      </c>
      <c r="T18" s="2" t="n">
        <f aca="false">D2*L27</f>
        <v>-0.00568951165383867</v>
      </c>
      <c r="U18" s="2" t="n">
        <f aca="false">E2*M27</f>
        <v>0</v>
      </c>
      <c r="V18" s="2" t="n">
        <f aca="false">F2*N27</f>
        <v>0.0025124248818557</v>
      </c>
      <c r="X18" s="5" t="s">
        <v>11</v>
      </c>
      <c r="Y18" s="2" t="n">
        <f aca="false">B2*I27</f>
        <v>0</v>
      </c>
      <c r="Z18" s="2" t="n">
        <f aca="false">C2*J27</f>
        <v>0.001905811297539</v>
      </c>
      <c r="AA18" s="2" t="n">
        <f aca="false">D2*K27</f>
        <v>0</v>
      </c>
      <c r="AB18" s="2" t="n">
        <f aca="false">E2*L27</f>
        <v>-0.00711188956729834</v>
      </c>
      <c r="AC18" s="2" t="n">
        <f aca="false">F2*M27</f>
        <v>0</v>
      </c>
      <c r="AD18" s="2" t="n">
        <f aca="false">G2*N27</f>
        <v>0.00293116236216498</v>
      </c>
      <c r="AF18" s="5" t="s">
        <v>12</v>
      </c>
      <c r="AG18" s="2" t="n">
        <f aca="false">C2*I27</f>
        <v>0</v>
      </c>
      <c r="AH18" s="2" t="n">
        <f aca="false">D2*J27</f>
        <v>0.00254108173005201</v>
      </c>
      <c r="AI18" s="2" t="n">
        <f aca="false">E2*K27</f>
        <v>0</v>
      </c>
      <c r="AJ18" s="2" t="n">
        <f aca="false">F2*L27</f>
        <v>-0.00853426748075801</v>
      </c>
      <c r="AK18" s="2" t="n">
        <f aca="false">G2*M27</f>
        <v>0</v>
      </c>
      <c r="AL18" s="2" t="n">
        <f aca="false">H2*N27</f>
        <v>0.00334989984247427</v>
      </c>
    </row>
    <row r="19" customFormat="false" ht="12.8" hidden="false" customHeight="false" outlineLevel="0" collapsed="false">
      <c r="A19" s="2" t="n">
        <f aca="false">$A$13*A3+$B$13*B3+$C$13*C3+$A$14*A4+$B$14*B4+$C$14*C4+$A$15*A5+$B$15*B5+$C$15*C5</f>
        <v>-0.1019403318</v>
      </c>
      <c r="B19" s="2" t="n">
        <f aca="false">$A$13*B3+$B$13*C3+$C$13*D3+$A$14*B4+$B$14*C4+$C$14*D4+$A$15*B5+$B$15*C5+$C$15*D5</f>
        <v>0.0305139918</v>
      </c>
      <c r="C19" s="2" t="n">
        <f aca="false">$A$13*C3+$B$13*D3+$C$13*E3+$A$14*C4+$B$14*D4+$C$14*E4+$A$15*C5+$B$15*D5+$C$15*E5</f>
        <v>0.0819127118</v>
      </c>
      <c r="D19" s="2" t="n">
        <f aca="false">$A$13*D3+$B$13*E3+$C$13*F3+$A$14*D4+$B$14*E4+$C$14*F4+$A$15*D5+$B$15*E5+$C$15*F5</f>
        <v>0.0680265008</v>
      </c>
      <c r="E19" s="2" t="n">
        <f aca="false">$A$13*E3+$B$13*F3+$C$13*G3+$A$14*E4+$B$14*F4+$C$14*G4+$A$15*E5+$B$15*F5+$C$15*G5</f>
        <v>0.1226488228</v>
      </c>
      <c r="F19" s="2" t="n">
        <f aca="false">$A$13*F3+$B$13*G3+$C$13*H3+$A$14*F4+$B$14*G4+$C$14*H4+$A$15*F5+$B$15*G5+$C$15*H5</f>
        <v>0.1285449736</v>
      </c>
      <c r="I19" s="5" t="n">
        <f aca="false">SUM(Q26:V32)</f>
        <v>0.00285736310127829</v>
      </c>
      <c r="J19" s="5" t="n">
        <f aca="false">SUM(Y26:AD32)</f>
        <v>-0.00409629019367017</v>
      </c>
      <c r="K19" s="5" t="n">
        <f aca="false">SUM(AG26:AL32)</f>
        <v>-0.00426111618544406</v>
      </c>
      <c r="L19" s="2" t="n">
        <f aca="false">$J$2*I19+A14</f>
        <v>0.0435345936898722</v>
      </c>
      <c r="M19" s="2" t="n">
        <f aca="false">$J$2*J19+B14</f>
        <v>0.101703779019367</v>
      </c>
      <c r="N19" s="2" t="n">
        <f aca="false">$J$2*K19+C14</f>
        <v>0.0857849516185444</v>
      </c>
      <c r="Q19" s="2" t="n">
        <f aca="false">A3*I28</f>
        <v>-0</v>
      </c>
      <c r="R19" s="2" t="n">
        <f aca="false">B3*J28</f>
        <v>-0</v>
      </c>
      <c r="S19" s="2" t="n">
        <f aca="false">C3*K28</f>
        <v>0</v>
      </c>
      <c r="T19" s="2" t="n">
        <f aca="false">D3*L28</f>
        <v>0</v>
      </c>
      <c r="U19" s="2" t="n">
        <f aca="false">E3*M28</f>
        <v>0</v>
      </c>
      <c r="V19" s="2" t="n">
        <f aca="false">F3*N28</f>
        <v>0</v>
      </c>
      <c r="Y19" s="2" t="n">
        <f aca="false">B3*I28</f>
        <v>-0</v>
      </c>
      <c r="Z19" s="2" t="n">
        <f aca="false">C3*J28</f>
        <v>0</v>
      </c>
      <c r="AA19" s="2" t="n">
        <f aca="false">D3*K28</f>
        <v>0</v>
      </c>
      <c r="AB19" s="2" t="n">
        <f aca="false">E3*L28</f>
        <v>0</v>
      </c>
      <c r="AC19" s="2" t="n">
        <f aca="false">F3*M28</f>
        <v>0</v>
      </c>
      <c r="AD19" s="2" t="n">
        <f aca="false">G3*N28</f>
        <v>0</v>
      </c>
      <c r="AG19" s="2" t="n">
        <f aca="false">C3*I28</f>
        <v>0</v>
      </c>
      <c r="AH19" s="2" t="n">
        <f aca="false">D3*J28</f>
        <v>0</v>
      </c>
      <c r="AI19" s="2" t="n">
        <f aca="false">E3*K28</f>
        <v>0</v>
      </c>
      <c r="AJ19" s="2" t="n">
        <f aca="false">F3*L28</f>
        <v>0</v>
      </c>
      <c r="AK19" s="2" t="n">
        <f aca="false">G3*M28</f>
        <v>0</v>
      </c>
      <c r="AL19" s="2" t="n">
        <f aca="false">H3*N28</f>
        <v>0</v>
      </c>
    </row>
    <row r="20" customFormat="false" ht="12.8" hidden="false" customHeight="false" outlineLevel="0" collapsed="false">
      <c r="A20" s="2" t="n">
        <f aca="false">$A$13*A4+$B$13*B4+$C$13*C4+$A$14*A5+$B$14*B5+$C$14*C5+$A$15*A6+$B$15*B6+$C$15*C6</f>
        <v>0.0210017112</v>
      </c>
      <c r="B20" s="2" t="n">
        <f aca="false">$A$13*B4+$B$13*C4+$C$13*D4+$A$14*B5+$B$14*C5+$C$14*D5+$A$15*B6+$B$15*C6+$C$15*D6</f>
        <v>0.0706167136</v>
      </c>
      <c r="C20" s="2" t="n">
        <f aca="false">$A$13*C4+$B$13*D4+$C$13*E4+$A$14*C5+$B$14*D5+$C$14*E5+$A$15*C6+$B$15*D6+$C$15*E6</f>
        <v>0.0429871512</v>
      </c>
      <c r="D20" s="2" t="n">
        <f aca="false">$A$13*D4+$B$13*E4+$C$13*F4+$A$14*D5+$B$14*E5+$C$14*F5+$A$15*D6+$B$15*E6+$C$15*F6</f>
        <v>0.1231393826</v>
      </c>
      <c r="E20" s="2" t="n">
        <f aca="false">$A$13*E4+$B$13*F4+$C$13*G4+$A$14*E5+$B$14*F5+$C$14*G5+$A$15*E6+$B$15*F6+$C$15*G6</f>
        <v>0.1054298744</v>
      </c>
      <c r="F20" s="2" t="n">
        <f aca="false">$A$13*F4+$B$13*G4+$C$13*H4+$A$14*F5+$B$14*G5+$C$14*H5+$A$15*F6+$B$15*G6+$C$15*H6</f>
        <v>0.17571418</v>
      </c>
      <c r="I20" s="5" t="n">
        <f aca="false">SUM(Q35:V41)</f>
        <v>-0.00525007213608738</v>
      </c>
      <c r="J20" s="5" t="n">
        <f aca="false">SUM(Y34:AD41)</f>
        <v>0.00265953174655382</v>
      </c>
      <c r="K20" s="5" t="n">
        <f aca="false">SUM(AG34:AL41)</f>
        <v>-0.00557972411963515</v>
      </c>
      <c r="L20" s="2" t="n">
        <f aca="false">$J$2*I20+A15</f>
        <v>0.0875360272136087</v>
      </c>
      <c r="M20" s="2" t="n">
        <f aca="false">$J$2*J20+B15</f>
        <v>0.0216841968253446</v>
      </c>
      <c r="N20" s="2" t="n">
        <f aca="false">$J$2*K20+C15</f>
        <v>0.0314218324119635</v>
      </c>
      <c r="Q20" s="2" t="n">
        <f aca="false">A4*I29</f>
        <v>-0</v>
      </c>
      <c r="R20" s="2" t="n">
        <f aca="false">B4*J29</f>
        <v>0</v>
      </c>
      <c r="S20" s="2" t="n">
        <f aca="false">C4*K29</f>
        <v>-0</v>
      </c>
      <c r="T20" s="2" t="n">
        <f aca="false">D4*L29</f>
        <v>-0.00241998744292192</v>
      </c>
      <c r="U20" s="2" t="n">
        <f aca="false">E4*M29</f>
        <v>0</v>
      </c>
      <c r="V20" s="2" t="n">
        <f aca="false">F4*N29</f>
        <v>0.000725652550131881</v>
      </c>
      <c r="Y20" s="2" t="n">
        <f aca="false">B4*I29</f>
        <v>0</v>
      </c>
      <c r="Z20" s="2" t="n">
        <f aca="false">C4*J29</f>
        <v>-0</v>
      </c>
      <c r="AA20" s="2" t="n">
        <f aca="false">D4*K29</f>
        <v>0</v>
      </c>
      <c r="AB20" s="2" t="n">
        <f aca="false">E4*L29</f>
        <v>-0.00254098681506802</v>
      </c>
      <c r="AC20" s="2" t="n">
        <f aca="false">F4*M29</f>
        <v>0</v>
      </c>
      <c r="AD20" s="2" t="n">
        <f aca="false">G4*N29</f>
        <v>0.000758636756956057</v>
      </c>
      <c r="AG20" s="2" t="n">
        <f aca="false">C4*I29</f>
        <v>-0</v>
      </c>
      <c r="AH20" s="2" t="n">
        <f aca="false">D4*J29</f>
        <v>0</v>
      </c>
      <c r="AI20" s="2" t="n">
        <f aca="false">E4*K29</f>
        <v>0</v>
      </c>
      <c r="AJ20" s="2" t="n">
        <f aca="false">F4*L29</f>
        <v>-0.00266198618721411</v>
      </c>
      <c r="AK20" s="2" t="n">
        <f aca="false">G4*M29</f>
        <v>0</v>
      </c>
      <c r="AL20" s="2" t="n">
        <f aca="false">H4*N29</f>
        <v>0.000791620963780234</v>
      </c>
    </row>
    <row r="21" customFormat="false" ht="12.8" hidden="false" customHeight="false" outlineLevel="0" collapsed="false">
      <c r="A21" s="2" t="n">
        <f aca="false">$A$13*A5+$B$13*B5+$C$13*C5+$A$14*A6+$B$14*B6+$C$14*C6+$A$15*A7+$B$15*B7+$C$15*C7</f>
        <v>0.0464550782</v>
      </c>
      <c r="B21" s="2" t="n">
        <f aca="false">$A$13*B5+$B$13*C5+$C$13*D5+$A$14*B6+$B$14*C6+$C$14*D6+$A$15*B7+$B$15*C7+$C$15*D7</f>
        <v>0.17844048</v>
      </c>
      <c r="C21" s="2" t="n">
        <f aca="false">$A$13*C5+$B$13*D5+$C$13*E5+$A$14*C6+$B$14*D6+$C$14*E6+$A$15*C7+$B$15*D7+$C$15*E7</f>
        <v>0.0923486788</v>
      </c>
      <c r="D21" s="2" t="n">
        <f aca="false">$A$13*D5+$B$13*E5+$C$13*F5+$A$14*D6+$B$14*E6+$C$14*F6+$A$15*D7+$B$15*E7+$C$15*F7</f>
        <v>0.0554603106</v>
      </c>
      <c r="E21" s="2" t="n">
        <f aca="false">$A$13*E5+$B$13*F5+$C$13*G5+$A$14*E6+$B$14*F6+$C$14*G6+$A$15*E7+$B$15*F7+$C$15*G7</f>
        <v>0.1643660534</v>
      </c>
      <c r="F21" s="2" t="n">
        <f aca="false">$A$13*F5+$B$13*G5+$C$13*H5+$A$14*F6+$B$14*G6+$C$14*H6+$A$15*F7+$B$15*G7+$C$15*H7</f>
        <v>0.142833248</v>
      </c>
      <c r="I21" s="2"/>
      <c r="Q21" s="2" t="n">
        <f aca="false">A5*I30</f>
        <v>-0</v>
      </c>
      <c r="R21" s="2" t="n">
        <f aca="false">B5*J30</f>
        <v>-0.0015205004325551</v>
      </c>
      <c r="S21" s="2" t="n">
        <f aca="false">C5*K30</f>
        <v>0</v>
      </c>
      <c r="T21" s="2" t="n">
        <f aca="false">D5*L30</f>
        <v>-0</v>
      </c>
      <c r="U21" s="2" t="n">
        <f aca="false">E5*M30</f>
        <v>0</v>
      </c>
      <c r="V21" s="2" t="n">
        <f aca="false">F5*N30</f>
        <v>0</v>
      </c>
      <c r="Y21" s="2" t="n">
        <f aca="false">B5*I30</f>
        <v>0</v>
      </c>
      <c r="Z21" s="2" t="n">
        <f aca="false">C5*J30</f>
        <v>-0.0015789812184226</v>
      </c>
      <c r="AA21" s="2" t="n">
        <f aca="false">D5*K30</f>
        <v>-0</v>
      </c>
      <c r="AB21" s="2" t="n">
        <f aca="false">E5*L30</f>
        <v>0</v>
      </c>
      <c r="AC21" s="2" t="n">
        <f aca="false">F5*M30</f>
        <v>0</v>
      </c>
      <c r="AD21" s="2" t="n">
        <f aca="false">G5*N30</f>
        <v>0</v>
      </c>
      <c r="AG21" s="2" t="n">
        <f aca="false">C5*I30</f>
        <v>0</v>
      </c>
      <c r="AH21" s="2" t="n">
        <f aca="false">D5*J30</f>
        <v>0.00163746200429011</v>
      </c>
      <c r="AI21" s="2" t="n">
        <f aca="false">E5*K30</f>
        <v>0</v>
      </c>
      <c r="AJ21" s="2" t="n">
        <f aca="false">F5*L30</f>
        <v>0</v>
      </c>
      <c r="AK21" s="2" t="n">
        <f aca="false">G5*M30</f>
        <v>0</v>
      </c>
      <c r="AL21" s="2" t="n">
        <f aca="false">H5*N30</f>
        <v>0</v>
      </c>
    </row>
    <row r="22" customFormat="false" ht="12.8" hidden="false" customHeight="false" outlineLevel="0" collapsed="false">
      <c r="A22" s="2" t="n">
        <f aca="false">$A$13*A6+$B$13*B6+$C$13*C6+$A$14*A7+$B$14*B7+$C$14*C7+$A$15*A8+$B$15*B8+$C$15*C8</f>
        <v>0.0577545966</v>
      </c>
      <c r="B22" s="2" t="n">
        <f aca="false">$A$13*B6+$B$13*C6+$C$13*D6+$A$14*B7+$B$14*C7+$C$14*D7+$A$15*B8+$B$15*C8+$C$15*D8</f>
        <v>0.2464679896</v>
      </c>
      <c r="C22" s="2" t="n">
        <f aca="false">$A$13*C6+$B$13*D6+$C$13*E6+$A$14*C7+$B$14*D7+$C$14*E7+$A$15*C8+$B$15*D8+$C$15*E8</f>
        <v>0.2248013826</v>
      </c>
      <c r="D22" s="2" t="n">
        <f aca="false">$A$13*D6+$B$13*E6+$C$13*F6+$A$14*D7+$B$14*E7+$C$14*F7+$A$15*D8+$B$15*E8+$C$15*F8</f>
        <v>0.114080644</v>
      </c>
      <c r="E22" s="2" t="n">
        <f aca="false">$A$13*E6+$B$13*F6+$C$13*G6+$A$14*E7+$B$14*F7+$C$14*G7+$A$15*E8+$B$15*F8+$C$15*G8</f>
        <v>0.06793347</v>
      </c>
      <c r="F22" s="2" t="n">
        <f aca="false">$A$13*F6+$B$13*G6+$C$13*H6+$A$14*F7+$B$14*G7+$C$14*H7+$A$15*F8+$B$15*G8+$C$15*H8</f>
        <v>0.2055927242</v>
      </c>
      <c r="Q22" s="2" t="n">
        <f aca="false">A6*I31</f>
        <v>-0</v>
      </c>
      <c r="R22" s="2" t="n">
        <f aca="false">B6*J31</f>
        <v>0</v>
      </c>
      <c r="S22" s="2" t="n">
        <f aca="false">C6*K31</f>
        <v>0</v>
      </c>
      <c r="T22" s="2" t="n">
        <f aca="false">D6*L31</f>
        <v>0</v>
      </c>
      <c r="U22" s="2" t="n">
        <f aca="false">E6*M31</f>
        <v>-0</v>
      </c>
      <c r="V22" s="2" t="n">
        <f aca="false">F6*N31</f>
        <v>-0.000530101374616624</v>
      </c>
      <c r="Y22" s="2" t="n">
        <f aca="false">B6*I31</f>
        <v>0</v>
      </c>
      <c r="Z22" s="2" t="n">
        <f aca="false">C6*J31</f>
        <v>0</v>
      </c>
      <c r="AA22" s="2" t="n">
        <f aca="false">D6*K31</f>
        <v>0</v>
      </c>
      <c r="AB22" s="2" t="n">
        <f aca="false">E6*L31</f>
        <v>-0</v>
      </c>
      <c r="AC22" s="2" t="n">
        <f aca="false">F6*M31</f>
        <v>0</v>
      </c>
      <c r="AD22" s="2" t="n">
        <f aca="false">G6*N31</f>
        <v>-0.000544051410790745</v>
      </c>
      <c r="AG22" s="2" t="n">
        <f aca="false">C6*I31</f>
        <v>0</v>
      </c>
      <c r="AH22" s="2" t="n">
        <f aca="false">D6*J31</f>
        <v>0</v>
      </c>
      <c r="AI22" s="2" t="n">
        <f aca="false">E6*K31</f>
        <v>-0</v>
      </c>
      <c r="AJ22" s="2" t="n">
        <f aca="false">F6*L31</f>
        <v>0</v>
      </c>
      <c r="AK22" s="2" t="n">
        <f aca="false">G6*M31</f>
        <v>0</v>
      </c>
      <c r="AL22" s="2" t="n">
        <f aca="false">H6*N31</f>
        <v>-0.000558001446964867</v>
      </c>
    </row>
    <row r="23" customFormat="false" ht="12.8" hidden="false" customHeight="false" outlineLevel="0" collapsed="false">
      <c r="A23" s="2" t="n">
        <f aca="false">$A$13*A7+$B$13*B7+$C$13*C7+$A$14*A8+$B$14*B8+$C$14*C8+$A$15*A9+$B$15*B9+$C$15*C9</f>
        <v>0.069054115</v>
      </c>
      <c r="B23" s="2" t="n">
        <f aca="false">$A$13*B7+$B$13*C7+$C$13*D7+$A$14*B8+$B$14*C8+$C$14*D8+$A$15*B9+$B$15*C9+$C$15*D9</f>
        <v>0.293637196</v>
      </c>
      <c r="C23" s="2" t="n">
        <f aca="false">$A$13*C7+$B$13*D7+$C$13*E7+$A$14*C8+$B$14*D8+$C$14*E8+$A$15*C9+$B$15*D9+$C$15*E9</f>
        <v>0.2995333468</v>
      </c>
      <c r="D23" s="2" t="n">
        <f aca="false">$A$13*D7+$B$13*E7+$C$13*F7+$A$14*D8+$B$14*E8+$C$14*F8+$A$15*D9+$B$15*E9+$C$15*F9</f>
        <v>0.2711622852</v>
      </c>
      <c r="E23" s="2" t="n">
        <f aca="false">$A$13*E7+$B$13*F7+$C$13*G7+$A$14*E8+$B$14*F8+$C$14*G8+$A$15*E9+$B$15*F9+$C$15*G9</f>
        <v>0.1358126092</v>
      </c>
      <c r="F23" s="2" t="n">
        <f aca="false">$A$13*F7+$B$13*G7+$C$13*H7+$A$14*F8+$B$14*G8+$C$14*H8+$A$15*F9+$B$15*G9+$C$15*H9</f>
        <v>0.0804066294</v>
      </c>
      <c r="Q23" s="2" t="n">
        <f aca="false">A7*I32</f>
        <v>-0</v>
      </c>
      <c r="R23" s="2" t="n">
        <f aca="false">B7*J32</f>
        <v>0.00306246318603911</v>
      </c>
      <c r="S23" s="2" t="n">
        <f aca="false">C7*K32</f>
        <v>-0.00173972816308684</v>
      </c>
      <c r="T23" s="2" t="n">
        <f aca="false">D7*L32</f>
        <v>0</v>
      </c>
      <c r="U23" s="2" t="n">
        <f aca="false">E7*M32</f>
        <v>0</v>
      </c>
      <c r="V23" s="2" t="n">
        <f aca="false">F7*N32</f>
        <v>-0</v>
      </c>
      <c r="Y23" s="2" t="n">
        <f aca="false">B7*I32</f>
        <v>0</v>
      </c>
      <c r="Z23" s="2" t="n">
        <f aca="false">C7*J32</f>
        <v>0.0031353789761829</v>
      </c>
      <c r="AA23" s="2" t="n">
        <f aca="false">D7*K32</f>
        <v>-0.00178018695757723</v>
      </c>
      <c r="AB23" s="2" t="n">
        <f aca="false">E7*L32</f>
        <v>0</v>
      </c>
      <c r="AC23" s="2" t="n">
        <f aca="false">F7*M32</f>
        <v>-0</v>
      </c>
      <c r="AD23" s="2" t="n">
        <f aca="false">G7*N32</f>
        <v>0</v>
      </c>
      <c r="AG23" s="2" t="n">
        <f aca="false">C7*I32</f>
        <v>0</v>
      </c>
      <c r="AH23" s="2" t="n">
        <f aca="false">D7*J32</f>
        <v>0.00320829476632669</v>
      </c>
      <c r="AI23" s="2" t="n">
        <f aca="false">E7*K32</f>
        <v>-0.00182064575206763</v>
      </c>
      <c r="AJ23" s="2" t="n">
        <f aca="false">F7*L32</f>
        <v>-0</v>
      </c>
      <c r="AK23" s="2" t="n">
        <f aca="false">G7*M32</f>
        <v>0</v>
      </c>
      <c r="AL23" s="2" t="n">
        <f aca="false">H7*N32</f>
        <v>0</v>
      </c>
    </row>
    <row r="24" customFormat="false" ht="12.8" hidden="false" customHeight="false" outlineLevel="0" collapsed="false">
      <c r="A24" s="2" t="n">
        <f aca="false">$A$13*A8+$B$13*B8+$C$13*C8+$A$14*A9+$B$14*B9+$C$14*C9+$A$15*A10+$B$15*B10+$C$15*C10</f>
        <v>0.0803536334</v>
      </c>
      <c r="B24" s="2" t="n">
        <f aca="false">$A$13*B8+$B$13*C8+$C$13*D8+$A$14*B9+$B$14*C9+$C$14*D9+$A$15*B10+$B$15*C10+$C$15*D10</f>
        <v>0.3408064024</v>
      </c>
      <c r="C24" s="2" t="n">
        <f aca="false">$A$13*C8+$B$13*D8+$C$13*E8+$A$14*C9+$B$14*D9+$C$14*E9+$A$15*C10+$B$15*D10+$C$15*E10</f>
        <v>0.3467025532</v>
      </c>
      <c r="D24" s="2" t="n">
        <f aca="false">$A$13*D8+$B$13*E8+$C$13*F8+$A$14*D9+$B$14*E9+$C$14*F9+$A$15*D10+$B$15*E10+$C$15*F10</f>
        <v>0.352598704</v>
      </c>
      <c r="E24" s="2" t="n">
        <f aca="false">$A$13*E8+$B$13*F8+$C$13*G8+$A$14*E9+$B$14*F9+$C$14*G9+$A$15*E10+$B$15*F10+$C$15*G10</f>
        <v>0.3175231878</v>
      </c>
      <c r="F24" s="2" t="n">
        <f aca="false">$A$13*F8+$B$13*G8+$C$13*H8+$A$14*F9+$B$14*G9+$C$14*H9+$A$15*F10+$B$15*G10+$C$15*H10</f>
        <v>0.1575445744</v>
      </c>
      <c r="Q24" s="2" t="n">
        <f aca="false">A8*I33</f>
        <v>-0</v>
      </c>
      <c r="R24" s="2" t="n">
        <f aca="false">B8*J33</f>
        <v>0</v>
      </c>
      <c r="S24" s="2" t="n">
        <f aca="false">C8*K33</f>
        <v>0</v>
      </c>
      <c r="T24" s="2" t="n">
        <f aca="false">D8*L33</f>
        <v>0</v>
      </c>
      <c r="U24" s="2" t="n">
        <f aca="false">E8*M33</f>
        <v>0</v>
      </c>
      <c r="V24" s="2" t="n">
        <f aca="false">F8*N33</f>
        <v>0</v>
      </c>
      <c r="Y24" s="2" t="n">
        <f aca="false">B8*I33</f>
        <v>0</v>
      </c>
      <c r="Z24" s="2" t="n">
        <f aca="false">C8*J33</f>
        <v>0</v>
      </c>
      <c r="AA24" s="2" t="n">
        <f aca="false">D8*K33</f>
        <v>0</v>
      </c>
      <c r="AB24" s="2" t="n">
        <f aca="false">E8*L33</f>
        <v>0</v>
      </c>
      <c r="AC24" s="2" t="n">
        <f aca="false">F8*M33</f>
        <v>0</v>
      </c>
      <c r="AD24" s="2" t="n">
        <f aca="false">G8*N33</f>
        <v>-0</v>
      </c>
      <c r="AG24" s="2" t="n">
        <f aca="false">C8*I33</f>
        <v>0</v>
      </c>
      <c r="AH24" s="2" t="n">
        <f aca="false">D8*J33</f>
        <v>0</v>
      </c>
      <c r="AI24" s="2" t="n">
        <f aca="false">E8*K33</f>
        <v>0</v>
      </c>
      <c r="AJ24" s="2" t="n">
        <f aca="false">F8*L33</f>
        <v>0</v>
      </c>
      <c r="AK24" s="2" t="n">
        <f aca="false">G8*M33</f>
        <v>-0</v>
      </c>
      <c r="AL24" s="2" t="n">
        <f aca="false">H8*N33</f>
        <v>0</v>
      </c>
    </row>
    <row r="26" customFormat="false" ht="13.8" hidden="false" customHeight="false" outlineLevel="0" collapsed="false">
      <c r="A26" s="6" t="s">
        <v>13</v>
      </c>
      <c r="B26" s="6"/>
      <c r="C26" s="6"/>
      <c r="D26" s="6"/>
      <c r="E26" s="6"/>
      <c r="F26" s="6"/>
      <c r="G26" s="1"/>
      <c r="I26" s="1"/>
      <c r="P26" s="5" t="s">
        <v>14</v>
      </c>
      <c r="Q26" s="2" t="n">
        <f aca="false">A3*I27</f>
        <v>-0</v>
      </c>
      <c r="R26" s="2" t="n">
        <f aca="false">B3*J27</f>
        <v>-0.000635270432513001</v>
      </c>
      <c r="S26" s="2" t="n">
        <f aca="false">C3*K27</f>
        <v>0</v>
      </c>
      <c r="T26" s="2" t="n">
        <f aca="false">D3*L27</f>
        <v>-0.0017068534961516</v>
      </c>
      <c r="U26" s="2" t="n">
        <f aca="false">E3*M27</f>
        <v>0</v>
      </c>
      <c r="V26" s="2" t="n">
        <f aca="false">F3*N27</f>
        <v>0.000586232472432997</v>
      </c>
      <c r="X26" s="5" t="s">
        <v>15</v>
      </c>
      <c r="Y26" s="2" t="n">
        <f aca="false">B3*I27</f>
        <v>-0</v>
      </c>
      <c r="Z26" s="2" t="n">
        <f aca="false">C3*J27</f>
        <v>0.000698797475764302</v>
      </c>
      <c r="AA26" s="2" t="n">
        <f aca="false">D3*K27</f>
        <v>0</v>
      </c>
      <c r="AB26" s="2" t="n">
        <f aca="false">E3*L27</f>
        <v>-0.00184909128749757</v>
      </c>
      <c r="AC26" s="2" t="n">
        <f aca="false">F3*M27</f>
        <v>0</v>
      </c>
      <c r="AD26" s="2" t="n">
        <f aca="false">G3*N27</f>
        <v>0.000628106220463925</v>
      </c>
      <c r="AF26" s="5" t="s">
        <v>16</v>
      </c>
      <c r="AG26" s="2" t="n">
        <f aca="false">C3*I27</f>
        <v>0</v>
      </c>
      <c r="AH26" s="2" t="n">
        <f aca="false">D3*J27</f>
        <v>0.000762324519015602</v>
      </c>
      <c r="AI26" s="2" t="n">
        <f aca="false">E3*K27</f>
        <v>0</v>
      </c>
      <c r="AJ26" s="2" t="n">
        <f aca="false">F3*L27</f>
        <v>-0.00199132907884354</v>
      </c>
      <c r="AK26" s="2" t="n">
        <f aca="false">G3*M27</f>
        <v>0</v>
      </c>
      <c r="AL26" s="2" t="n">
        <f aca="false">H3*N27</f>
        <v>0.000669979968494853</v>
      </c>
    </row>
    <row r="27" customFormat="false" ht="12.8" hidden="false" customHeight="false" outlineLevel="0" collapsed="false">
      <c r="A27" s="7" t="n">
        <f aca="false">IF(A18&lt;0,0,A18)</f>
        <v>0</v>
      </c>
      <c r="B27" s="8" t="n">
        <f aca="false">IF(B18&lt;0,0,B18)</f>
        <v>0.0948519074</v>
      </c>
      <c r="C27" s="7" t="n">
        <f aca="false">IF(C18&lt;0,0,C18)</f>
        <v>0.1045274993</v>
      </c>
      <c r="D27" s="8" t="n">
        <f aca="false">IF(D18&lt;0,0,D18)</f>
        <v>0.1632263434</v>
      </c>
      <c r="E27" s="7" t="n">
        <f aca="false">IF(E18&lt;0,0,E18)</f>
        <v>0.1888609999</v>
      </c>
      <c r="F27" s="8" t="n">
        <f aca="false">IF(F18&lt;0,0,F18)</f>
        <v>0.2144956564</v>
      </c>
      <c r="I27" s="7" t="n">
        <v>0</v>
      </c>
      <c r="J27" s="8" t="n">
        <f aca="false">A76</f>
        <v>0.00635270432513001</v>
      </c>
      <c r="K27" s="7" t="n">
        <v>0</v>
      </c>
      <c r="L27" s="8" t="n">
        <f aca="false">A77</f>
        <v>-0.0142237791345967</v>
      </c>
      <c r="M27" s="7" t="n">
        <v>0</v>
      </c>
      <c r="N27" s="8" t="n">
        <f aca="false">A78</f>
        <v>0.00418737480309283</v>
      </c>
      <c r="Q27" s="2" t="n">
        <f aca="false">A4*I28</f>
        <v>-0</v>
      </c>
      <c r="R27" s="2" t="n">
        <f aca="false">B4*J28</f>
        <v>0</v>
      </c>
      <c r="S27" s="2" t="n">
        <f aca="false">C4*K28</f>
        <v>-0</v>
      </c>
      <c r="T27" s="2" t="n">
        <f aca="false">D4*L28</f>
        <v>0</v>
      </c>
      <c r="U27" s="2" t="n">
        <f aca="false">E4*M28</f>
        <v>0</v>
      </c>
      <c r="V27" s="2" t="n">
        <f aca="false">F4*N28</f>
        <v>0</v>
      </c>
      <c r="Y27" s="2" t="n">
        <f aca="false">B4*I28</f>
        <v>0</v>
      </c>
      <c r="Z27" s="2" t="n">
        <f aca="false">C4*J28</f>
        <v>-0</v>
      </c>
      <c r="AA27" s="2" t="n">
        <f aca="false">D4*K28</f>
        <v>0</v>
      </c>
      <c r="AB27" s="2" t="n">
        <f aca="false">E4*L28</f>
        <v>0</v>
      </c>
      <c r="AC27" s="2" t="n">
        <f aca="false">F4*M28</f>
        <v>0</v>
      </c>
      <c r="AD27" s="2" t="n">
        <f aca="false">G4*N28</f>
        <v>0</v>
      </c>
      <c r="AG27" s="2" t="n">
        <f aca="false">C4*I28</f>
        <v>-0</v>
      </c>
      <c r="AH27" s="2" t="n">
        <f aca="false">D4*J28</f>
        <v>0</v>
      </c>
      <c r="AI27" s="2" t="n">
        <f aca="false">E4*K28</f>
        <v>0</v>
      </c>
      <c r="AJ27" s="2" t="n">
        <f aca="false">F4*L28</f>
        <v>0</v>
      </c>
      <c r="AK27" s="2" t="n">
        <f aca="false">G4*M28</f>
        <v>0</v>
      </c>
      <c r="AL27" s="2" t="n">
        <f aca="false">H4*N28</f>
        <v>0</v>
      </c>
    </row>
    <row r="28" customFormat="false" ht="12.8" hidden="false" customHeight="false" outlineLevel="0" collapsed="false">
      <c r="A28" s="7" t="n">
        <f aca="false">IF(A19&lt;0,0,A19)</f>
        <v>0</v>
      </c>
      <c r="B28" s="7" t="n">
        <f aca="false">IF(B19&lt;0,0,B19)</f>
        <v>0.0305139918</v>
      </c>
      <c r="C28" s="7" t="n">
        <f aca="false">IF(C19&lt;0,0,C19)</f>
        <v>0.0819127118</v>
      </c>
      <c r="D28" s="7" t="n">
        <f aca="false">IF(D19&lt;0,0,D19)</f>
        <v>0.0680265008</v>
      </c>
      <c r="E28" s="7" t="n">
        <f aca="false">IF(E19&lt;0,0,E19)</f>
        <v>0.1226488228</v>
      </c>
      <c r="F28" s="7" t="n">
        <f aca="false">IF(F19&lt;0,0,F19)</f>
        <v>0.1285449736</v>
      </c>
      <c r="I28" s="7" t="n">
        <v>0</v>
      </c>
      <c r="J28" s="7" t="n">
        <v>0</v>
      </c>
      <c r="K28" s="7" t="n">
        <v>0</v>
      </c>
      <c r="L28" s="7" t="n">
        <v>0</v>
      </c>
      <c r="M28" s="7" t="n">
        <v>0</v>
      </c>
      <c r="N28" s="7" t="n">
        <v>0</v>
      </c>
      <c r="Q28" s="2" t="n">
        <f aca="false">A5*I29</f>
        <v>-0</v>
      </c>
      <c r="R28" s="2" t="n">
        <f aca="false">B5*J29</f>
        <v>0</v>
      </c>
      <c r="S28" s="2" t="n">
        <f aca="false">C5*K29</f>
        <v>0</v>
      </c>
      <c r="T28" s="2" t="n">
        <f aca="false">D5*L29</f>
        <v>0.00338798242009069</v>
      </c>
      <c r="U28" s="2" t="n">
        <f aca="false">E5*M29</f>
        <v>0</v>
      </c>
      <c r="V28" s="2" t="n">
        <f aca="false">F5*N29</f>
        <v>0.000989526204725292</v>
      </c>
      <c r="Y28" s="2" t="n">
        <f aca="false">B5*I29</f>
        <v>0</v>
      </c>
      <c r="Z28" s="2" t="n">
        <f aca="false">C5*J29</f>
        <v>0</v>
      </c>
      <c r="AA28" s="2" t="n">
        <f aca="false">D5*K29</f>
        <v>-0</v>
      </c>
      <c r="AB28" s="2" t="n">
        <f aca="false">E5*L29</f>
        <v>-0.00350898179223679</v>
      </c>
      <c r="AC28" s="2" t="n">
        <f aca="false">F5*M29</f>
        <v>0</v>
      </c>
      <c r="AD28" s="2" t="n">
        <f aca="false">G5*N29</f>
        <v>0.00102251041154947</v>
      </c>
      <c r="AG28" s="2" t="n">
        <f aca="false">C5*I29</f>
        <v>0</v>
      </c>
      <c r="AH28" s="2" t="n">
        <f aca="false">D5*J29</f>
        <v>-0</v>
      </c>
      <c r="AI28" s="2" t="n">
        <f aca="false">E5*K29</f>
        <v>0</v>
      </c>
      <c r="AJ28" s="2" t="n">
        <f aca="false">F5*L29</f>
        <v>-0.00362998116438288</v>
      </c>
      <c r="AK28" s="2" t="n">
        <f aca="false">G5*M29</f>
        <v>0</v>
      </c>
      <c r="AL28" s="2" t="n">
        <f aca="false">H5*N29</f>
        <v>0.00105549461837364</v>
      </c>
    </row>
    <row r="29" customFormat="false" ht="12.8" hidden="false" customHeight="false" outlineLevel="0" collapsed="false">
      <c r="A29" s="7" t="n">
        <f aca="false">IF(A20&lt;0,0,A20)</f>
        <v>0.0210017112</v>
      </c>
      <c r="B29" s="7" t="n">
        <f aca="false">IF(B20&lt;0,0,B20)</f>
        <v>0.0706167136</v>
      </c>
      <c r="C29" s="7" t="n">
        <f aca="false">IF(C20&lt;0,0,C20)</f>
        <v>0.0429871512</v>
      </c>
      <c r="D29" s="8" t="n">
        <f aca="false">IF(D20&lt;0,0,D20)</f>
        <v>0.1231393826</v>
      </c>
      <c r="E29" s="7" t="n">
        <f aca="false">IF(E20&lt;0,0,E20)</f>
        <v>0.1054298744</v>
      </c>
      <c r="F29" s="8" t="n">
        <f aca="false">IF(F20&lt;0,0,F20)</f>
        <v>0.17571418</v>
      </c>
      <c r="I29" s="7" t="n">
        <v>0</v>
      </c>
      <c r="J29" s="7" t="n">
        <v>0</v>
      </c>
      <c r="K29" s="7" t="n">
        <v>0</v>
      </c>
      <c r="L29" s="8" t="n">
        <f aca="false">A80</f>
        <v>-0.0120999372146096</v>
      </c>
      <c r="M29" s="7" t="n">
        <v>0</v>
      </c>
      <c r="N29" s="8" t="n">
        <f aca="false">A81</f>
        <v>0.00329842068241764</v>
      </c>
      <c r="Q29" s="2" t="n">
        <f aca="false">A6*I30</f>
        <v>-0</v>
      </c>
      <c r="R29" s="2" t="n">
        <f aca="false">B6*J30</f>
        <v>-0.00198834671949513</v>
      </c>
      <c r="S29" s="2" t="n">
        <f aca="false">C6*K30</f>
        <v>0</v>
      </c>
      <c r="T29" s="2" t="n">
        <f aca="false">D6*L30</f>
        <v>0</v>
      </c>
      <c r="U29" s="2" t="n">
        <f aca="false">E6*M30</f>
        <v>-0</v>
      </c>
      <c r="V29" s="2" t="n">
        <f aca="false">F6*N30</f>
        <v>0</v>
      </c>
      <c r="Y29" s="2" t="n">
        <f aca="false">B6*I30</f>
        <v>0</v>
      </c>
      <c r="Z29" s="2" t="n">
        <f aca="false">C6*J30</f>
        <v>-0.00204682750536264</v>
      </c>
      <c r="AA29" s="2" t="n">
        <f aca="false">D6*K30</f>
        <v>0</v>
      </c>
      <c r="AB29" s="2" t="n">
        <f aca="false">E6*L30</f>
        <v>-0</v>
      </c>
      <c r="AC29" s="2" t="n">
        <f aca="false">F6*M30</f>
        <v>0</v>
      </c>
      <c r="AD29" s="2" t="n">
        <f aca="false">G6*N30</f>
        <v>0</v>
      </c>
      <c r="AG29" s="2" t="n">
        <f aca="false">C6*I30</f>
        <v>0</v>
      </c>
      <c r="AH29" s="2" t="n">
        <f aca="false">D6*J30</f>
        <v>-0.00210530829123014</v>
      </c>
      <c r="AI29" s="2" t="n">
        <f aca="false">E6*K30</f>
        <v>-0</v>
      </c>
      <c r="AJ29" s="2" t="n">
        <f aca="false">F6*L30</f>
        <v>0</v>
      </c>
      <c r="AK29" s="2" t="n">
        <f aca="false">G6*M30</f>
        <v>0</v>
      </c>
      <c r="AL29" s="2" t="n">
        <f aca="false">H6*N30</f>
        <v>0</v>
      </c>
    </row>
    <row r="30" customFormat="false" ht="12.8" hidden="false" customHeight="false" outlineLevel="0" collapsed="false">
      <c r="A30" s="7" t="n">
        <f aca="false">IF(A21&lt;0,0,A21)</f>
        <v>0.0464550782</v>
      </c>
      <c r="B30" s="8" t="n">
        <f aca="false">IF(B21&lt;0,0,B21)</f>
        <v>0.17844048</v>
      </c>
      <c r="C30" s="7" t="n">
        <f aca="false">IF(C21&lt;0,0,C21)</f>
        <v>0.0923486788</v>
      </c>
      <c r="D30" s="7" t="n">
        <f aca="false">IF(D21&lt;0,0,D21)</f>
        <v>0.0554603106</v>
      </c>
      <c r="E30" s="7" t="n">
        <f aca="false">IF(E21&lt;0,0,E21)</f>
        <v>0.1643660534</v>
      </c>
      <c r="F30" s="7" t="n">
        <f aca="false">IF(F21&lt;0,0,F21)</f>
        <v>0.142833248</v>
      </c>
      <c r="I30" s="7" t="n">
        <v>0</v>
      </c>
      <c r="J30" s="8" t="n">
        <f aca="false">A79</f>
        <v>-0.00584807858675039</v>
      </c>
      <c r="K30" s="7" t="n">
        <v>0</v>
      </c>
      <c r="L30" s="7" t="n">
        <v>0</v>
      </c>
      <c r="M30" s="7" t="n">
        <v>0</v>
      </c>
      <c r="N30" s="7" t="n">
        <v>0</v>
      </c>
      <c r="Q30" s="2" t="n">
        <f aca="false">A7*I31</f>
        <v>-0</v>
      </c>
      <c r="R30" s="2" t="n">
        <f aca="false">B7*J31</f>
        <v>0</v>
      </c>
      <c r="S30" s="2" t="n">
        <f aca="false">C7*K31</f>
        <v>0</v>
      </c>
      <c r="T30" s="2" t="n">
        <f aca="false">D7*L31</f>
        <v>0</v>
      </c>
      <c r="U30" s="2" t="n">
        <f aca="false">E7*M31</f>
        <v>0</v>
      </c>
      <c r="V30" s="2" t="n">
        <f aca="false">F7*N31</f>
        <v>0.000641701664009597</v>
      </c>
      <c r="Y30" s="2" t="n">
        <f aca="false">B7*I31</f>
        <v>0</v>
      </c>
      <c r="Z30" s="2" t="n">
        <f aca="false">C7*J31</f>
        <v>0</v>
      </c>
      <c r="AA30" s="2" t="n">
        <f aca="false">D7*K31</f>
        <v>0</v>
      </c>
      <c r="AB30" s="2" t="n">
        <f aca="false">E7*L31</f>
        <v>0</v>
      </c>
      <c r="AC30" s="2" t="n">
        <f aca="false">F7*M31</f>
        <v>-0</v>
      </c>
      <c r="AD30" s="2" t="n">
        <f aca="false">G7*N31</f>
        <v>-0.000655651700183719</v>
      </c>
      <c r="AG30" s="2" t="n">
        <f aca="false">C7*I31</f>
        <v>0</v>
      </c>
      <c r="AH30" s="2" t="n">
        <f aca="false">D7*J31</f>
        <v>0</v>
      </c>
      <c r="AI30" s="2" t="n">
        <f aca="false">E7*K31</f>
        <v>0</v>
      </c>
      <c r="AJ30" s="2" t="n">
        <f aca="false">F7*L31</f>
        <v>-0</v>
      </c>
      <c r="AK30" s="2" t="n">
        <f aca="false">G7*M31</f>
        <v>0</v>
      </c>
      <c r="AL30" s="2" t="n">
        <f aca="false">H7*N31</f>
        <v>-0.00066960173635784</v>
      </c>
    </row>
    <row r="31" customFormat="false" ht="12.8" hidden="false" customHeight="false" outlineLevel="0" collapsed="false">
      <c r="A31" s="7" t="n">
        <f aca="false">IF(A22&lt;0,0,A22)</f>
        <v>0.0577545966</v>
      </c>
      <c r="B31" s="7" t="n">
        <f aca="false">IF(B22&lt;0,0,B22)</f>
        <v>0.2464679896</v>
      </c>
      <c r="C31" s="7" t="n">
        <f aca="false">IF(C22&lt;0,0,C22)</f>
        <v>0.2248013826</v>
      </c>
      <c r="D31" s="7" t="n">
        <f aca="false">IF(D22&lt;0,0,D22)</f>
        <v>0.114080644</v>
      </c>
      <c r="E31" s="7" t="n">
        <f aca="false">IF(E22&lt;0,0,E22)</f>
        <v>0.06793347</v>
      </c>
      <c r="F31" s="8" t="n">
        <f aca="false">IF(F22&lt;0,0,F22)</f>
        <v>0.2055927242</v>
      </c>
      <c r="I31" s="7" t="n">
        <v>0</v>
      </c>
      <c r="J31" s="7" t="n">
        <v>0</v>
      </c>
      <c r="K31" s="7" t="n">
        <v>0</v>
      </c>
      <c r="L31" s="7" t="n">
        <v>0</v>
      </c>
      <c r="M31" s="7" t="n">
        <v>0</v>
      </c>
      <c r="N31" s="8" t="n">
        <f aca="false">A84</f>
        <v>-0.00139500361741217</v>
      </c>
      <c r="Q31" s="2" t="n">
        <f aca="false">A8*I32</f>
        <v>-0</v>
      </c>
      <c r="R31" s="2" t="n">
        <f aca="false">B8*J32</f>
        <v>0.00364578950718942</v>
      </c>
      <c r="S31" s="2" t="n">
        <f aca="false">C8*K32</f>
        <v>-0.00206339851900998</v>
      </c>
      <c r="T31" s="2" t="n">
        <f aca="false">D8*L32</f>
        <v>0</v>
      </c>
      <c r="U31" s="2" t="n">
        <f aca="false">E8*M32</f>
        <v>0</v>
      </c>
      <c r="V31" s="2" t="n">
        <f aca="false">F8*N32</f>
        <v>0</v>
      </c>
      <c r="Y31" s="2" t="n">
        <f aca="false">B8*I32</f>
        <v>0</v>
      </c>
      <c r="Z31" s="2" t="n">
        <f aca="false">C8*J32</f>
        <v>0.00371870529733321</v>
      </c>
      <c r="AA31" s="2" t="n">
        <f aca="false">D8*K32</f>
        <v>-0.00210385731350037</v>
      </c>
      <c r="AB31" s="2" t="n">
        <f aca="false">E8*L32</f>
        <v>0</v>
      </c>
      <c r="AC31" s="2" t="n">
        <f aca="false">F8*M32</f>
        <v>0</v>
      </c>
      <c r="AD31" s="2" t="n">
        <f aca="false">G8*N32</f>
        <v>-0</v>
      </c>
      <c r="AG31" s="2" t="n">
        <f aca="false">C8*I32</f>
        <v>0</v>
      </c>
      <c r="AH31" s="2" t="n">
        <f aca="false">D8*J32</f>
        <v>0.003791621087477</v>
      </c>
      <c r="AI31" s="2" t="n">
        <f aca="false">E8*K32</f>
        <v>-0.00214431610799076</v>
      </c>
      <c r="AJ31" s="2" t="n">
        <f aca="false">F8*L32</f>
        <v>0</v>
      </c>
      <c r="AK31" s="2" t="n">
        <f aca="false">G8*M32</f>
        <v>-0</v>
      </c>
      <c r="AL31" s="2" t="n">
        <f aca="false">H8*N32</f>
        <v>0</v>
      </c>
    </row>
    <row r="32" customFormat="false" ht="12.8" hidden="false" customHeight="false" outlineLevel="0" collapsed="false">
      <c r="A32" s="7" t="n">
        <f aca="false">IF(A23&lt;0,0,A23)</f>
        <v>0.069054115</v>
      </c>
      <c r="B32" s="8" t="n">
        <f aca="false">IF(B23&lt;0,0,B23)</f>
        <v>0.293637196</v>
      </c>
      <c r="C32" s="8" t="n">
        <f aca="false">IF(C23&lt;0,0,C23)</f>
        <v>0.2995333468</v>
      </c>
      <c r="D32" s="7" t="n">
        <f aca="false">IF(D23&lt;0,0,D23)</f>
        <v>0.2711622852</v>
      </c>
      <c r="E32" s="7" t="n">
        <f aca="false">IF(E23&lt;0,0,E23)</f>
        <v>0.1358126092</v>
      </c>
      <c r="F32" s="7" t="n">
        <f aca="false">IF(F23&lt;0,0,F23)</f>
        <v>0.0804066294</v>
      </c>
      <c r="I32" s="7" t="n">
        <v>0</v>
      </c>
      <c r="J32" s="8" t="n">
        <f aca="false">A82</f>
        <v>0.00729157901437884</v>
      </c>
      <c r="K32" s="8" t="n">
        <f aca="false">A83</f>
        <v>-0.00404587944903917</v>
      </c>
      <c r="L32" s="7" t="n">
        <v>0</v>
      </c>
      <c r="M32" s="7" t="n">
        <v>0</v>
      </c>
      <c r="N32" s="7" t="n">
        <v>0</v>
      </c>
      <c r="Q32" s="2" t="n">
        <f aca="false">A9*I33</f>
        <v>-0</v>
      </c>
      <c r="R32" s="2" t="n">
        <f aca="false">B9*J33</f>
        <v>0</v>
      </c>
      <c r="S32" s="2" t="n">
        <f aca="false">C9*K33</f>
        <v>0</v>
      </c>
      <c r="T32" s="2" t="n">
        <f aca="false">D9*L33</f>
        <v>0</v>
      </c>
      <c r="U32" s="2" t="n">
        <f aca="false">E9*M33</f>
        <v>0</v>
      </c>
      <c r="V32" s="2" t="n">
        <f aca="false">F9*N33</f>
        <v>0</v>
      </c>
      <c r="Y32" s="2" t="n">
        <f aca="false">B9*I33</f>
        <v>0</v>
      </c>
      <c r="Z32" s="2" t="n">
        <f aca="false">C9*J33</f>
        <v>0</v>
      </c>
      <c r="AA32" s="2" t="n">
        <f aca="false">D9*K33</f>
        <v>0</v>
      </c>
      <c r="AB32" s="2" t="n">
        <f aca="false">E9*L33</f>
        <v>0</v>
      </c>
      <c r="AC32" s="2" t="n">
        <f aca="false">F9*M33</f>
        <v>0</v>
      </c>
      <c r="AD32" s="2" t="n">
        <f aca="false">G9*N33</f>
        <v>0</v>
      </c>
      <c r="AG32" s="2" t="n">
        <f aca="false">C9*I33</f>
        <v>0</v>
      </c>
      <c r="AH32" s="2" t="n">
        <f aca="false">D9*J33</f>
        <v>0</v>
      </c>
      <c r="AI32" s="2" t="n">
        <f aca="false">E9*K33</f>
        <v>0</v>
      </c>
      <c r="AJ32" s="2" t="n">
        <f aca="false">F9*L33</f>
        <v>0</v>
      </c>
      <c r="AK32" s="2" t="n">
        <f aca="false">G9*M33</f>
        <v>0</v>
      </c>
      <c r="AL32" s="2" t="n">
        <f aca="false">H9*N33</f>
        <v>-0</v>
      </c>
    </row>
    <row r="33" customFormat="false" ht="12.8" hidden="false" customHeight="false" outlineLevel="0" collapsed="false">
      <c r="A33" s="9" t="n">
        <f aca="false">IF(A24&lt;0,0,A24)</f>
        <v>0.0803536334</v>
      </c>
      <c r="B33" s="9" t="n">
        <f aca="false">IF(B24&lt;0,0,B24)</f>
        <v>0.3408064024</v>
      </c>
      <c r="C33" s="9" t="n">
        <f aca="false">IF(C24&lt;0,0,C24)</f>
        <v>0.3467025532</v>
      </c>
      <c r="D33" s="9" t="n">
        <f aca="false">IF(D24&lt;0,0,D24)</f>
        <v>0.352598704</v>
      </c>
      <c r="E33" s="9" t="n">
        <f aca="false">IF(E24&lt;0,0,E24)</f>
        <v>0.3175231878</v>
      </c>
      <c r="F33" s="9" t="n">
        <f aca="false">IF(F24&lt;0,0,F24)</f>
        <v>0.1575445744</v>
      </c>
      <c r="I33" s="7" t="n">
        <v>0</v>
      </c>
      <c r="J33" s="9" t="n">
        <v>0</v>
      </c>
      <c r="K33" s="9" t="n">
        <f aca="false">A86</f>
        <v>0</v>
      </c>
      <c r="L33" s="9" t="n">
        <v>0</v>
      </c>
      <c r="M33" s="9" t="n">
        <f aca="false">A87</f>
        <v>0</v>
      </c>
      <c r="N33" s="9" t="n">
        <v>0</v>
      </c>
    </row>
    <row r="34" customFormat="false" ht="12.8" hidden="false" customHeight="false" outlineLevel="0" collapsed="false">
      <c r="P34" s="5" t="s">
        <v>17</v>
      </c>
      <c r="X34" s="5" t="s">
        <v>18</v>
      </c>
      <c r="Y34" s="2" t="n">
        <f aca="false">B4*I27</f>
        <v>0</v>
      </c>
      <c r="Z34" s="2" t="n">
        <f aca="false">C4*J27</f>
        <v>-0.0012070138217747</v>
      </c>
      <c r="AA34" s="2" t="n">
        <f aca="false">D4*K27</f>
        <v>0</v>
      </c>
      <c r="AB34" s="2" t="n">
        <f aca="false">E4*L27</f>
        <v>-0.0029869936182653</v>
      </c>
      <c r="AC34" s="2" t="n">
        <f aca="false">F4*M27</f>
        <v>0</v>
      </c>
      <c r="AD34" s="2" t="n">
        <f aca="false">G4*N27</f>
        <v>0.000963096204711352</v>
      </c>
      <c r="AF34" s="5" t="s">
        <v>19</v>
      </c>
      <c r="AG34" s="2" t="n">
        <f aca="false">C4*I27</f>
        <v>-0</v>
      </c>
      <c r="AH34" s="2" t="n">
        <f aca="false">D4*J27</f>
        <v>0.001270540865026</v>
      </c>
      <c r="AI34" s="2" t="n">
        <f aca="false">E4*K27</f>
        <v>0</v>
      </c>
      <c r="AJ34" s="2" t="n">
        <f aca="false">F4*L27</f>
        <v>-0.00312923140961127</v>
      </c>
      <c r="AK34" s="2" t="n">
        <f aca="false">G4*M27</f>
        <v>0</v>
      </c>
      <c r="AL34" s="2" t="n">
        <f aca="false">H4*N27</f>
        <v>0.00100496995274228</v>
      </c>
    </row>
    <row r="35" customFormat="false" ht="13.8" hidden="false" customHeight="false" outlineLevel="0" collapsed="false">
      <c r="A35" s="1" t="s">
        <v>20</v>
      </c>
      <c r="B35" s="1"/>
      <c r="C35" s="1"/>
      <c r="D35" s="1"/>
      <c r="Q35" s="2" t="n">
        <f aca="false">A4*I27</f>
        <v>-0</v>
      </c>
      <c r="R35" s="2" t="n">
        <f aca="false">B4*J27</f>
        <v>0.0011434867785234</v>
      </c>
      <c r="S35" s="2" t="n">
        <f aca="false">C4*K27</f>
        <v>-0</v>
      </c>
      <c r="T35" s="2" t="n">
        <f aca="false">D4*L27</f>
        <v>-0.00284475582691934</v>
      </c>
      <c r="U35" s="2" t="n">
        <f aca="false">E4*M27</f>
        <v>0</v>
      </c>
      <c r="V35" s="2" t="n">
        <f aca="false">F4*N27</f>
        <v>0.000921222456680423</v>
      </c>
      <c r="Y35" s="2" t="n">
        <f aca="false">B5*I28</f>
        <v>0</v>
      </c>
      <c r="Z35" s="2" t="n">
        <f aca="false">C5*J28</f>
        <v>0</v>
      </c>
      <c r="AA35" s="2" t="n">
        <f aca="false">D5*K28</f>
        <v>-0</v>
      </c>
      <c r="AB35" s="2" t="n">
        <f aca="false">E5*L28</f>
        <v>0</v>
      </c>
      <c r="AC35" s="2" t="n">
        <f aca="false">F5*M28</f>
        <v>0</v>
      </c>
      <c r="AD35" s="2" t="n">
        <f aca="false">G5*N28</f>
        <v>0</v>
      </c>
      <c r="AG35" s="2" t="n">
        <f aca="false">C5*I28</f>
        <v>0</v>
      </c>
      <c r="AH35" s="2" t="n">
        <f aca="false">D5*J28</f>
        <v>-0</v>
      </c>
      <c r="AI35" s="2" t="n">
        <f aca="false">E5*K28</f>
        <v>0</v>
      </c>
      <c r="AJ35" s="2" t="n">
        <f aca="false">F5*L28</f>
        <v>0</v>
      </c>
      <c r="AK35" s="2" t="n">
        <f aca="false">G5*M28</f>
        <v>0</v>
      </c>
      <c r="AL35" s="2" t="n">
        <f aca="false">H5*N28</f>
        <v>0</v>
      </c>
    </row>
    <row r="36" customFormat="false" ht="12.8" hidden="false" customHeight="false" outlineLevel="0" collapsed="false">
      <c r="A36" s="2" t="n">
        <f aca="false">MAX(A27:B28)</f>
        <v>0.0948519074</v>
      </c>
      <c r="B36" s="2" t="n">
        <f aca="false">MAX(C27:D28)</f>
        <v>0.1632263434</v>
      </c>
      <c r="C36" s="2" t="n">
        <f aca="false">MAX(E27:F28)</f>
        <v>0.2144956564</v>
      </c>
      <c r="Q36" s="2" t="n">
        <f aca="false">A5*I28</f>
        <v>-0</v>
      </c>
      <c r="R36" s="2" t="n">
        <f aca="false">B5*J28</f>
        <v>0</v>
      </c>
      <c r="S36" s="2" t="n">
        <f aca="false">C5*K28</f>
        <v>0</v>
      </c>
      <c r="T36" s="2" t="n">
        <f aca="false">D5*L28</f>
        <v>-0</v>
      </c>
      <c r="U36" s="2" t="n">
        <f aca="false">E5*M28</f>
        <v>0</v>
      </c>
      <c r="V36" s="2" t="n">
        <f aca="false">F5*N28</f>
        <v>0</v>
      </c>
      <c r="Y36" s="2" t="n">
        <f aca="false">B6*I29</f>
        <v>0</v>
      </c>
      <c r="Z36" s="2" t="n">
        <f aca="false">C6*J29</f>
        <v>0</v>
      </c>
      <c r="AA36" s="2" t="n">
        <f aca="false">D6*K29</f>
        <v>0</v>
      </c>
      <c r="AB36" s="2" t="n">
        <f aca="false">E6*L29</f>
        <v>0.00447697676940556</v>
      </c>
      <c r="AC36" s="2" t="n">
        <f aca="false">F6*M29</f>
        <v>0</v>
      </c>
      <c r="AD36" s="2" t="n">
        <f aca="false">G6*N29</f>
        <v>0.00128638406614288</v>
      </c>
      <c r="AG36" s="2" t="n">
        <f aca="false">C6*I29</f>
        <v>0</v>
      </c>
      <c r="AH36" s="2" t="n">
        <f aca="false">D6*J29</f>
        <v>0</v>
      </c>
      <c r="AI36" s="2" t="n">
        <f aca="false">E6*K29</f>
        <v>-0</v>
      </c>
      <c r="AJ36" s="2" t="n">
        <f aca="false">F6*L29</f>
        <v>-0.00459797614155165</v>
      </c>
      <c r="AK36" s="2" t="n">
        <f aca="false">G6*M29</f>
        <v>0</v>
      </c>
      <c r="AL36" s="2" t="n">
        <f aca="false">H6*N29</f>
        <v>0.00131936827296706</v>
      </c>
    </row>
    <row r="37" customFormat="false" ht="12.8" hidden="false" customHeight="false" outlineLevel="0" collapsed="false">
      <c r="A37" s="2" t="n">
        <f aca="false">MAX(A29:B30)</f>
        <v>0.17844048</v>
      </c>
      <c r="B37" s="2" t="n">
        <f aca="false">MAX(C29:D30)</f>
        <v>0.1231393826</v>
      </c>
      <c r="C37" s="2" t="n">
        <f aca="false">MAX(E29:F30)</f>
        <v>0.17571418</v>
      </c>
      <c r="Q37" s="2" t="n">
        <f aca="false">A6*I29</f>
        <v>-0</v>
      </c>
      <c r="R37" s="2" t="n">
        <f aca="false">B6*J29</f>
        <v>0</v>
      </c>
      <c r="S37" s="2" t="n">
        <f aca="false">C6*K29</f>
        <v>0</v>
      </c>
      <c r="T37" s="2" t="n">
        <f aca="false">D6*L29</f>
        <v>-0.00435597739725946</v>
      </c>
      <c r="U37" s="2" t="n">
        <f aca="false">E6*M29</f>
        <v>-0</v>
      </c>
      <c r="V37" s="2" t="n">
        <f aca="false">F6*N29</f>
        <v>0.0012533998593187</v>
      </c>
      <c r="Y37" s="2" t="n">
        <f aca="false">B7*I30</f>
        <v>0</v>
      </c>
      <c r="Z37" s="2" t="n">
        <f aca="false">C7*J30</f>
        <v>-0.00251467379230267</v>
      </c>
      <c r="AA37" s="2" t="n">
        <f aca="false">D7*K30</f>
        <v>0</v>
      </c>
      <c r="AB37" s="2" t="n">
        <f aca="false">E7*L30</f>
        <v>0</v>
      </c>
      <c r="AC37" s="2" t="n">
        <f aca="false">F7*M30</f>
        <v>-0</v>
      </c>
      <c r="AD37" s="2" t="n">
        <f aca="false">G7*N30</f>
        <v>0</v>
      </c>
      <c r="AG37" s="2" t="n">
        <f aca="false">C7*I30</f>
        <v>0</v>
      </c>
      <c r="AH37" s="2" t="n">
        <f aca="false">D7*J30</f>
        <v>-0.00257315457817017</v>
      </c>
      <c r="AI37" s="2" t="n">
        <f aca="false">E7*K30</f>
        <v>0</v>
      </c>
      <c r="AJ37" s="2" t="n">
        <f aca="false">F7*L30</f>
        <v>-0</v>
      </c>
      <c r="AK37" s="2" t="n">
        <f aca="false">G7*M30</f>
        <v>0</v>
      </c>
      <c r="AL37" s="2" t="n">
        <f aca="false">H7*N30</f>
        <v>0</v>
      </c>
    </row>
    <row r="38" customFormat="false" ht="12.8" hidden="false" customHeight="false" outlineLevel="0" collapsed="false">
      <c r="A38" s="2" t="n">
        <f aca="false">MAX(A31:B32)</f>
        <v>0.293637196</v>
      </c>
      <c r="B38" s="2" t="n">
        <f aca="false">MAX(C31:D32)</f>
        <v>0.2995333468</v>
      </c>
      <c r="C38" s="2" t="n">
        <f aca="false">MAX(E31:F32)</f>
        <v>0.2055927242</v>
      </c>
      <c r="Q38" s="2" t="n">
        <f aca="false">A7*I30</f>
        <v>-0</v>
      </c>
      <c r="R38" s="2" t="n">
        <f aca="false">B7*J30</f>
        <v>-0.00245619300643516</v>
      </c>
      <c r="S38" s="2" t="n">
        <f aca="false">C7*K30</f>
        <v>0</v>
      </c>
      <c r="T38" s="2" t="n">
        <f aca="false">D7*L30</f>
        <v>0</v>
      </c>
      <c r="U38" s="2" t="n">
        <f aca="false">E7*M30</f>
        <v>0</v>
      </c>
      <c r="V38" s="2" t="n">
        <f aca="false">F7*N30</f>
        <v>-0</v>
      </c>
      <c r="Y38" s="2" t="n">
        <f aca="false">B8*I31</f>
        <v>0</v>
      </c>
      <c r="Z38" s="2" t="n">
        <f aca="false">C8*J31</f>
        <v>0</v>
      </c>
      <c r="AA38" s="2" t="n">
        <f aca="false">D8*K31</f>
        <v>0</v>
      </c>
      <c r="AB38" s="2" t="n">
        <f aca="false">E8*L31</f>
        <v>0</v>
      </c>
      <c r="AC38" s="2" t="n">
        <f aca="false">F8*M31</f>
        <v>0</v>
      </c>
      <c r="AD38" s="2" t="n">
        <f aca="false">G8*N31</f>
        <v>0.000767251989576692</v>
      </c>
      <c r="AG38" s="2" t="n">
        <f aca="false">C8*I31</f>
        <v>0</v>
      </c>
      <c r="AH38" s="2" t="n">
        <f aca="false">D8*J31</f>
        <v>0</v>
      </c>
      <c r="AI38" s="2" t="n">
        <f aca="false">E8*K31</f>
        <v>0</v>
      </c>
      <c r="AJ38" s="2" t="n">
        <f aca="false">F8*L31</f>
        <v>0</v>
      </c>
      <c r="AK38" s="2" t="n">
        <f aca="false">G8*M31</f>
        <v>-0</v>
      </c>
      <c r="AL38" s="2" t="n">
        <f aca="false">H8*N31</f>
        <v>-0.000781202025750814</v>
      </c>
    </row>
    <row r="39" customFormat="false" ht="12.8" hidden="false" customHeight="false" outlineLevel="0" collapsed="false">
      <c r="A39" s="2"/>
      <c r="B39" s="2"/>
      <c r="C39" s="2"/>
      <c r="Q39" s="2" t="n">
        <f aca="false">A8*I31</f>
        <v>-0</v>
      </c>
      <c r="R39" s="2" t="n">
        <f aca="false">B8*J31</f>
        <v>0</v>
      </c>
      <c r="S39" s="2" t="n">
        <f aca="false">C8*K31</f>
        <v>0</v>
      </c>
      <c r="T39" s="2" t="n">
        <f aca="false">D8*L31</f>
        <v>0</v>
      </c>
      <c r="U39" s="2" t="n">
        <f aca="false">E8*M31</f>
        <v>0</v>
      </c>
      <c r="V39" s="2" t="n">
        <f aca="false">F8*N31</f>
        <v>-0.00075330195340257</v>
      </c>
      <c r="Y39" s="2" t="n">
        <f aca="false">B9*I32</f>
        <v>0</v>
      </c>
      <c r="Z39" s="2" t="n">
        <f aca="false">C9*J32</f>
        <v>0.00430203161848352</v>
      </c>
      <c r="AA39" s="2" t="n">
        <f aca="false">D9*K32</f>
        <v>-0.0024275276694235</v>
      </c>
      <c r="AB39" s="2" t="n">
        <f aca="false">E9*L32</f>
        <v>0</v>
      </c>
      <c r="AC39" s="2" t="n">
        <f aca="false">F9*M32</f>
        <v>0</v>
      </c>
      <c r="AD39" s="2" t="n">
        <f aca="false">G9*N32</f>
        <v>0</v>
      </c>
      <c r="AG39" s="2" t="n">
        <f aca="false">C9*I32</f>
        <v>0</v>
      </c>
      <c r="AH39" s="2" t="n">
        <f aca="false">D9*J32</f>
        <v>0.00437494740862731</v>
      </c>
      <c r="AI39" s="2" t="n">
        <f aca="false">E9*K32</f>
        <v>-0.00246798646391389</v>
      </c>
      <c r="AJ39" s="2" t="n">
        <f aca="false">F9*L32</f>
        <v>0</v>
      </c>
      <c r="AK39" s="2" t="n">
        <f aca="false">G9*M32</f>
        <v>0</v>
      </c>
      <c r="AL39" s="2" t="n">
        <f aca="false">H9*N32</f>
        <v>-0</v>
      </c>
    </row>
    <row r="40" customFormat="false" ht="12.8" hidden="false" customHeight="false" outlineLevel="0" collapsed="false">
      <c r="Q40" s="2" t="n">
        <f aca="false">A9*I32</f>
        <v>-0</v>
      </c>
      <c r="R40" s="2" t="n">
        <f aca="false">B9*J32</f>
        <v>0.00422911582833973</v>
      </c>
      <c r="S40" s="2" t="n">
        <f aca="false">C9*K32</f>
        <v>-0.00238706887493311</v>
      </c>
      <c r="T40" s="2" t="n">
        <f aca="false">D9*L32</f>
        <v>0</v>
      </c>
      <c r="U40" s="2" t="n">
        <f aca="false">E9*M32</f>
        <v>0</v>
      </c>
      <c r="V40" s="2" t="n">
        <f aca="false">F9*N32</f>
        <v>0</v>
      </c>
      <c r="Y40" s="2" t="n">
        <f aca="false">B10*I33</f>
        <v>0</v>
      </c>
      <c r="Z40" s="2" t="n">
        <f aca="false">C10*J33</f>
        <v>0</v>
      </c>
      <c r="AA40" s="2" t="n">
        <f aca="false">D10*K33</f>
        <v>0</v>
      </c>
      <c r="AB40" s="2" t="n">
        <f aca="false">E10*L33</f>
        <v>0</v>
      </c>
      <c r="AC40" s="2" t="n">
        <f aca="false">F10*M33</f>
        <v>0</v>
      </c>
      <c r="AD40" s="2" t="n">
        <f aca="false">G10*N33</f>
        <v>0</v>
      </c>
      <c r="AG40" s="2" t="n">
        <f aca="false">C10*I33</f>
        <v>0</v>
      </c>
      <c r="AH40" s="2" t="n">
        <f aca="false">D10*J33</f>
        <v>0</v>
      </c>
      <c r="AI40" s="2" t="n">
        <f aca="false">E10*K33</f>
        <v>0</v>
      </c>
      <c r="AJ40" s="2" t="n">
        <f aca="false">F10*L33</f>
        <v>0</v>
      </c>
      <c r="AK40" s="2" t="n">
        <f aca="false">G10*M33</f>
        <v>0</v>
      </c>
      <c r="AL40" s="2" t="n">
        <f aca="false">H10*N33</f>
        <v>0</v>
      </c>
    </row>
    <row r="41" customFormat="false" ht="12.8" hidden="false" customHeight="false" outlineLevel="0" collapsed="false">
      <c r="Q41" s="2" t="n">
        <f aca="false">A10*I33</f>
        <v>-0</v>
      </c>
      <c r="R41" s="2" t="n">
        <f aca="false">B10*J33</f>
        <v>0</v>
      </c>
      <c r="S41" s="2" t="n">
        <f aca="false">C10*K33</f>
        <v>0</v>
      </c>
      <c r="T41" s="2" t="n">
        <f aca="false">D10*L33</f>
        <v>0</v>
      </c>
      <c r="U41" s="2" t="n">
        <f aca="false">E10*M33</f>
        <v>0</v>
      </c>
      <c r="V41" s="2" t="n">
        <f aca="false">F10*N33</f>
        <v>0</v>
      </c>
      <c r="Y41" s="2" t="n">
        <f aca="false">B11*I34</f>
        <v>0</v>
      </c>
      <c r="Z41" s="2" t="n">
        <f aca="false">C11*J34</f>
        <v>0</v>
      </c>
      <c r="AA41" s="2" t="n">
        <f aca="false">D11*K34</f>
        <v>0</v>
      </c>
      <c r="AB41" s="2" t="n">
        <f aca="false">E11*L34</f>
        <v>0</v>
      </c>
      <c r="AC41" s="2" t="n">
        <f aca="false">F11*M34</f>
        <v>0</v>
      </c>
      <c r="AD41" s="2" t="n">
        <f aca="false">G11*N34</f>
        <v>0</v>
      </c>
      <c r="AG41" s="2" t="n">
        <f aca="false">C11*I34</f>
        <v>0</v>
      </c>
      <c r="AH41" s="2" t="n">
        <f aca="false">D11*J34</f>
        <v>0</v>
      </c>
      <c r="AI41" s="2" t="n">
        <f aca="false">E11*K34</f>
        <v>0</v>
      </c>
      <c r="AJ41" s="2" t="n">
        <f aca="false">F11*L34</f>
        <v>0</v>
      </c>
      <c r="AK41" s="2" t="n">
        <f aca="false">G11*M34</f>
        <v>0</v>
      </c>
      <c r="AL41" s="2" t="n">
        <f aca="false">H11*N34</f>
        <v>0</v>
      </c>
    </row>
    <row r="42" customFormat="false" ht="12.75" hidden="false" customHeight="false" outlineLevel="0" collapsed="false">
      <c r="A42" s="3" t="s">
        <v>21</v>
      </c>
      <c r="B42" s="3"/>
      <c r="C42" s="3"/>
      <c r="E42" s="3" t="s">
        <v>22</v>
      </c>
      <c r="G42" s="3" t="s">
        <v>23</v>
      </c>
      <c r="H42" s="3"/>
      <c r="I42" s="3"/>
      <c r="K42" s="3" t="s">
        <v>24</v>
      </c>
      <c r="L42" s="3"/>
      <c r="M42" s="3"/>
      <c r="O42" s="2" t="s">
        <v>25</v>
      </c>
    </row>
    <row r="43" customFormat="false" ht="12.75" hidden="false" customHeight="false" outlineLevel="0" collapsed="false">
      <c r="A43" s="2" t="s">
        <v>26</v>
      </c>
      <c r="B43" s="2" t="s">
        <v>27</v>
      </c>
      <c r="C43" s="2" t="s">
        <v>28</v>
      </c>
      <c r="E43" s="3" t="s">
        <v>29</v>
      </c>
      <c r="G43" s="2" t="s">
        <v>26</v>
      </c>
      <c r="H43" s="2" t="s">
        <v>27</v>
      </c>
      <c r="I43" s="2" t="s">
        <v>28</v>
      </c>
      <c r="K43" s="2" t="s">
        <v>26</v>
      </c>
      <c r="L43" s="2" t="s">
        <v>27</v>
      </c>
      <c r="M43" s="2" t="s">
        <v>28</v>
      </c>
      <c r="O43" s="2" t="n">
        <v>-0.1</v>
      </c>
    </row>
    <row r="44" customFormat="false" ht="12.75" hidden="false" customHeight="false" outlineLevel="0" collapsed="false">
      <c r="A44" s="2" t="n">
        <v>0.13524377</v>
      </c>
      <c r="B44" s="2" t="n">
        <v>0.03457022</v>
      </c>
      <c r="C44" s="2" t="n">
        <v>0.0265641</v>
      </c>
      <c r="E44" s="2" t="n">
        <f aca="false">A36</f>
        <v>0.0948519074</v>
      </c>
      <c r="G44" s="2" t="n">
        <f aca="false">E44*A44</f>
        <v>0.0128281295484669</v>
      </c>
      <c r="H44" s="2" t="n">
        <f aca="false">E44*B44</f>
        <v>0.00327905130623763</v>
      </c>
      <c r="I44" s="2" t="n">
        <f aca="false">E44*C44</f>
        <v>0.00251965555336434</v>
      </c>
      <c r="K44" s="2" t="n">
        <f aca="false">SUM(G44:G52)</f>
        <v>0.285127937300088</v>
      </c>
      <c r="L44" s="2" t="n">
        <f aca="false">SUM(H44:H52)</f>
        <v>0.124590353620508</v>
      </c>
      <c r="M44" s="2" t="n">
        <f aca="false">SUM(I44:I52)</f>
        <v>0.221766768779842</v>
      </c>
    </row>
    <row r="45" customFormat="false" ht="12.75" hidden="false" customHeight="false" outlineLevel="0" collapsed="false">
      <c r="A45" s="2" t="n">
        <v>0.1165496</v>
      </c>
      <c r="B45" s="2" t="n">
        <v>0.14818269</v>
      </c>
      <c r="C45" s="2" t="n">
        <v>0.24387299</v>
      </c>
      <c r="E45" s="2" t="n">
        <f aca="false">B36</f>
        <v>0.1632263434</v>
      </c>
      <c r="G45" s="2" t="n">
        <f aca="false">E45*A45</f>
        <v>0.0190239650327326</v>
      </c>
      <c r="H45" s="2" t="n">
        <f aca="false">E45*B45</f>
        <v>0.0241873186438757</v>
      </c>
      <c r="I45" s="2" t="n">
        <f aca="false">E45*C45</f>
        <v>0.0398064964117248</v>
      </c>
    </row>
    <row r="46" customFormat="false" ht="12.75" hidden="false" customHeight="false" outlineLevel="0" collapsed="false">
      <c r="A46" s="2" t="n">
        <v>0.15352975</v>
      </c>
      <c r="B46" s="2" t="n">
        <v>0.00397955</v>
      </c>
      <c r="C46" s="2" t="n">
        <v>0.05328427</v>
      </c>
      <c r="E46" s="2" t="n">
        <f aca="false">C36</f>
        <v>0.2144956564</v>
      </c>
      <c r="G46" s="2" t="n">
        <f aca="false">E46*A46</f>
        <v>0.0329314645031779</v>
      </c>
      <c r="H46" s="2" t="n">
        <f aca="false">E46*B46</f>
        <v>0.00085359618942662</v>
      </c>
      <c r="I46" s="2" t="n">
        <f aca="false">E46*C46</f>
        <v>0.0114292444694448</v>
      </c>
      <c r="K46" s="3" t="s">
        <v>30</v>
      </c>
      <c r="L46" s="3"/>
      <c r="M46" s="3"/>
    </row>
    <row r="47" customFormat="false" ht="12.75" hidden="false" customHeight="false" outlineLevel="0" collapsed="false">
      <c r="A47" s="2" t="n">
        <v>0.08905686</v>
      </c>
      <c r="B47" s="2" t="n">
        <v>0.0592973</v>
      </c>
      <c r="C47" s="2" t="n">
        <v>0.12522504</v>
      </c>
      <c r="E47" s="2" t="n">
        <f aca="false">A37</f>
        <v>0.17844048</v>
      </c>
      <c r="G47" s="2" t="n">
        <f aca="false">E47*A47</f>
        <v>0.0158913488456928</v>
      </c>
      <c r="H47" s="2" t="n">
        <f aca="false">E47*B47</f>
        <v>0.010581038674704</v>
      </c>
      <c r="I47" s="2" t="n">
        <f aca="false">E47*C47</f>
        <v>0.0223452162456192</v>
      </c>
      <c r="K47" s="2" t="n">
        <f aca="false">1/(1+EXP(-1*K44))</f>
        <v>0.570802955146225</v>
      </c>
      <c r="L47" s="2" t="n">
        <f aca="false">1/(1+EXP(-1*L44))</f>
        <v>0.531107359481891</v>
      </c>
      <c r="M47" s="2" t="n">
        <f aca="false">1/(1+EXP(-1*M44))</f>
        <v>0.555215583300706</v>
      </c>
    </row>
    <row r="48" customFormat="false" ht="12.75" hidden="false" customHeight="false" outlineLevel="0" collapsed="false">
      <c r="A48" s="2" t="n">
        <v>0.12533942</v>
      </c>
      <c r="B48" s="2" t="n">
        <v>0.03350311</v>
      </c>
      <c r="C48" s="2" t="n">
        <v>0.20485713</v>
      </c>
      <c r="E48" s="2" t="n">
        <f aca="false">B37</f>
        <v>0.1231393826</v>
      </c>
      <c r="G48" s="2" t="n">
        <f aca="false">E48*A48</f>
        <v>0.0154342187942421</v>
      </c>
      <c r="H48" s="2" t="n">
        <f aca="false">E48*B48</f>
        <v>0.00412555228057989</v>
      </c>
      <c r="I48" s="2" t="n">
        <f aca="false">E48*C48</f>
        <v>0.0252259805094079</v>
      </c>
    </row>
    <row r="49" customFormat="false" ht="12.75" hidden="false" customHeight="false" outlineLevel="0" collapsed="false">
      <c r="A49" s="2" t="n">
        <v>0.23247313</v>
      </c>
      <c r="B49" s="2" t="n">
        <v>0.19632813</v>
      </c>
      <c r="C49" s="2" t="n">
        <v>0.14956717</v>
      </c>
      <c r="E49" s="2" t="n">
        <f aca="false">C37</f>
        <v>0.17571418</v>
      </c>
      <c r="G49" s="2" t="n">
        <f aca="false">E49*A49</f>
        <v>0.0408488254099834</v>
      </c>
      <c r="H49" s="2" t="n">
        <f aca="false">E49*B49</f>
        <v>0.0344976363738834</v>
      </c>
      <c r="I49" s="2" t="n">
        <f aca="false">E49*C49</f>
        <v>0.0262810726314706</v>
      </c>
      <c r="K49" s="3" t="s">
        <v>31</v>
      </c>
      <c r="L49" s="3"/>
      <c r="M49" s="3"/>
    </row>
    <row r="50" customFormat="false" ht="12.75" hidden="false" customHeight="false" outlineLevel="0" collapsed="false">
      <c r="A50" s="2" t="n">
        <v>0.2236758</v>
      </c>
      <c r="B50" s="2" t="n">
        <v>0.03825094</v>
      </c>
      <c r="C50" s="2" t="n">
        <v>0.07227185</v>
      </c>
      <c r="E50" s="2" t="n">
        <f aca="false">A38</f>
        <v>0.293637196</v>
      </c>
      <c r="G50" s="2" t="n">
        <f aca="false">E50*A50</f>
        <v>0.0656795347250568</v>
      </c>
      <c r="H50" s="2" t="n">
        <f aca="false">E50*B50</f>
        <v>0.0112318987659642</v>
      </c>
      <c r="I50" s="2" t="n">
        <f aca="false">E50*C50</f>
        <v>0.0212217033837326</v>
      </c>
      <c r="K50" s="2" t="n">
        <f aca="false">K47*(1-K47)</f>
        <v>0.244986941542562</v>
      </c>
      <c r="L50" s="2" t="n">
        <f aca="false">L47*(1-L47)</f>
        <v>0.249032332186064</v>
      </c>
      <c r="M50" s="2" t="n">
        <f aca="false">M47*(1-M47)</f>
        <v>0.246951239360763</v>
      </c>
    </row>
    <row r="51" customFormat="false" ht="12.75" hidden="false" customHeight="false" outlineLevel="0" collapsed="false">
      <c r="A51" s="2" t="n">
        <v>0.15519984</v>
      </c>
      <c r="B51" s="2" t="n">
        <v>0.09788478</v>
      </c>
      <c r="C51" s="2" t="n">
        <v>0.15564917</v>
      </c>
      <c r="E51" s="2" t="n">
        <f aca="false">B38</f>
        <v>0.2995333468</v>
      </c>
      <c r="G51" s="2" t="n">
        <f aca="false">E51*A51</f>
        <v>0.0464875274980245</v>
      </c>
      <c r="H51" s="2" t="n">
        <f aca="false">E51*B51</f>
        <v>0.0293197557541817</v>
      </c>
      <c r="I51" s="2" t="n">
        <f aca="false">E51*C51</f>
        <v>0.0466221168167422</v>
      </c>
    </row>
    <row r="52" customFormat="false" ht="12.75" hidden="false" customHeight="false" outlineLevel="0" collapsed="false">
      <c r="A52" s="2" t="n">
        <v>0.17511769</v>
      </c>
      <c r="B52" s="2" t="n">
        <v>0.03168646</v>
      </c>
      <c r="C52" s="2" t="n">
        <v>0.12799715</v>
      </c>
      <c r="E52" s="2" t="n">
        <f aca="false">C38</f>
        <v>0.2055927242</v>
      </c>
      <c r="G52" s="2" t="n">
        <f aca="false">E52*A52</f>
        <v>0.0360029229427111</v>
      </c>
      <c r="H52" s="2" t="n">
        <f aca="false">E52*B52</f>
        <v>0.00651450563165433</v>
      </c>
      <c r="I52" s="2" t="n">
        <f aca="false">E52*C52</f>
        <v>0.026315282758336</v>
      </c>
      <c r="K52" s="3" t="s">
        <v>32</v>
      </c>
      <c r="L52" s="3"/>
      <c r="M52" s="3"/>
    </row>
    <row r="53" customFormat="false" ht="12.8" hidden="false" customHeight="false" outlineLevel="0" collapsed="false">
      <c r="A53" s="2"/>
      <c r="B53" s="2"/>
      <c r="C53" s="2"/>
      <c r="E53" s="2"/>
      <c r="G53" s="2"/>
      <c r="H53" s="2"/>
      <c r="I53" s="2"/>
      <c r="K53" s="10" t="n">
        <v>0.32</v>
      </c>
      <c r="L53" s="2" t="n">
        <v>0.45</v>
      </c>
      <c r="M53" s="2" t="n">
        <v>0.96</v>
      </c>
    </row>
    <row r="54" customFormat="false" ht="12.8" hidden="false" customHeight="false" outlineLevel="0" collapsed="false">
      <c r="A54" s="2"/>
      <c r="B54" s="2"/>
      <c r="C54" s="2"/>
      <c r="E54" s="2"/>
      <c r="G54" s="2"/>
      <c r="H54" s="2"/>
      <c r="I54" s="2"/>
    </row>
    <row r="55" customFormat="false" ht="12.8" hidden="false" customHeight="false" outlineLevel="0" collapsed="false">
      <c r="A55" s="2"/>
      <c r="B55" s="2"/>
      <c r="C55" s="2"/>
      <c r="E55" s="2"/>
      <c r="G55" s="2"/>
      <c r="H55" s="2"/>
      <c r="I55" s="2"/>
      <c r="K55" s="3" t="s">
        <v>33</v>
      </c>
      <c r="L55" s="3"/>
      <c r="M55" s="3"/>
    </row>
    <row r="56" customFormat="false" ht="12.8" hidden="false" customHeight="false" outlineLevel="0" collapsed="false">
      <c r="A56" s="11"/>
      <c r="B56" s="11"/>
      <c r="C56" s="11"/>
      <c r="E56" s="11"/>
      <c r="G56" s="2"/>
      <c r="H56" s="2"/>
      <c r="I56" s="2"/>
      <c r="K56" s="2" t="n">
        <f aca="false">K47-K53</f>
        <v>0.250802955146225</v>
      </c>
      <c r="L56" s="2" t="n">
        <f aca="false">L47-L53</f>
        <v>0.081107359481891</v>
      </c>
      <c r="M56" s="2" t="n">
        <f aca="false">M47-M53</f>
        <v>-0.404784416699294</v>
      </c>
    </row>
    <row r="57" customFormat="false" ht="12.8" hidden="false" customHeight="false" outlineLevel="0" collapsed="false">
      <c r="A57" s="11"/>
    </row>
    <row r="58" customFormat="false" ht="15" hidden="false" customHeight="false" outlineLevel="0" collapsed="false">
      <c r="K58" s="6" t="s">
        <v>34</v>
      </c>
      <c r="L58" s="6"/>
      <c r="M58" s="6"/>
    </row>
    <row r="59" customFormat="false" ht="12.75" hidden="false" customHeight="false" outlineLevel="0" collapsed="false">
      <c r="K59" s="2" t="n">
        <f aca="false">K56*K50</f>
        <v>0.0614434489111098</v>
      </c>
      <c r="L59" s="2" t="n">
        <f aca="false">L56*L50</f>
        <v>0.0201983548892288</v>
      </c>
      <c r="M59" s="2" t="n">
        <f aca="false">M56*M50</f>
        <v>-0.0999620133778142</v>
      </c>
    </row>
    <row r="61" customFormat="false" ht="15" hidden="false" customHeight="false" outlineLevel="0" collapsed="false">
      <c r="A61" s="3" t="s">
        <v>35</v>
      </c>
      <c r="B61" s="3"/>
      <c r="C61" s="3"/>
      <c r="E61" s="3"/>
      <c r="F61" s="3"/>
      <c r="G61" s="3"/>
      <c r="K61" s="6"/>
      <c r="L61" s="6"/>
      <c r="M61" s="6"/>
    </row>
    <row r="62" customFormat="false" ht="12.75" hidden="false" customHeight="false" outlineLevel="0" collapsed="false">
      <c r="A62" s="10" t="n">
        <f aca="false">K$59*A44</f>
        <v>0.00830984367254089</v>
      </c>
      <c r="B62" s="10" t="n">
        <f aca="false">L$59*B44</f>
        <v>0.000698261572158716</v>
      </c>
      <c r="C62" s="10" t="n">
        <f aca="false">M$59*C44</f>
        <v>-0.00265540091956959</v>
      </c>
      <c r="D62" s="10"/>
    </row>
    <row r="63" customFormat="false" ht="12.75" hidden="false" customHeight="false" outlineLevel="0" collapsed="false">
      <c r="A63" s="10" t="n">
        <f aca="false">K$59*A45</f>
        <v>0.00716120939321029</v>
      </c>
      <c r="B63" s="10" t="n">
        <f aca="false">L$59*B45</f>
        <v>0.00299304656106058</v>
      </c>
      <c r="C63" s="10" t="n">
        <f aca="false">M$59*C45</f>
        <v>-0.0243780350888675</v>
      </c>
    </row>
    <row r="64" customFormat="false" ht="12.75" hidden="false" customHeight="false" outlineLevel="0" collapsed="false">
      <c r="A64" s="10" t="n">
        <f aca="false">K$59*A46</f>
        <v>0.00943339735046047</v>
      </c>
      <c r="B64" s="10" t="n">
        <f aca="false">L$59*B46</f>
        <v>8.03803631994306E-005</v>
      </c>
      <c r="C64" s="10" t="n">
        <f aca="false">M$59*C46</f>
        <v>-0.00532640291056706</v>
      </c>
    </row>
    <row r="65" customFormat="false" ht="12.75" hidden="false" customHeight="false" outlineLevel="0" collapsed="false">
      <c r="A65" s="10" t="n">
        <f aca="false">K$59*A47</f>
        <v>0.00547196062759386</v>
      </c>
      <c r="B65" s="10" t="n">
        <f aca="false">L$59*B47</f>
        <v>0.00119770790937307</v>
      </c>
      <c r="C65" s="10" t="n">
        <f aca="false">M$59*C47</f>
        <v>-0.0125177471237173</v>
      </c>
    </row>
    <row r="66" customFormat="false" ht="12.75" hidden="false" customHeight="false" outlineLevel="0" collapsed="false">
      <c r="A66" s="10" t="n">
        <f aca="false">K$59*A48</f>
        <v>0.00770128624931814</v>
      </c>
      <c r="B66" s="10" t="n">
        <f aca="false">L$59*B48</f>
        <v>0.000676707705672871</v>
      </c>
      <c r="C66" s="10" t="n">
        <f aca="false">M$59*C48</f>
        <v>-0.0204779311696006</v>
      </c>
    </row>
    <row r="67" customFormat="false" ht="12.75" hidden="false" customHeight="false" outlineLevel="0" collapsed="false">
      <c r="A67" s="10" t="n">
        <f aca="false">K$59*A49</f>
        <v>0.0142839508863608</v>
      </c>
      <c r="B67" s="10" t="n">
        <f aca="false">L$59*B49</f>
        <v>0.00396550524447865</v>
      </c>
      <c r="C67" s="10" t="n">
        <f aca="false">M$59*C49</f>
        <v>-0.0149510354484218</v>
      </c>
    </row>
    <row r="68" customFormat="false" ht="12.75" hidden="false" customHeight="false" outlineLevel="0" collapsed="false">
      <c r="A68" s="10" t="n">
        <f aca="false">K$59*A50</f>
        <v>0.0137434125899516</v>
      </c>
      <c r="B68" s="10" t="n">
        <f aca="false">L$59*B50</f>
        <v>0.000772606060966599</v>
      </c>
      <c r="C68" s="10" t="n">
        <f aca="false">M$59*C50</f>
        <v>-0.00722443963653938</v>
      </c>
    </row>
    <row r="69" customFormat="false" ht="12.75" hidden="false" customHeight="false" outlineLevel="0" collapsed="false">
      <c r="A69" s="10" t="n">
        <f aca="false">K$59*A51</f>
        <v>0.00953601344005242</v>
      </c>
      <c r="B69" s="10" t="n">
        <f aca="false">L$59*B51</f>
        <v>0.00197711152469409</v>
      </c>
      <c r="C69" s="10" t="n">
        <f aca="false">M$59*C51</f>
        <v>-0.0155590044137857</v>
      </c>
    </row>
    <row r="70" customFormat="false" ht="12.75" hidden="false" customHeight="false" outlineLevel="0" collapsed="false">
      <c r="A70" s="10" t="n">
        <f aca="false">K$59*A52</f>
        <v>0.0107598348389466</v>
      </c>
      <c r="B70" s="10" t="n">
        <f aca="false">L$59*B52</f>
        <v>0.000640014364263354</v>
      </c>
      <c r="C70" s="10" t="n">
        <f aca="false">M$59*C52</f>
        <v>-0.0127948528206221</v>
      </c>
    </row>
    <row r="71" customFormat="false" ht="12.8" hidden="false" customHeight="false" outlineLevel="0" collapsed="false">
      <c r="A71" s="10"/>
      <c r="B71" s="10"/>
      <c r="C71" s="10"/>
    </row>
    <row r="72" customFormat="false" ht="12.8" hidden="false" customHeight="false" outlineLevel="0" collapsed="false">
      <c r="A72" s="10"/>
      <c r="B72" s="10"/>
      <c r="C72" s="10"/>
    </row>
    <row r="73" customFormat="false" ht="12.8" hidden="false" customHeight="false" outlineLevel="0" collapsed="false">
      <c r="A73" s="10"/>
      <c r="B73" s="10"/>
      <c r="C73" s="10"/>
    </row>
    <row r="74" customFormat="false" ht="12.8" hidden="false" customHeight="false" outlineLevel="0" collapsed="false">
      <c r="A74" s="12"/>
      <c r="B74" s="12"/>
      <c r="C74" s="12"/>
      <c r="D74" s="2"/>
    </row>
    <row r="75" customFormat="false" ht="12.8" hidden="false" customHeight="false" outlineLevel="0" collapsed="false">
      <c r="A75" s="10"/>
    </row>
    <row r="76" customFormat="false" ht="12.8" hidden="false" customHeight="false" outlineLevel="0" collapsed="false">
      <c r="A76" s="10" t="n">
        <f aca="false">SUM(A62:C62)</f>
        <v>0.00635270432513001</v>
      </c>
    </row>
    <row r="77" customFormat="false" ht="12.8" hidden="false" customHeight="false" outlineLevel="0" collapsed="false">
      <c r="A77" s="10" t="n">
        <f aca="false">SUM(A63:C63)</f>
        <v>-0.0142237791345967</v>
      </c>
      <c r="B77" s="13"/>
    </row>
    <row r="78" customFormat="false" ht="12.8" hidden="false" customHeight="false" outlineLevel="0" collapsed="false">
      <c r="A78" s="10" t="n">
        <f aca="false">SUM(A64:C64)</f>
        <v>0.00418737480309283</v>
      </c>
    </row>
    <row r="79" customFormat="false" ht="12.8" hidden="false" customHeight="false" outlineLevel="0" collapsed="false">
      <c r="A79" s="10" t="n">
        <f aca="false">SUM(A65:C65)</f>
        <v>-0.00584807858675039</v>
      </c>
    </row>
    <row r="80" customFormat="false" ht="12.8" hidden="false" customHeight="false" outlineLevel="0" collapsed="false">
      <c r="A80" s="10" t="n">
        <f aca="false">SUM(A66:C66)</f>
        <v>-0.0120999372146096</v>
      </c>
    </row>
    <row r="81" customFormat="false" ht="12.75" hidden="false" customHeight="false" outlineLevel="0" collapsed="false">
      <c r="A81" s="10" t="n">
        <f aca="false">SUM(A67:C67)</f>
        <v>0.00329842068241764</v>
      </c>
    </row>
    <row r="82" customFormat="false" ht="12.75" hidden="false" customHeight="false" outlineLevel="0" collapsed="false">
      <c r="A82" s="10" t="n">
        <f aca="false">SUM(A68:C68)</f>
        <v>0.00729157901437884</v>
      </c>
    </row>
    <row r="83" customFormat="false" ht="12.75" hidden="false" customHeight="false" outlineLevel="0" collapsed="false">
      <c r="A83" s="10" t="n">
        <f aca="false">SUM(A69:C69)</f>
        <v>-0.00404587944903917</v>
      </c>
    </row>
    <row r="84" customFormat="false" ht="12.75" hidden="false" customHeight="false" outlineLevel="0" collapsed="false">
      <c r="A84" s="10" t="n">
        <f aca="false">SUM(A70:C70)</f>
        <v>-0.00139500361741217</v>
      </c>
    </row>
    <row r="85" customFormat="false" ht="12.8" hidden="false" customHeight="false" outlineLevel="0" collapsed="false">
      <c r="A85" s="10"/>
    </row>
    <row r="86" customFormat="false" ht="12.8" hidden="false" customHeight="false" outlineLevel="0" collapsed="false">
      <c r="A86" s="10"/>
    </row>
    <row r="87" customFormat="false" ht="12.8" hidden="false" customHeight="false" outlineLevel="0" collapsed="false">
      <c r="A87" s="10"/>
    </row>
    <row r="88" customFormat="false" ht="12.8" hidden="false" customHeight="false" outlineLevel="0" collapsed="false">
      <c r="A88" s="12"/>
      <c r="B88" s="2"/>
    </row>
    <row r="90" customFormat="false" ht="12.8" hidden="false" customHeight="false" outlineLevel="0" collapsed="false">
      <c r="A90" s="2" t="s">
        <v>7</v>
      </c>
      <c r="D90" s="2" t="s">
        <v>8</v>
      </c>
    </row>
    <row r="91" customFormat="false" ht="12.8" hidden="false" customHeight="false" outlineLevel="0" collapsed="false">
      <c r="A91" s="2" t="n">
        <f aca="false">$O$43*K$59*$E44</f>
        <v>-0.000582802832645322</v>
      </c>
      <c r="B91" s="2" t="n">
        <f aca="false">$O$43*L$59*$E44</f>
        <v>-0.000191585248758547</v>
      </c>
      <c r="C91" s="2" t="n">
        <f aca="false">$O$43*M$59*$E44</f>
        <v>0.000948158763642999</v>
      </c>
      <c r="D91" s="2" t="n">
        <f aca="false">A91+A44</f>
        <v>0.134660967167355</v>
      </c>
      <c r="E91" s="2" t="n">
        <f aca="false">B91+B44</f>
        <v>0.0343786347512414</v>
      </c>
      <c r="F91" s="2" t="n">
        <f aca="false">C91+C44</f>
        <v>0.027512258763643</v>
      </c>
      <c r="J91" s="14"/>
    </row>
    <row r="92" customFormat="false" ht="12.8" hidden="false" customHeight="false" outlineLevel="0" collapsed="false">
      <c r="A92" s="2" t="n">
        <f aca="false">$O$43*K$59*$E45</f>
        <v>-0.00100291894916452</v>
      </c>
      <c r="B92" s="2" t="n">
        <f aca="false">$O$43*L$59*$E45</f>
        <v>-0.000329690361126433</v>
      </c>
      <c r="C92" s="2" t="n">
        <f aca="false">$O$43*M$59*$E45</f>
        <v>0.00163164339225625</v>
      </c>
      <c r="D92" s="2" t="n">
        <f aca="false">A92+A45</f>
        <v>0.115546681050835</v>
      </c>
      <c r="E92" s="2" t="n">
        <f aca="false">B92+B45</f>
        <v>0.147852999638874</v>
      </c>
      <c r="F92" s="2" t="n">
        <f aca="false">C92+C45</f>
        <v>0.245504633392256</v>
      </c>
    </row>
    <row r="93" customFormat="false" ht="12.8" hidden="false" customHeight="false" outlineLevel="0" collapsed="false">
      <c r="A93" s="2" t="n">
        <f aca="false">$O$43*K$59*$E46</f>
        <v>-0.00131793529056684</v>
      </c>
      <c r="B93" s="2" t="n">
        <f aca="false">$O$43*L$59*$E46</f>
        <v>-0.000433245939016529</v>
      </c>
      <c r="C93" s="2" t="n">
        <f aca="false">$O$43*M$59*$E46</f>
        <v>0.00214414176745398</v>
      </c>
      <c r="D93" s="2" t="n">
        <f aca="false">A93+A46</f>
        <v>0.152211814709433</v>
      </c>
      <c r="E93" s="2" t="n">
        <f aca="false">B93+B46</f>
        <v>0.00354630406098347</v>
      </c>
      <c r="F93" s="2" t="n">
        <f aca="false">C93+C46</f>
        <v>0.055428411767454</v>
      </c>
    </row>
    <row r="94" customFormat="false" ht="12.8" hidden="false" customHeight="false" outlineLevel="0" collapsed="false">
      <c r="A94" s="2" t="n">
        <f aca="false">$O$43*K$59*$E47</f>
        <v>-0.00109639985165539</v>
      </c>
      <c r="B94" s="2" t="n">
        <f aca="false">$O$43*L$59*$E47</f>
        <v>-0.000360420414164434</v>
      </c>
      <c r="C94" s="2" t="n">
        <f aca="false">$O$43*M$59*$E47</f>
        <v>0.00178372696489036</v>
      </c>
      <c r="D94" s="2" t="n">
        <f aca="false">A94+A47</f>
        <v>0.0879604601483446</v>
      </c>
      <c r="E94" s="2" t="n">
        <f aca="false">B94+B47</f>
        <v>0.0589368795858356</v>
      </c>
      <c r="F94" s="2" t="n">
        <f aca="false">C94+C47</f>
        <v>0.12700876696489</v>
      </c>
    </row>
    <row r="95" customFormat="false" ht="12.8" hidden="false" customHeight="false" outlineLevel="0" collapsed="false">
      <c r="A95" s="2" t="n">
        <f aca="false">$O$43*K$59*$E48</f>
        <v>-0.000756610836372871</v>
      </c>
      <c r="B95" s="2" t="n">
        <f aca="false">$O$43*L$59*$E48</f>
        <v>-0.000248721295059533</v>
      </c>
      <c r="C95" s="2" t="n">
        <f aca="false">$O$43*M$59*$E48</f>
        <v>0.0012309260610797</v>
      </c>
      <c r="D95" s="2" t="n">
        <f aca="false">A95+A48</f>
        <v>0.124582809163627</v>
      </c>
      <c r="E95" s="2" t="n">
        <f aca="false">B95+B48</f>
        <v>0.0332543887049405</v>
      </c>
      <c r="F95" s="2" t="n">
        <f aca="false">C95+C48</f>
        <v>0.20608805606108</v>
      </c>
    </row>
    <row r="96" customFormat="false" ht="12.8" hidden="false" customHeight="false" outlineLevel="0" collapsed="false">
      <c r="A96" s="2" t="n">
        <f aca="false">$O$43*K$59*$E49</f>
        <v>-0.00107964852417876</v>
      </c>
      <c r="B96" s="2" t="n">
        <f aca="false">$O$43*L$59*$E49</f>
        <v>-0.000354913736670983</v>
      </c>
      <c r="C96" s="2" t="n">
        <f aca="false">$O$43*M$59*$E49</f>
        <v>0.00175647432118317</v>
      </c>
      <c r="D96" s="2" t="n">
        <f aca="false">A96+A49</f>
        <v>0.231393481475821</v>
      </c>
      <c r="E96" s="2" t="n">
        <f aca="false">B96+B49</f>
        <v>0.195973216263329</v>
      </c>
      <c r="F96" s="2" t="n">
        <f aca="false">C96+C49</f>
        <v>0.151323644321183</v>
      </c>
    </row>
    <row r="97" customFormat="false" ht="12.8" hidden="false" customHeight="false" outlineLevel="0" collapsed="false">
      <c r="A97" s="2" t="n">
        <f aca="false">$O$43*K$59*$E50</f>
        <v>-0.00180420820508276</v>
      </c>
      <c r="B97" s="2" t="n">
        <f aca="false">$O$43*L$59*$E50</f>
        <v>-0.000593098829348604</v>
      </c>
      <c r="C97" s="2" t="n">
        <f aca="false">$O$43*M$59*$E50</f>
        <v>0.00293525653147759</v>
      </c>
      <c r="D97" s="2" t="n">
        <f aca="false">A97+A50</f>
        <v>0.221871591794917</v>
      </c>
      <c r="E97" s="2" t="n">
        <f aca="false">B97+B50</f>
        <v>0.0376578411706514</v>
      </c>
      <c r="F97" s="2" t="n">
        <f aca="false">C97+C50</f>
        <v>0.0752071065314776</v>
      </c>
    </row>
    <row r="98" customFormat="false" ht="12.8" hidden="false" customHeight="false" outlineLevel="0" collapsed="false">
      <c r="A98" s="2" t="n">
        <f aca="false">$O$43*K$59*$E51</f>
        <v>-0.00184043618912796</v>
      </c>
      <c r="B98" s="2" t="n">
        <f aca="false">$O$43*L$59*$E51</f>
        <v>-0.000605008083982485</v>
      </c>
      <c r="C98" s="2" t="n">
        <f aca="false">$O$43*M$59*$E51</f>
        <v>0.00299419564199231</v>
      </c>
      <c r="D98" s="2" t="n">
        <f aca="false">A98+A51</f>
        <v>0.153359403810872</v>
      </c>
      <c r="E98" s="2" t="n">
        <f aca="false">B98+B51</f>
        <v>0.0972797719160175</v>
      </c>
      <c r="F98" s="2" t="n">
        <f aca="false">C98+C51</f>
        <v>0.158643365641992</v>
      </c>
    </row>
    <row r="99" customFormat="false" ht="12.8" hidden="false" customHeight="false" outlineLevel="0" collapsed="false">
      <c r="A99" s="2" t="n">
        <f aca="false">$O$43*K$59*$E52</f>
        <v>-0.00126323260458786</v>
      </c>
      <c r="B99" s="2" t="n">
        <f aca="false">$O$43*L$59*$E52</f>
        <v>-0.000415263480603494</v>
      </c>
      <c r="C99" s="2" t="n">
        <f aca="false">$O$43*M$59*$E52</f>
        <v>0.00205514626468617</v>
      </c>
      <c r="D99" s="2" t="n">
        <f aca="false">A99+A52</f>
        <v>0.173854457395412</v>
      </c>
      <c r="E99" s="2" t="n">
        <f aca="false">B99+B52</f>
        <v>0.0312711965193965</v>
      </c>
      <c r="F99" s="2" t="n">
        <f aca="false">C99+C52</f>
        <v>0.130052296264686</v>
      </c>
    </row>
    <row r="100" customFormat="false" ht="12.8" hidden="false" customHeight="false" outlineLevel="0" collapsed="false">
      <c r="A100" s="2" t="n">
        <f aca="false">$O$43*K$59*$E53</f>
        <v>-0</v>
      </c>
      <c r="B100" s="2" t="n">
        <f aca="false">$O$43*L$59*$E53</f>
        <v>-0</v>
      </c>
      <c r="C100" s="2" t="n">
        <f aca="false">$O$43*M$59*$E53</f>
        <v>0</v>
      </c>
      <c r="D100" s="2" t="n">
        <f aca="false">A100+A53</f>
        <v>0</v>
      </c>
      <c r="E100" s="2" t="n">
        <f aca="false">B100+B53</f>
        <v>0</v>
      </c>
      <c r="F100" s="2" t="n">
        <f aca="false">C100+C53</f>
        <v>0</v>
      </c>
    </row>
    <row r="101" customFormat="false" ht="12.8" hidden="false" customHeight="false" outlineLevel="0" collapsed="false">
      <c r="A101" s="2" t="n">
        <f aca="false">$O$43*K$59*$E54</f>
        <v>-0</v>
      </c>
      <c r="B101" s="2" t="n">
        <f aca="false">$O$43*L$59*$E54</f>
        <v>-0</v>
      </c>
      <c r="C101" s="2" t="n">
        <f aca="false">$O$43*M$59*$E54</f>
        <v>0</v>
      </c>
      <c r="D101" s="2" t="n">
        <f aca="false">A101+A54</f>
        <v>0</v>
      </c>
      <c r="E101" s="2" t="n">
        <f aca="false">B101+B54</f>
        <v>0</v>
      </c>
      <c r="F101" s="2" t="n">
        <f aca="false">C101+C54</f>
        <v>0</v>
      </c>
    </row>
    <row r="102" customFormat="false" ht="12.8" hidden="false" customHeight="false" outlineLevel="0" collapsed="false">
      <c r="A102" s="2" t="n">
        <f aca="false">$O$43*K$59*$E55</f>
        <v>-0</v>
      </c>
      <c r="B102" s="2" t="n">
        <f aca="false">$O$43*L$59*$E55</f>
        <v>-0</v>
      </c>
      <c r="C102" s="2" t="n">
        <f aca="false">$O$43*M$59*$E55</f>
        <v>0</v>
      </c>
      <c r="D102" s="2" t="n">
        <f aca="false">A102+A55</f>
        <v>0</v>
      </c>
      <c r="E102" s="2" t="n">
        <f aca="false">B102+B55</f>
        <v>0</v>
      </c>
      <c r="F102" s="2" t="n">
        <f aca="false">C102+C55</f>
        <v>0</v>
      </c>
    </row>
    <row r="103" customFormat="false" ht="12.8" hidden="false" customHeight="false" outlineLevel="0" collapsed="false">
      <c r="A103" s="11" t="n">
        <f aca="false">$O$43*K$59*$E56</f>
        <v>-0</v>
      </c>
      <c r="B103" s="11" t="n">
        <f aca="false">$O$43*L$59*$E56</f>
        <v>-0</v>
      </c>
      <c r="C103" s="11" t="n">
        <f aca="false">$O$43*M$59*$E56</f>
        <v>0</v>
      </c>
      <c r="D103" s="11" t="n">
        <f aca="false">A103+A56</f>
        <v>0</v>
      </c>
      <c r="E103" s="11" t="n">
        <f aca="false">B103+B56</f>
        <v>0</v>
      </c>
      <c r="F103" s="11" t="n">
        <f aca="false">C103+C56</f>
        <v>0</v>
      </c>
    </row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</sheetData>
  <mergeCells count="20">
    <mergeCell ref="A1:I1"/>
    <mergeCell ref="M1:T1"/>
    <mergeCell ref="A12:C12"/>
    <mergeCell ref="E12:G12"/>
    <mergeCell ref="I12:K12"/>
    <mergeCell ref="A17:G17"/>
    <mergeCell ref="A26:F26"/>
    <mergeCell ref="A35:D35"/>
    <mergeCell ref="A42:C42"/>
    <mergeCell ref="E42:E43"/>
    <mergeCell ref="G42:I42"/>
    <mergeCell ref="K42:M42"/>
    <mergeCell ref="K46:M46"/>
    <mergeCell ref="K49:M49"/>
    <mergeCell ref="K52:M52"/>
    <mergeCell ref="K55:M55"/>
    <mergeCell ref="K58:M58"/>
    <mergeCell ref="A61:C61"/>
    <mergeCell ref="E61:G61"/>
    <mergeCell ref="K61:M6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4332</TotalTime>
  <Application>LibreOffice/6.0.4.2$Linux_X86_64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2018-07-05T10:01:46Z</dcterms:created>
  <dc:creator/>
  <dc:description/>
  <dc:language>ru-RU</dc:language>
  <cp:lastModifiedBy/>
  <dcterms:modified xsi:type="dcterms:W3CDTF">2018-07-25T10:20:47Z</dcterms:modified>
  <cp:revision>80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