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tep_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<sst xmlns="http://schemas.openxmlformats.org/spreadsheetml/2006/main" count="103" uniqueCount="59">
  <si>
    <t xml:space="preserve">5x5x3 Image representation</t>
  </si>
  <si>
    <t xml:space="preserve">Stacked Full Convolutional (Sum(Delta*Weight) for next  possible layer)</t>
  </si>
  <si>
    <t xml:space="preserve">Kernel #1</t>
  </si>
  <si>
    <t xml:space="preserve">Kernel #1 Rotated 180deg</t>
  </si>
  <si>
    <t xml:space="preserve">3x3x3 Kernel (RED)</t>
  </si>
  <si>
    <t xml:space="preserve">3x3x3 Kernel (GREEN)</t>
  </si>
  <si>
    <t xml:space="preserve">3x3x3 Kernel (BLUE)</t>
  </si>
  <si>
    <t xml:space="preserve">Convolution (RED)</t>
  </si>
  <si>
    <t xml:space="preserve">Convolution (GREEN)</t>
  </si>
  <si>
    <t xml:space="preserve">Convolution (BLUE)</t>
  </si>
  <si>
    <t xml:space="preserve">Kernel #1 Local Deltas</t>
  </si>
  <si>
    <t xml:space="preserve">Full Convolutional (Sum(Delta*Weight) for next  possible layer) for ReLU #1</t>
  </si>
  <si>
    <t xml:space="preserve">Kernel #2</t>
  </si>
  <si>
    <t xml:space="preserve">Kernel #2 Rotated 180deg</t>
  </si>
  <si>
    <t xml:space="preserve">Kernel #2 Local Deltas</t>
  </si>
  <si>
    <t xml:space="preserve">Full Convolutional (Sum(Delta*Weight) for next  possible layer) for ReLU #2</t>
  </si>
  <si>
    <t xml:space="preserve">Stacked #1</t>
  </si>
  <si>
    <t xml:space="preserve">Stacked #2</t>
  </si>
  <si>
    <t xml:space="preserve">ReLU #1 Local deltas</t>
  </si>
  <si>
    <t xml:space="preserve">ReLU #2 Local deltas</t>
  </si>
  <si>
    <t xml:space="preserve">ReLU #1</t>
  </si>
  <si>
    <t xml:space="preserve">ReLU #2</t>
  </si>
  <si>
    <t xml:space="preserve">Max Pool #1</t>
  </si>
  <si>
    <t xml:space="preserve">Max Pool #1 Local deltas</t>
  </si>
  <si>
    <t xml:space="preserve">← Only one element because of valid padding, stride = 2, windows size = 2</t>
  </si>
  <si>
    <t xml:space="preserve">← Only one element because of valid padding / stride = 2 / windows size = 2</t>
  </si>
  <si>
    <t xml:space="preserve">Max Pool #2</t>
  </si>
  <si>
    <t xml:space="preserve">Max Pool #2 Local deltas </t>
  </si>
  <si>
    <t xml:space="preserve">FC layer</t>
  </si>
  <si>
    <t xml:space="preserve">FC Layer weights</t>
  </si>
  <si>
    <t xml:space="preserve">FC Layer transponsed weights (for backpropagation)</t>
  </si>
  <si>
    <t xml:space="preserve">w00</t>
  </si>
  <si>
    <t xml:space="preserve">w10</t>
  </si>
  <si>
    <t xml:space="preserve">w01</t>
  </si>
  <si>
    <t xml:space="preserve">w11</t>
  </si>
  <si>
    <t xml:space="preserve">FC Output (non-activated)</t>
  </si>
  <si>
    <t xml:space="preserve">FC Output (activated by TANH)</t>
  </si>
  <si>
    <t xml:space="preserve">FC Derivative</t>
  </si>
  <si>
    <t xml:space="preserve">Desired values</t>
  </si>
  <si>
    <t xml:space="preserve">Error = ½ * (target – out)^2. Derivative = - (target – out) = (out-target) </t>
  </si>
  <si>
    <t xml:space="preserve">Local Deltas</t>
  </si>
  <si>
    <t xml:space="preserve">FC Sum(Delta*Weight)</t>
  </si>
  <si>
    <t xml:space="preserve">Learning rate</t>
  </si>
  <si>
    <t xml:space="preserve">Momentum (inertia)</t>
  </si>
  <si>
    <t xml:space="preserve">Weights updating</t>
  </si>
  <si>
    <t xml:space="preserve">FC Layer delta-weights on previous training step</t>
  </si>
  <si>
    <t xml:space="preserve">FC Layer delta-weights</t>
  </si>
  <si>
    <t xml:space="preserve">FC Layer new weights</t>
  </si>
  <si>
    <t xml:space="preserve"> </t>
  </si>
  <si>
    <t xml:space="preserve">dw00</t>
  </si>
  <si>
    <t xml:space="preserve">dw10</t>
  </si>
  <si>
    <t xml:space="preserve">dw01</t>
  </si>
  <si>
    <t xml:space="preserve">dw11</t>
  </si>
  <si>
    <t xml:space="preserve">Kernel #1 delta-weights on previous training step</t>
  </si>
  <si>
    <t xml:space="preserve">Kernel #1 delta-weights</t>
  </si>
  <si>
    <t xml:space="preserve">New Kernel #1</t>
  </si>
  <si>
    <t xml:space="preserve">Kernel #2 delta-weights on previous training step</t>
  </si>
  <si>
    <t xml:space="preserve">Kernel #2 delta-weights</t>
  </si>
  <si>
    <t xml:space="preserve">New Kernel #2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</si>
</sst>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Arial"/>
      <family val="2"/>
      <charset val="1"/>
    </font>
    <font>
      <sz val="0"/>
      <name val="Arial"/>
      <family val="2"/>
      <charset val="1"/>
    </font>
  </fonts>
  <fills count="21">
    <fill>
      <patternFill patternType="none"/>
    </fill>
    <fill>
      <patternFill patternType="gray125"/>
    </fill>
    <fill>
      <patternFill patternType="solid">
        <fgColor rgb="FFE8A202"/>
        <bgColor rgb="FFFAA61A"/>
      </patternFill>
    </fill>
    <fill>
      <patternFill patternType="solid">
        <fgColor rgb="FFEF413D"/>
        <bgColor rgb="FF993366"/>
      </patternFill>
    </fill>
    <fill>
      <patternFill patternType="solid">
        <fgColor rgb="FF72BF44"/>
        <bgColor rgb="FF8CCFB7"/>
      </patternFill>
    </fill>
    <fill>
      <patternFill patternType="solid">
        <fgColor rgb="FF7DA7D8"/>
        <bgColor rgb="FF59C5C7"/>
      </patternFill>
    </fill>
    <fill>
      <patternFill patternType="solid">
        <fgColor rgb="FFFAA61A"/>
        <bgColor rgb="FFE8A202"/>
      </patternFill>
    </fill>
    <fill>
      <patternFill patternType="solid">
        <fgColor rgb="FFFFFBCC"/>
        <bgColor rgb="FFFFFFFF"/>
      </patternFill>
    </fill>
    <fill>
      <patternFill patternType="solid">
        <fgColor rgb="FFCCBE00"/>
        <bgColor rgb="FFE3D200"/>
      </patternFill>
    </fill>
    <fill>
      <patternFill patternType="solid">
        <fgColor rgb="FFD99116"/>
        <bgColor rgb="FFE8A202"/>
      </patternFill>
    </fill>
    <fill>
      <patternFill patternType="solid">
        <fgColor rgb="FFCCCCCC"/>
        <bgColor rgb="FFC2E0AE"/>
      </patternFill>
    </fill>
    <fill>
      <patternFill patternType="solid">
        <fgColor rgb="FFFFF450"/>
        <bgColor rgb="FFFFFF00"/>
      </patternFill>
    </fill>
    <fill>
      <patternFill patternType="solid">
        <fgColor rgb="FFB2B2B2"/>
        <bgColor rgb="FFBCAED5"/>
      </patternFill>
    </fill>
    <fill>
      <patternFill patternType="solid">
        <fgColor rgb="FF87D1D1"/>
        <bgColor rgb="FF8CCFB7"/>
      </patternFill>
    </fill>
    <fill>
      <patternFill patternType="solid">
        <fgColor rgb="FFF68E76"/>
        <bgColor rgb="FFFF99CC"/>
      </patternFill>
    </fill>
    <fill>
      <patternFill patternType="solid">
        <fgColor rgb="FFC7A0CB"/>
        <bgColor rgb="FFBCAED5"/>
      </patternFill>
    </fill>
    <fill>
      <patternFill patternType="solid">
        <fgColor rgb="FFC2E0AE"/>
        <bgColor rgb="FFCCCCCC"/>
      </patternFill>
    </fill>
    <fill>
      <patternFill patternType="solid">
        <fgColor rgb="FF59C5C7"/>
        <bgColor rgb="FF87D1D1"/>
      </patternFill>
    </fill>
    <fill>
      <patternFill patternType="solid">
        <fgColor rgb="FF8CCFB7"/>
        <bgColor rgb="FF87D1D1"/>
      </patternFill>
    </fill>
    <fill>
      <patternFill patternType="solid">
        <fgColor rgb="FFE3D200"/>
        <bgColor rgb="FFCCBE00"/>
      </patternFill>
    </fill>
    <fill>
      <patternFill patternType="solid">
        <fgColor rgb="FFBCAED5"/>
        <bgColor rgb="FFC7A0CB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2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2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8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5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16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1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7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18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19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D99116"/>
      <rgbColor rgb="FF800080"/>
      <rgbColor rgb="FF008080"/>
      <rgbColor rgb="FFCCCCCC"/>
      <rgbColor rgb="FF808080"/>
      <rgbColor rgb="FF7DA7D8"/>
      <rgbColor rgb="FF993366"/>
      <rgbColor rgb="FFFFFBCC"/>
      <rgbColor rgb="FF8CCFB7"/>
      <rgbColor rgb="FF660066"/>
      <rgbColor rgb="FFF68E76"/>
      <rgbColor rgb="FF0066CC"/>
      <rgbColor rgb="FFBCAED5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2E0AE"/>
      <rgbColor rgb="FFFFF450"/>
      <rgbColor rgb="FF87D1D1"/>
      <rgbColor rgb="FFFF99CC"/>
      <rgbColor rgb="FFC7A0CB"/>
      <rgbColor rgb="FFE8A202"/>
      <rgbColor rgb="FF3366FF"/>
      <rgbColor rgb="FF59C5C7"/>
      <rgbColor rgb="FFCCBE00"/>
      <rgbColor rgb="FFE3D200"/>
      <rgbColor rgb="FFFAA61A"/>
      <rgbColor rgb="FFEF413D"/>
      <rgbColor rgb="FF666699"/>
      <rgbColor rgb="FFB2B2B2"/>
      <rgbColor rgb="FF003366"/>
      <rgbColor rgb="FF72BF44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V107"/>
  <sheetViews>
    <sheetView showFormulas="false" showGridLines="true" showRowColHeaders="true" showZeros="true" rightToLeft="false" tabSelected="true" showOutlineSymbols="true" defaultGridColor="true" view="normal" topLeftCell="A79" colorId="64" zoomScale="85" zoomScaleNormal="85" zoomScalePageLayoutView="100" workbookViewId="0">
      <selection pane="topLeft" activeCell="AD121" activeCellId="0" sqref="AD121"/>
    </sheetView>
  </sheetViews>
  <sheetFormatPr defaultRowHeight="12.8" zeroHeight="false" outlineLevelRow="0" outlineLevelCol="0"/>
  <cols>
    <col collapsed="false" customWidth="true" hidden="false" outlineLevel="0" max="1" min="1" style="1" width="8.01"/>
    <col collapsed="false" customWidth="true" hidden="false" outlineLevel="0" max="2" min="2" style="1" width="8.82"/>
    <col collapsed="false" customWidth="true" hidden="false" outlineLevel="0" max="3" min="3" style="1" width="5.09"/>
    <col collapsed="false" customWidth="true" hidden="false" outlineLevel="0" max="4" min="4" style="1" width="8.33"/>
    <col collapsed="false" customWidth="true" hidden="false" outlineLevel="0" max="5" min="5" style="1" width="9.96"/>
    <col collapsed="false" customWidth="true" hidden="false" outlineLevel="0" max="6" min="6" style="1" width="8.33"/>
    <col collapsed="false" customWidth="true" hidden="false" outlineLevel="0" max="7" min="7" style="1" width="7.68"/>
    <col collapsed="false" customWidth="true" hidden="false" outlineLevel="0" max="8" min="8" style="1" width="7.84"/>
    <col collapsed="false" customWidth="true" hidden="false" outlineLevel="0" max="9" min="9" style="1" width="8.17"/>
    <col collapsed="false" customWidth="true" hidden="false" outlineLevel="0" max="10" min="10" style="1" width="7.35"/>
    <col collapsed="false" customWidth="true" hidden="false" outlineLevel="0" max="11" min="11" style="1" width="7.03"/>
    <col collapsed="false" customWidth="true" hidden="false" outlineLevel="0" max="12" min="12" style="1" width="7.53"/>
    <col collapsed="false" customWidth="true" hidden="false" outlineLevel="0" max="13" min="13" style="1" width="6.88"/>
    <col collapsed="false" customWidth="true" hidden="false" outlineLevel="0" max="14" min="14" style="1" width="10.12"/>
    <col collapsed="false" customWidth="true" hidden="false" outlineLevel="0" max="15" min="15" style="1" width="8.33"/>
    <col collapsed="false" customWidth="true" hidden="false" outlineLevel="0" max="16" min="16" style="1" width="9.32"/>
    <col collapsed="false" customWidth="true" hidden="false" outlineLevel="0" max="17" min="17" style="1" width="10.62"/>
    <col collapsed="false" customWidth="true" hidden="false" outlineLevel="0" max="18" min="18" style="1" width="9.15"/>
    <col collapsed="false" customWidth="true" hidden="false" outlineLevel="0" max="19" min="19" style="1" width="9.64"/>
    <col collapsed="false" customWidth="true" hidden="false" outlineLevel="0" max="20" min="20" style="1" width="7.03"/>
    <col collapsed="false" customWidth="true" hidden="false" outlineLevel="0" max="21" min="21" style="1" width="10.78"/>
    <col collapsed="false" customWidth="true" hidden="false" outlineLevel="0" max="22" min="22" style="1" width="6.21"/>
    <col collapsed="false" customWidth="true" hidden="false" outlineLevel="0" max="23" min="23" style="1" width="7.84"/>
    <col collapsed="false" customWidth="true" hidden="false" outlineLevel="0" max="24" min="24" style="1" width="9.96"/>
    <col collapsed="false" customWidth="true" hidden="false" outlineLevel="0" max="25" min="25" style="1" width="9.8"/>
    <col collapsed="false" customWidth="true" hidden="false" outlineLevel="0" max="26" min="26" style="1" width="11.91"/>
    <col collapsed="false" customWidth="true" hidden="false" outlineLevel="0" max="27" min="27" style="1" width="9.64"/>
    <col collapsed="false" customWidth="true" hidden="false" outlineLevel="0" max="28" min="28" style="1" width="10.78"/>
    <col collapsed="false" customWidth="true" hidden="false" outlineLevel="0" max="29" min="29" style="1" width="9.32"/>
    <col collapsed="false" customWidth="true" hidden="false" outlineLevel="0" max="30" min="30" style="1" width="9.8"/>
    <col collapsed="false" customWidth="true" hidden="false" outlineLevel="0" max="31" min="31" style="1" width="13.08"/>
    <col collapsed="false" customWidth="true" hidden="false" outlineLevel="0" max="32" min="32" style="1" width="8.33"/>
    <col collapsed="false" customWidth="true" hidden="false" outlineLevel="0" max="33" min="33" style="1" width="6.37"/>
    <col collapsed="false" customWidth="true" hidden="false" outlineLevel="0" max="34" min="34" style="1" width="9.15"/>
    <col collapsed="false" customWidth="true" hidden="false" outlineLevel="0" max="35" min="35" style="1" width="8.66"/>
    <col collapsed="false" customWidth="true" hidden="false" outlineLevel="0" max="36" min="36" style="1" width="11.91"/>
    <col collapsed="false" customWidth="true" hidden="false" outlineLevel="0" max="37" min="37" style="1" width="5.7"/>
    <col collapsed="false" customWidth="true" hidden="false" outlineLevel="0" max="1025" min="38" style="1" width="8.67"/>
  </cols>
  <sheetData>
    <row r="1" customFormat="false" ht="13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3"/>
      <c r="Q1" s="3"/>
      <c r="R1" s="3"/>
      <c r="S1" s="2" t="s">
        <v>1</v>
      </c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I1" s="4"/>
      <c r="AJ1" s="4"/>
      <c r="AK1" s="4"/>
      <c r="AL1" s="4"/>
      <c r="AM1" s="4"/>
      <c r="AN1" s="4"/>
      <c r="AQ1" s="4"/>
      <c r="AR1" s="4"/>
      <c r="AS1" s="4"/>
      <c r="AT1" s="4"/>
      <c r="AU1" s="4"/>
      <c r="AV1" s="4"/>
    </row>
    <row r="2" customFormat="false" ht="12.8" hidden="false" customHeight="false" outlineLevel="0" collapsed="false">
      <c r="A2" s="5" t="n">
        <v>1</v>
      </c>
      <c r="B2" s="5" t="n">
        <v>0</v>
      </c>
      <c r="C2" s="5" t="n">
        <v>1</v>
      </c>
      <c r="D2" s="5" t="n">
        <v>0</v>
      </c>
      <c r="E2" s="5" t="n">
        <v>2</v>
      </c>
      <c r="F2" s="6" t="n">
        <v>1</v>
      </c>
      <c r="G2" s="6" t="n">
        <v>0</v>
      </c>
      <c r="H2" s="6" t="n">
        <v>0</v>
      </c>
      <c r="I2" s="7" t="n">
        <v>1</v>
      </c>
      <c r="J2" s="7" t="n">
        <v>0</v>
      </c>
      <c r="K2" s="8" t="n">
        <v>2</v>
      </c>
      <c r="L2" s="8" t="n">
        <v>0</v>
      </c>
      <c r="M2" s="8" t="n">
        <v>1</v>
      </c>
      <c r="N2" s="8" t="n">
        <v>2</v>
      </c>
      <c r="O2" s="8" t="n">
        <v>1</v>
      </c>
      <c r="P2" s="9"/>
      <c r="Q2" s="9"/>
      <c r="R2" s="9"/>
      <c r="S2" s="5" t="n">
        <f aca="false">AB18+AB30</f>
        <v>0</v>
      </c>
      <c r="T2" s="5" t="n">
        <f aca="false">AC18+AC30</f>
        <v>0.00144642570634676</v>
      </c>
      <c r="U2" s="5" t="n">
        <f aca="false">AD18+AD30</f>
        <v>0</v>
      </c>
      <c r="V2" s="5" t="n">
        <f aca="false">AE18+AE30</f>
        <v>0</v>
      </c>
      <c r="W2" s="5" t="n">
        <f aca="false">AF18+AF30</f>
        <v>0</v>
      </c>
      <c r="X2" s="6" t="n">
        <f aca="false">AG18+AG30</f>
        <v>-0.00289285141269352</v>
      </c>
      <c r="Y2" s="6" t="n">
        <f aca="false">AH18+AH30</f>
        <v>-0.00144642570634676</v>
      </c>
      <c r="Z2" s="6" t="n">
        <f aca="false">AI18+AI30</f>
        <v>0</v>
      </c>
      <c r="AA2" s="6" t="n">
        <f aca="false">AJ18+AJ30</f>
        <v>0</v>
      </c>
      <c r="AB2" s="6" t="n">
        <f aca="false">AK18+AK30</f>
        <v>0</v>
      </c>
      <c r="AC2" s="10" t="n">
        <f aca="false">AL18+AL30</f>
        <v>-0.00144642570634676</v>
      </c>
      <c r="AD2" s="10" t="n">
        <f aca="false">AM18+AM30</f>
        <v>0</v>
      </c>
      <c r="AE2" s="10" t="n">
        <f aca="false">AN18+AN30</f>
        <v>0</v>
      </c>
      <c r="AF2" s="10" t="n">
        <f aca="false">AO18+AO30</f>
        <v>0</v>
      </c>
      <c r="AG2" s="10" t="n">
        <f aca="false">AP18+AP30</f>
        <v>0</v>
      </c>
    </row>
    <row r="3" customFormat="false" ht="12.8" hidden="false" customHeight="false" outlineLevel="0" collapsed="false">
      <c r="A3" s="5" t="n">
        <v>1</v>
      </c>
      <c r="B3" s="5" t="n">
        <v>1</v>
      </c>
      <c r="C3" s="5" t="n">
        <v>3</v>
      </c>
      <c r="D3" s="5" t="n">
        <v>2</v>
      </c>
      <c r="E3" s="5" t="n">
        <v>1</v>
      </c>
      <c r="F3" s="6" t="n">
        <v>2</v>
      </c>
      <c r="G3" s="6" t="n">
        <v>0</v>
      </c>
      <c r="H3" s="6" t="n">
        <v>1</v>
      </c>
      <c r="I3" s="7" t="n">
        <v>2</v>
      </c>
      <c r="J3" s="7" t="n">
        <v>0</v>
      </c>
      <c r="K3" s="8" t="n">
        <v>3</v>
      </c>
      <c r="L3" s="8" t="n">
        <v>3</v>
      </c>
      <c r="M3" s="8" t="n">
        <v>1</v>
      </c>
      <c r="N3" s="8" t="n">
        <v>3</v>
      </c>
      <c r="O3" s="8" t="n">
        <v>2</v>
      </c>
      <c r="P3" s="9"/>
      <c r="Q3" s="9"/>
      <c r="R3" s="9"/>
      <c r="S3" s="5" t="n">
        <f aca="false">AB19+AB31</f>
        <v>0</v>
      </c>
      <c r="T3" s="5" t="n">
        <f aca="false">AC19+AC31</f>
        <v>0.000936847032605474</v>
      </c>
      <c r="U3" s="5" t="n">
        <f aca="false">AD19+AD31</f>
        <v>-0.00289285141269352</v>
      </c>
      <c r="V3" s="5" t="n">
        <f aca="false">AE19+AE31</f>
        <v>0</v>
      </c>
      <c r="W3" s="5" t="n">
        <f aca="false">AF19+AF31</f>
        <v>0</v>
      </c>
      <c r="X3" s="6" t="n">
        <f aca="false">AG19+AG31</f>
        <v>0.00187369406521095</v>
      </c>
      <c r="Y3" s="6" t="n">
        <f aca="false">AH19+AH31</f>
        <v>0.000936847032605474</v>
      </c>
      <c r="Z3" s="6" t="n">
        <f aca="false">AI19+AI31</f>
        <v>0</v>
      </c>
      <c r="AA3" s="6" t="n">
        <f aca="false">AJ19+AJ31</f>
        <v>0</v>
      </c>
      <c r="AB3" s="6" t="n">
        <f aca="false">AK19+AK31</f>
        <v>0</v>
      </c>
      <c r="AC3" s="10" t="n">
        <f aca="false">AL19+AL31</f>
        <v>-0.000509578673741287</v>
      </c>
      <c r="AD3" s="10" t="n">
        <f aca="false">AM19+AM31</f>
        <v>0</v>
      </c>
      <c r="AE3" s="10" t="n">
        <f aca="false">AN19+AN31</f>
        <v>0</v>
      </c>
      <c r="AF3" s="10" t="n">
        <f aca="false">AO19+AO31</f>
        <v>0</v>
      </c>
      <c r="AG3" s="10" t="n">
        <f aca="false">AP19+AP31</f>
        <v>0</v>
      </c>
    </row>
    <row r="4" customFormat="false" ht="12.8" hidden="false" customHeight="false" outlineLevel="0" collapsed="false">
      <c r="A4" s="5" t="n">
        <v>1</v>
      </c>
      <c r="B4" s="5" t="n">
        <v>1</v>
      </c>
      <c r="C4" s="5" t="n">
        <v>0</v>
      </c>
      <c r="D4" s="5" t="n">
        <v>1</v>
      </c>
      <c r="E4" s="5" t="n">
        <v>1</v>
      </c>
      <c r="F4" s="6" t="n">
        <v>3</v>
      </c>
      <c r="G4" s="6" t="n">
        <v>1</v>
      </c>
      <c r="H4" s="6" t="n">
        <v>1</v>
      </c>
      <c r="I4" s="7" t="n">
        <v>3</v>
      </c>
      <c r="J4" s="7" t="n">
        <v>0</v>
      </c>
      <c r="K4" s="8" t="n">
        <v>2</v>
      </c>
      <c r="L4" s="8" t="n">
        <v>1</v>
      </c>
      <c r="M4" s="8" t="n">
        <v>1</v>
      </c>
      <c r="N4" s="8" t="n">
        <v>1</v>
      </c>
      <c r="O4" s="8" t="n">
        <v>0</v>
      </c>
      <c r="P4" s="9"/>
      <c r="Q4" s="9"/>
      <c r="R4" s="9"/>
      <c r="S4" s="5" t="n">
        <f aca="false">AB20+AB32</f>
        <v>0</v>
      </c>
      <c r="T4" s="5" t="n">
        <f aca="false">AC20+AC32</f>
        <v>-0.00144642570634676</v>
      </c>
      <c r="U4" s="5" t="n">
        <f aca="false">AD20+AD32</f>
        <v>0.00187369406521095</v>
      </c>
      <c r="V4" s="5" t="n">
        <f aca="false">AE20+AE32</f>
        <v>0</v>
      </c>
      <c r="W4" s="5" t="n">
        <f aca="false">AF20+AF32</f>
        <v>0</v>
      </c>
      <c r="X4" s="6" t="n">
        <f aca="false">AG20+AG32</f>
        <v>0</v>
      </c>
      <c r="Y4" s="6" t="n">
        <f aca="false">AH20+AH32</f>
        <v>0.00433927711904028</v>
      </c>
      <c r="Z4" s="6" t="n">
        <f aca="false">AI20+AI32</f>
        <v>0</v>
      </c>
      <c r="AA4" s="6" t="n">
        <f aca="false">AJ20+AJ32</f>
        <v>0</v>
      </c>
      <c r="AB4" s="6" t="n">
        <f aca="false">AK20+AK32</f>
        <v>0</v>
      </c>
      <c r="AC4" s="10" t="n">
        <f aca="false">AL20+AL32</f>
        <v>0.000936847032605474</v>
      </c>
      <c r="AD4" s="10" t="n">
        <f aca="false">AM20+AM32</f>
        <v>0</v>
      </c>
      <c r="AE4" s="10" t="n">
        <f aca="false">AN20+AN32</f>
        <v>0.00289285141269352</v>
      </c>
      <c r="AF4" s="10" t="n">
        <f aca="false">AO20+AO32</f>
        <v>0</v>
      </c>
      <c r="AG4" s="10" t="n">
        <f aca="false">AP20+AP32</f>
        <v>0</v>
      </c>
    </row>
    <row r="5" customFormat="false" ht="12.8" hidden="false" customHeight="false" outlineLevel="0" collapsed="false">
      <c r="A5" s="5" t="n">
        <v>2</v>
      </c>
      <c r="B5" s="5" t="n">
        <v>3</v>
      </c>
      <c r="C5" s="5" t="n">
        <v>2</v>
      </c>
      <c r="D5" s="5" t="n">
        <v>1</v>
      </c>
      <c r="E5" s="5" t="n">
        <v>3</v>
      </c>
      <c r="F5" s="6" t="n">
        <v>0</v>
      </c>
      <c r="G5" s="6" t="n">
        <v>3</v>
      </c>
      <c r="H5" s="6" t="n">
        <v>0</v>
      </c>
      <c r="I5" s="7" t="n">
        <v>3</v>
      </c>
      <c r="J5" s="7" t="n">
        <v>2</v>
      </c>
      <c r="K5" s="8" t="n">
        <v>3</v>
      </c>
      <c r="L5" s="8" t="n">
        <v>1</v>
      </c>
      <c r="M5" s="8" t="n">
        <v>3</v>
      </c>
      <c r="N5" s="8" t="n">
        <v>2</v>
      </c>
      <c r="O5" s="8" t="n">
        <v>0</v>
      </c>
      <c r="P5" s="9"/>
      <c r="Q5" s="9"/>
      <c r="R5" s="9"/>
      <c r="S5" s="5" t="n">
        <f aca="false">AB21+AB33</f>
        <v>0</v>
      </c>
      <c r="T5" s="5" t="n">
        <f aca="false">AC21+AC33</f>
        <v>0.000936847032605474</v>
      </c>
      <c r="U5" s="5" t="n">
        <f aca="false">AD21+AD33</f>
        <v>0</v>
      </c>
      <c r="V5" s="5" t="n">
        <f aca="false">AE21+AE33</f>
        <v>0</v>
      </c>
      <c r="W5" s="5" t="n">
        <f aca="false">AF21+AF33</f>
        <v>0</v>
      </c>
      <c r="X5" s="6" t="n">
        <f aca="false">AG21+AG33</f>
        <v>0</v>
      </c>
      <c r="Y5" s="6" t="n">
        <f aca="false">AH21+AH33</f>
        <v>0.00281054109781642</v>
      </c>
      <c r="Z5" s="6" t="n">
        <f aca="false">AI21+AI33</f>
        <v>0</v>
      </c>
      <c r="AA5" s="6" t="n">
        <f aca="false">AJ21+AJ33</f>
        <v>0</v>
      </c>
      <c r="AB5" s="6" t="n">
        <f aca="false">AK21+AK33</f>
        <v>0</v>
      </c>
      <c r="AC5" s="10" t="n">
        <f aca="false">AL21+AL33</f>
        <v>0</v>
      </c>
      <c r="AD5" s="10" t="n">
        <f aca="false">AM21+AM33</f>
        <v>0</v>
      </c>
      <c r="AE5" s="10" t="n">
        <f aca="false">AN21+AN33</f>
        <v>0.00187369406521095</v>
      </c>
      <c r="AF5" s="10" t="n">
        <f aca="false">AO21+AO33</f>
        <v>0</v>
      </c>
      <c r="AG5" s="10" t="n">
        <f aca="false">AP21+AP33</f>
        <v>0</v>
      </c>
    </row>
    <row r="6" customFormat="false" ht="12.8" hidden="false" customHeight="false" outlineLevel="0" collapsed="false">
      <c r="A6" s="5" t="n">
        <v>0</v>
      </c>
      <c r="B6" s="5" t="n">
        <v>2</v>
      </c>
      <c r="C6" s="5" t="n">
        <v>0</v>
      </c>
      <c r="D6" s="5" t="n">
        <v>1</v>
      </c>
      <c r="E6" s="5" t="n">
        <v>0</v>
      </c>
      <c r="F6" s="6" t="n">
        <v>1</v>
      </c>
      <c r="G6" s="6" t="n">
        <v>0</v>
      </c>
      <c r="H6" s="6" t="n">
        <v>3</v>
      </c>
      <c r="I6" s="7" t="n">
        <v>2</v>
      </c>
      <c r="J6" s="7" t="n">
        <v>1</v>
      </c>
      <c r="K6" s="8" t="n">
        <v>1</v>
      </c>
      <c r="L6" s="8" t="n">
        <v>1</v>
      </c>
      <c r="M6" s="8" t="n">
        <v>2</v>
      </c>
      <c r="N6" s="8" t="n">
        <v>1</v>
      </c>
      <c r="O6" s="8" t="n">
        <v>1</v>
      </c>
      <c r="P6" s="9"/>
      <c r="Q6" s="9"/>
      <c r="R6" s="9"/>
      <c r="S6" s="5" t="n">
        <f aca="false">AB22+AB34</f>
        <v>0</v>
      </c>
      <c r="T6" s="5" t="n">
        <f aca="false">AC22+AC34</f>
        <v>0</v>
      </c>
      <c r="U6" s="5" t="n">
        <f aca="false">AD22+AD34</f>
        <v>0</v>
      </c>
      <c r="V6" s="5" t="n">
        <f aca="false">AE22+AE34</f>
        <v>0</v>
      </c>
      <c r="W6" s="5" t="n">
        <f aca="false">AF22+AF34</f>
        <v>0</v>
      </c>
      <c r="X6" s="6" t="n">
        <f aca="false">AG22+AG34</f>
        <v>0</v>
      </c>
      <c r="Y6" s="6" t="n">
        <f aca="false">AH22+AH34</f>
        <v>0</v>
      </c>
      <c r="Z6" s="6" t="n">
        <f aca="false">AI22+AI34</f>
        <v>0</v>
      </c>
      <c r="AA6" s="6" t="n">
        <f aca="false">AJ22+AJ34</f>
        <v>0</v>
      </c>
      <c r="AB6" s="6" t="n">
        <f aca="false">AK22+AK34</f>
        <v>0</v>
      </c>
      <c r="AC6" s="10" t="n">
        <f aca="false">AL22+AL34</f>
        <v>0</v>
      </c>
      <c r="AD6" s="10" t="n">
        <f aca="false">AM22+AM34</f>
        <v>0</v>
      </c>
      <c r="AE6" s="10" t="n">
        <f aca="false">AN22+AN34</f>
        <v>0</v>
      </c>
      <c r="AF6" s="10" t="n">
        <f aca="false">AO22+AO34</f>
        <v>0</v>
      </c>
      <c r="AG6" s="10" t="n">
        <f aca="false">AP22+AP34</f>
        <v>0</v>
      </c>
    </row>
    <row r="7" customFormat="false" ht="12.8" hidden="false" customHeight="false" outlineLevel="0" collapsed="false">
      <c r="A7" s="9"/>
      <c r="B7" s="9"/>
      <c r="C7" s="9"/>
      <c r="D7" s="9"/>
      <c r="E7" s="9"/>
      <c r="F7" s="9"/>
      <c r="G7" s="9"/>
      <c r="H7" s="9"/>
      <c r="M7" s="9"/>
      <c r="N7" s="9"/>
      <c r="O7" s="9"/>
      <c r="P7" s="9"/>
      <c r="Q7" s="9"/>
      <c r="R7" s="9"/>
      <c r="S7" s="9"/>
      <c r="T7" s="9"/>
      <c r="U7" s="9"/>
    </row>
    <row r="8" customFormat="false" ht="12.8" hidden="false" customHeight="false" outlineLevel="0" collapsed="false">
      <c r="A8" s="9"/>
      <c r="B8" s="9"/>
      <c r="C8" s="9"/>
      <c r="D8" s="9"/>
      <c r="E8" s="9"/>
      <c r="F8" s="9"/>
      <c r="G8" s="9"/>
      <c r="H8" s="9"/>
      <c r="M8" s="9"/>
      <c r="N8" s="9"/>
      <c r="O8" s="9"/>
      <c r="P8" s="9"/>
      <c r="Q8" s="9"/>
      <c r="R8" s="9"/>
      <c r="S8" s="9"/>
      <c r="T8" s="9"/>
      <c r="U8" s="9"/>
    </row>
    <row r="9" customFormat="false" ht="12.8" hidden="false" customHeight="false" outlineLevel="0" collapsed="false">
      <c r="A9" s="9"/>
      <c r="B9" s="9"/>
      <c r="C9" s="9"/>
      <c r="D9" s="9"/>
      <c r="E9" s="9"/>
      <c r="F9" s="9"/>
      <c r="G9" s="9"/>
      <c r="H9" s="9"/>
      <c r="M9" s="9"/>
      <c r="N9" s="9"/>
      <c r="O9" s="9"/>
      <c r="P9" s="9"/>
      <c r="Q9" s="9"/>
      <c r="R9" s="9"/>
      <c r="S9" s="9"/>
      <c r="T9" s="9"/>
      <c r="U9" s="9"/>
    </row>
    <row r="10" customFormat="false" ht="12.8" hidden="false" customHeight="false" outlineLevel="0" collapsed="false">
      <c r="A10" s="9"/>
      <c r="B10" s="9"/>
      <c r="C10" s="9"/>
      <c r="D10" s="9"/>
      <c r="E10" s="9"/>
      <c r="F10" s="9"/>
      <c r="G10" s="9"/>
      <c r="H10" s="9"/>
      <c r="M10" s="9"/>
      <c r="N10" s="9"/>
      <c r="O10" s="9"/>
      <c r="P10" s="9"/>
      <c r="Q10" s="9"/>
      <c r="R10" s="9"/>
      <c r="S10" s="9"/>
      <c r="T10" s="9"/>
      <c r="U10" s="9"/>
    </row>
    <row r="11" customFormat="false" ht="12.8" hidden="false" customHeight="false" outlineLevel="0" collapsed="false">
      <c r="A11" s="11" t="s">
        <v>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O11" s="11" t="s">
        <v>3</v>
      </c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13.8" hidden="false" customHeight="true" outlineLevel="0" collapsed="false">
      <c r="A12" s="12" t="s">
        <v>4</v>
      </c>
      <c r="B12" s="12"/>
      <c r="C12" s="12"/>
      <c r="E12" s="12" t="s">
        <v>5</v>
      </c>
      <c r="F12" s="12"/>
      <c r="G12" s="12"/>
      <c r="I12" s="12" t="s">
        <v>6</v>
      </c>
      <c r="J12" s="12"/>
      <c r="K12" s="12"/>
      <c r="M12" s="13"/>
      <c r="N12" s="13"/>
      <c r="O12" s="12" t="s">
        <v>4</v>
      </c>
      <c r="P12" s="12"/>
      <c r="Q12" s="12"/>
      <c r="S12" s="12" t="s">
        <v>5</v>
      </c>
      <c r="T12" s="12"/>
      <c r="U12" s="12"/>
      <c r="W12" s="12" t="s">
        <v>6</v>
      </c>
      <c r="X12" s="12"/>
      <c r="Y12" s="12"/>
    </row>
    <row r="13" customFormat="false" ht="12.8" hidden="false" customHeight="false" outlineLevel="0" collapsed="false">
      <c r="A13" s="5" t="n">
        <v>0</v>
      </c>
      <c r="B13" s="5" t="n">
        <v>1</v>
      </c>
      <c r="C13" s="5" t="n">
        <v>0</v>
      </c>
      <c r="E13" s="7" t="n">
        <v>2</v>
      </c>
      <c r="F13" s="7" t="n">
        <v>1</v>
      </c>
      <c r="G13" s="7" t="n">
        <v>0</v>
      </c>
      <c r="I13" s="8" t="n">
        <v>1</v>
      </c>
      <c r="J13" s="8" t="n">
        <f aca="false">E14</f>
        <v>0</v>
      </c>
      <c r="K13" s="8" t="n">
        <v>0</v>
      </c>
      <c r="M13" s="9"/>
      <c r="N13" s="9"/>
      <c r="O13" s="5" t="n">
        <f aca="false">C15</f>
        <v>0</v>
      </c>
      <c r="P13" s="5" t="n">
        <f aca="false">B15</f>
        <v>1</v>
      </c>
      <c r="Q13" s="5" t="n">
        <f aca="false">C13</f>
        <v>0</v>
      </c>
      <c r="S13" s="7" t="n">
        <f aca="false">G15</f>
        <v>0</v>
      </c>
      <c r="T13" s="7" t="n">
        <f aca="false">F15</f>
        <v>3</v>
      </c>
      <c r="U13" s="7" t="n">
        <f aca="false">E15</f>
        <v>0</v>
      </c>
      <c r="W13" s="8" t="n">
        <f aca="false">K15</f>
        <v>2</v>
      </c>
      <c r="X13" s="8" t="n">
        <f aca="false">J15</f>
        <v>0</v>
      </c>
      <c r="Y13" s="8" t="n">
        <f aca="false">I15</f>
        <v>0</v>
      </c>
    </row>
    <row r="14" customFormat="false" ht="12.8" hidden="false" customHeight="false" outlineLevel="0" collapsed="false">
      <c r="A14" s="5" t="n">
        <v>0</v>
      </c>
      <c r="B14" s="5" t="n">
        <v>0</v>
      </c>
      <c r="C14" s="5" t="n">
        <v>2</v>
      </c>
      <c r="E14" s="7" t="n">
        <v>0</v>
      </c>
      <c r="F14" s="7" t="n">
        <f aca="false">B14</f>
        <v>0</v>
      </c>
      <c r="G14" s="7" t="n">
        <v>0</v>
      </c>
      <c r="I14" s="8" t="n">
        <v>1</v>
      </c>
      <c r="J14" s="8" t="n">
        <f aca="false">F14</f>
        <v>0</v>
      </c>
      <c r="K14" s="8" t="n">
        <v>0</v>
      </c>
      <c r="M14" s="9"/>
      <c r="N14" s="9"/>
      <c r="O14" s="5" t="n">
        <f aca="false">C14</f>
        <v>2</v>
      </c>
      <c r="P14" s="5" t="n">
        <f aca="false">B14</f>
        <v>0</v>
      </c>
      <c r="Q14" s="5" t="n">
        <f aca="false">A14</f>
        <v>0</v>
      </c>
      <c r="S14" s="7" t="n">
        <f aca="false">G14</f>
        <v>0</v>
      </c>
      <c r="T14" s="7" t="n">
        <f aca="false">F14</f>
        <v>0</v>
      </c>
      <c r="U14" s="7" t="n">
        <f aca="false">E14</f>
        <v>0</v>
      </c>
      <c r="W14" s="8" t="n">
        <f aca="false">K14</f>
        <v>0</v>
      </c>
      <c r="X14" s="8" t="n">
        <f aca="false">J14</f>
        <v>0</v>
      </c>
      <c r="Y14" s="8" t="n">
        <f aca="false">I14</f>
        <v>1</v>
      </c>
    </row>
    <row r="15" customFormat="false" ht="12.8" hidden="false" customHeight="false" outlineLevel="0" collapsed="false">
      <c r="A15" s="5" t="n">
        <v>0</v>
      </c>
      <c r="B15" s="5" t="n">
        <v>1</v>
      </c>
      <c r="C15" s="5" t="n">
        <v>0</v>
      </c>
      <c r="E15" s="7" t="n">
        <v>0</v>
      </c>
      <c r="F15" s="7" t="n">
        <v>3</v>
      </c>
      <c r="G15" s="7" t="n">
        <v>0</v>
      </c>
      <c r="I15" s="8" t="n">
        <v>0</v>
      </c>
      <c r="J15" s="8" t="n">
        <f aca="false">G14</f>
        <v>0</v>
      </c>
      <c r="K15" s="8" t="n">
        <v>2</v>
      </c>
      <c r="M15" s="9"/>
      <c r="N15" s="9"/>
      <c r="O15" s="5" t="n">
        <f aca="false">A15</f>
        <v>0</v>
      </c>
      <c r="P15" s="5" t="n">
        <f aca="false">B13</f>
        <v>1</v>
      </c>
      <c r="Q15" s="5" t="n">
        <f aca="false">A13</f>
        <v>0</v>
      </c>
      <c r="S15" s="7" t="n">
        <f aca="false">G13</f>
        <v>0</v>
      </c>
      <c r="T15" s="7" t="n">
        <f aca="false">F13</f>
        <v>1</v>
      </c>
      <c r="U15" s="7" t="n">
        <f aca="false">E13</f>
        <v>2</v>
      </c>
      <c r="W15" s="8" t="n">
        <f aca="false">K13</f>
        <v>0</v>
      </c>
      <c r="X15" s="8" t="n">
        <f aca="false">J13</f>
        <v>0</v>
      </c>
      <c r="Y15" s="8" t="n">
        <f aca="false">I13</f>
        <v>1</v>
      </c>
    </row>
    <row r="17" customFormat="false" ht="13.8" hidden="false" customHeight="false" outlineLevel="0" collapsed="false">
      <c r="A17" s="14" t="s">
        <v>7</v>
      </c>
      <c r="B17" s="14"/>
      <c r="C17" s="14"/>
      <c r="D17" s="3"/>
      <c r="E17" s="14" t="s">
        <v>8</v>
      </c>
      <c r="F17" s="14"/>
      <c r="G17" s="14"/>
      <c r="I17" s="14" t="s">
        <v>9</v>
      </c>
      <c r="J17" s="14"/>
      <c r="K17" s="14"/>
      <c r="M17" s="4"/>
      <c r="N17" s="4"/>
      <c r="O17" s="11" t="s">
        <v>10</v>
      </c>
      <c r="P17" s="11"/>
      <c r="Q17" s="11"/>
      <c r="R17" s="11"/>
      <c r="S17" s="11"/>
      <c r="T17" s="11"/>
      <c r="U17" s="11"/>
      <c r="V17" s="11"/>
      <c r="W17" s="11"/>
      <c r="X17" s="11"/>
      <c r="Y17" s="11"/>
      <c r="AB17" s="2" t="s">
        <v>11</v>
      </c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</row>
    <row r="18" customFormat="false" ht="13.8" hidden="false" customHeight="false" outlineLevel="0" collapsed="false">
      <c r="A18" s="5" t="n">
        <f aca="false">$A$13*A2+$B$13*B2+$C$13*C2+$A$14*A3+$B$14*B3+$C$14*C3+$A$15*A4+$B$15*B4+$C$15*C4</f>
        <v>7</v>
      </c>
      <c r="B18" s="5" t="n">
        <f aca="false">$A$13*B2+$B$13*C2+$C$13*D2+$A$14*B3+$B$14*C3+$C$14*D3+$A$15*B4+$B$15*C4+$C$15*D4</f>
        <v>5</v>
      </c>
      <c r="C18" s="5" t="n">
        <f aca="false">$A$13*C2+$B$13*D2+$C$13*E2+$A$14*C3+$B$14*D3+$C$14*E3+$A$15*C4+$B$15*D4+$C$15*E4</f>
        <v>3</v>
      </c>
      <c r="D18" s="9"/>
      <c r="E18" s="7" t="n">
        <f aca="false">$E$13*F2+$F$13*G2+$G$13*H2+$E$14*F3+$F$14*G3+$G$14*H3+$E$15*F4+$F$15*G4+$G$15*H4</f>
        <v>5</v>
      </c>
      <c r="F18" s="7" t="n">
        <f aca="false">$E$13*G2+$F$13*H2+$G$13*I2+$E$14*G3+$F$14*H3+$G$14*I3+$E$15*G4+$F$15*H4+$G$15*I4</f>
        <v>3</v>
      </c>
      <c r="G18" s="7" t="n">
        <f aca="false">$E$13*H2+$F$13*I2+$G$13*J2+$E$14*H3+$F$14*I3+$G$14*J3+$E$15*H4+$F$15*I4+$G$15*J4</f>
        <v>10</v>
      </c>
      <c r="I18" s="8" t="n">
        <f aca="false">$I$13*K2+$J$13*L2+$K$13*M2+$I$14*K3+$J$14*L3+$K$14*M3+$I$15*K4+$J$15*L4+$K$15*M4</f>
        <v>7</v>
      </c>
      <c r="J18" s="8" t="n">
        <f aca="false">$I$13*L2+$J$13*M2+$K$13*N2+$I$14*L3+$J$14*M3+$K$14*N3+$I$15*L4+$J$15*M4+$K$15*N4</f>
        <v>5</v>
      </c>
      <c r="K18" s="8" t="n">
        <f aca="false">$I$13*M2+$J$13*N2+$K$13*O2+$I$14*M3+$J$14*N3+$K$14*O3+$I$15*M4+$J$15*N4+$K$15*O4</f>
        <v>2</v>
      </c>
      <c r="M18" s="9"/>
      <c r="N18" s="9"/>
      <c r="O18" s="5" t="n">
        <f aca="false">$N$56*A2+$O$56*B2+$P$56*C2+$N$57*A3+$O$57*B3+$P$57*C3+$N$58*A4+$O$58*B4+$P$58*C4</f>
        <v>0.000936847032605474</v>
      </c>
      <c r="P18" s="5" t="n">
        <f aca="false">$N$56*B2+$O$56*C2+$P$56*D2+$N$57*B3+$O$57*C3+$P$57*D3+$N$58*B4+$O$58*C4+$P$58*D4</f>
        <v>0.000936847032605474</v>
      </c>
      <c r="Q18" s="5" t="n">
        <f aca="false">$N$56*C2+$O$56*D2+$P$56*E2+$N$57*C3+$O$57*D3+$P$57*E3+$N$58*C4+$O$58*D4+$P$58*E4</f>
        <v>0.00281054109781642</v>
      </c>
      <c r="R18" s="3"/>
      <c r="S18" s="7" t="n">
        <f aca="false">$N$56*F2+$O$56*G2+$P$56*H2+$N$57*F3+$O$57*G3+$P$57*H3+$N$58*F4+$O$58*G4+$P$58*H4</f>
        <v>0.00187369406521095</v>
      </c>
      <c r="T18" s="7" t="n">
        <f aca="false">$N$56*G2+$O$56*H2+$P$56*I2+$N$57*G3+$O$57*H3+$P$57*I3+$N$58*G4+$O$58*H4+$P$58*I4</f>
        <v>0</v>
      </c>
      <c r="U18" s="7" t="n">
        <f aca="false">$N$56*H2+$O$56*I2+$P$56*J2+$N$57*H3+$O$57*I3+$P$57*J3+$N$58*H4+$O$58*I4+$P$58*J4</f>
        <v>0.000936847032605474</v>
      </c>
      <c r="V18" s="3"/>
      <c r="W18" s="8" t="n">
        <f aca="false">$N$56*K2+$O$56*L2+$P$56*M2+$N$57*K3+$O$57*L3+$P$57*M3+$N$58*K4+$O$58*L4+$P$58*M4</f>
        <v>0.00281054109781642</v>
      </c>
      <c r="X18" s="8" t="n">
        <f aca="false">$N$56*L2+$O$56*M2+$P$56*N2+$N$57*L3+$O$57*M3+$P$57*N3+$N$58*L4+$O$58*M4+$P$58*N4</f>
        <v>0.00281054109781642</v>
      </c>
      <c r="Y18" s="8" t="n">
        <f aca="false">$N$56*M2+$O$56*N2+$P$56*O2+$N$57*M3+$O$57*N3+$P$57*O3+$N$58*M4+$O$58*N4+$P$58*O4</f>
        <v>0.000936847032605474</v>
      </c>
      <c r="AB18" s="5" t="n">
        <f aca="false">$O$13*F41+$P$13*G41+$Q$13*H41+$O$14*F42+$P$14*G42+$Q$14*H42+$O$15*F43+$P$15*G43+$Q$15*H43</f>
        <v>0</v>
      </c>
      <c r="AC18" s="5" t="n">
        <f aca="false">$O$13*G41+$P$13*H41+$Q$13*I41+$O$14*G42+$P$14*H42+$Q$14*I42+$O$15*G43+$P$15*H43+$Q$15*I43</f>
        <v>0</v>
      </c>
      <c r="AD18" s="5" t="n">
        <f aca="false">$O$13*H41+$P$13*I41+$Q$13*J41+$O$14*H42+$P$14*I42+$Q$14*J42+$O$15*H43+$P$15*I43+$Q$15*J43</f>
        <v>0</v>
      </c>
      <c r="AE18" s="5" t="n">
        <f aca="false">$O$13*I41+$P$13*J41+$Q$13*K41+$O$14*I42+$P$14*J42+$Q$14*K42+$O$15*I43+$P$15*J43+$Q$15*K43</f>
        <v>0</v>
      </c>
      <c r="AF18" s="5" t="n">
        <f aca="false">$O$13*J41+$P$13*K41+$Q$13*L41+$O$14*J42+$P$14*K42+$Q$14*L42+$O$15*J43+$P$15*K43+$Q$15*L43</f>
        <v>0</v>
      </c>
      <c r="AG18" s="6" t="n">
        <f aca="false">$S$13*F41+$T$13*G41+$U$13*H41+$S$14*F42+$T$14*G42+$U$14*H42+$S$15*F43+$T$15*G43+$U$15*H43</f>
        <v>0</v>
      </c>
      <c r="AH18" s="6" t="n">
        <f aca="false">$S$13*G41+$T$13*H41+$U$13*I41+$S$14*G42+$T$14*H42+$U$14*I42+$S$15*G43+$T$15*H43+$U$15*I43</f>
        <v>0</v>
      </c>
      <c r="AI18" s="6" t="n">
        <f aca="false">$S$13*H41+$T$13*I41+$U$13*J41+$S$14*H42+$T$14*I42+$U$14*J42+$S$15*H43+$T$15*I43+$U$15*J43</f>
        <v>0</v>
      </c>
      <c r="AJ18" s="6" t="n">
        <f aca="false">$S$13*I41+$T$13*J41+$U$13*K41+$S$14*I42+$T$14*J42+$U$14*K42+$S$15*I43+$T$15*J43+$U$15*K43</f>
        <v>0</v>
      </c>
      <c r="AK18" s="6" t="n">
        <f aca="false">$S$13*J41+$T$13*K41+$U$13*L41+$S$14*J42+$T$14*K42+$U$14*L42+$S$15*J43+$T$15*K43+$U$15*L43</f>
        <v>0</v>
      </c>
      <c r="AL18" s="8" t="n">
        <f aca="false">$W$13*F41+$X$13*G41+$Y$13*H41+$W$14*F42+$X$14*G42+$Y$14*H42+$W$15*F43+$X$15*G43+$Y$15*H43</f>
        <v>0</v>
      </c>
      <c r="AM18" s="8" t="n">
        <f aca="false">$W$13*G41+$X$13*H41+$Y$13*I41+$W$14*G42+$X$14*H42+$Y$14*I42+$W$15*G43+$X$15*H43+$Y$15*I43</f>
        <v>0</v>
      </c>
      <c r="AN18" s="8" t="n">
        <f aca="false">$W$13*H41+$X$13*I41+$Y$13*J41+$W$14*H42+$X$14*I42+$Y$14*J42+$W$15*H43+$X$15*I43+$Y$15*J43</f>
        <v>0</v>
      </c>
      <c r="AO18" s="8" t="n">
        <f aca="false">$W$13*I41+$X$13*J41+$Y$13*K41+$W$14*I42+$X$14*J42+$Y$14*K42+$W$15*I43+$X$15*J43+$Y$15*K43</f>
        <v>0</v>
      </c>
      <c r="AP18" s="8" t="n">
        <f aca="false">$W$13*J41+$X$13*K41+$Y$13*L41+$W$14*J42+$X$14*K42+$Y$14*L42+$W$15*J43+$X$15*K43+$Y$15*L43</f>
        <v>0</v>
      </c>
    </row>
    <row r="19" customFormat="false" ht="12.8" hidden="false" customHeight="false" outlineLevel="0" collapsed="false">
      <c r="A19" s="5" t="n">
        <f aca="false">$A$13*A3+$B$13*B3+$C$13*C3+$A$14*A4+$B$14*B4+$C$14*C4+$A$15*A5+$B$15*B5+$C$15*C5</f>
        <v>4</v>
      </c>
      <c r="B19" s="5" t="n">
        <f aca="false">$A$13*B3+$B$13*C3+$C$13*D3+$A$14*B4+$B$14*C4+$C$14*D4+$A$15*B5+$B$15*C5+$C$15*D5</f>
        <v>7</v>
      </c>
      <c r="C19" s="5" t="n">
        <f aca="false">$A$13*C3+$B$13*D3+$C$13*E3+$A$14*C4+$B$14*D4+$C$14*E4+$A$15*C5+$B$15*D5+$C$15*E5</f>
        <v>5</v>
      </c>
      <c r="D19" s="9"/>
      <c r="E19" s="7" t="n">
        <f aca="false">$E$13*F3+$F$13*G3+$G$13*H3+$E$14*F4+$F$14*G4+$G$14*H4+$E$15*F5+$F$15*G5+$G$15*H5</f>
        <v>13</v>
      </c>
      <c r="F19" s="7" t="n">
        <f aca="false">$E$13*G3+$F$13*H3+$G$13*I3+$E$14*G4+$F$14*H4+$G$14*I4+$E$15*G5+$F$15*H5+$G$15*I5</f>
        <v>1</v>
      </c>
      <c r="G19" s="7" t="n">
        <f aca="false">$E$13*H3+$F$13*I3+$G$13*J3+$E$14*H4+$F$14*I4+$G$14*J4+$E$15*H5+$F$15*I5+$G$15*J5</f>
        <v>13</v>
      </c>
      <c r="I19" s="8" t="n">
        <f aca="false">$I$13*K3+$J$13*L3+$K$13*M3+$I$14*K4+$J$14*L4+$K$14*M4+$I$15*K5+$J$15*L5+$K$15*M5</f>
        <v>11</v>
      </c>
      <c r="J19" s="8" t="n">
        <f aca="false">$I$13*L3+$J$13*M3+$K$13*N3+$I$14*L4+$J$14*M4+$K$14*N4+$I$15*L5+$J$15*M5+$K$15*N5</f>
        <v>8</v>
      </c>
      <c r="K19" s="8" t="n">
        <f aca="false">$I$13*M3+$J$13*N3+$K$13*O3+$I$14*M4+$J$14*N4+$K$14*O4+$I$15*M5+$J$15*N5+$K$15*O5</f>
        <v>2</v>
      </c>
      <c r="M19" s="9"/>
      <c r="N19" s="9"/>
      <c r="O19" s="5" t="n">
        <f aca="false">$N$56*A3+$O$56*B3+$P$56*C3+$N$57*A4+$O$57*B4+$P$57*C4+$N$58*A5+$O$58*B5+$P$58*C5</f>
        <v>0.000936847032605474</v>
      </c>
      <c r="P19" s="5" t="n">
        <f aca="false">$N$56*B3+$O$56*C3+$P$56*D3+$N$57*B4+$O$57*C4+$P$57*D4+$N$58*B5+$O$58*C5+$P$58*D5</f>
        <v>0.000936847032605474</v>
      </c>
      <c r="Q19" s="5" t="n">
        <f aca="false">$N$56*C3+$O$56*D3+$P$56*E3+$N$57*C4+$O$57*D4+$P$57*E4+$N$58*C5+$O$58*D5+$P$58*E5</f>
        <v>0</v>
      </c>
      <c r="R19" s="15"/>
      <c r="S19" s="7" t="n">
        <f aca="false">$N$56*F3+$O$56*G3+$P$56*H3+$N$57*F4+$O$57*G4+$P$57*H4+$N$58*F5+$O$58*G5+$P$58*H5</f>
        <v>0.00281054109781642</v>
      </c>
      <c r="T19" s="7" t="n">
        <f aca="false">$N$56*G3+$O$56*H3+$P$56*I3+$N$57*G4+$O$57*H4+$P$57*I4+$N$58*G5+$O$58*H5+$P$58*I5</f>
        <v>0.000936847032605474</v>
      </c>
      <c r="U19" s="7" t="n">
        <f aca="false">$N$56*H3+$O$56*I3+$P$56*J3+$N$57*H4+$O$57*I4+$P$57*J4+$N$58*H5+$O$58*I5+$P$58*J5</f>
        <v>0.000936847032605474</v>
      </c>
      <c r="V19" s="15"/>
      <c r="W19" s="8" t="n">
        <f aca="false">$N$56*K3+$O$56*L3+$P$56*M3+$N$57*K4+$O$57*L4+$P$57*M4+$N$58*K5+$O$58*L5+$P$58*M5</f>
        <v>0.00187369406521095</v>
      </c>
      <c r="X19" s="8" t="n">
        <f aca="false">$N$56*L3+$O$56*M3+$P$56*N3+$N$57*L4+$O$57*M4+$P$57*N4+$N$58*L5+$O$58*M5+$P$58*N5</f>
        <v>0.000936847032605474</v>
      </c>
      <c r="Y19" s="8" t="n">
        <f aca="false">$N$56*M3+$O$56*N3+$P$56*O3+$N$57*M4+$O$57*N4+$P$57*O4+$N$58*M5+$O$58*N5+$P$58*O5</f>
        <v>0.000936847032605474</v>
      </c>
      <c r="AB19" s="5" t="n">
        <f aca="false">$O$13*F42+$P$13*G42+$Q$13*H42+$O$14*F43+$P$14*G43+$Q$14*H43+$O$15*F44+$P$15*G44+$Q$15*H44</f>
        <v>0</v>
      </c>
      <c r="AC19" s="5" t="n">
        <f aca="false">$O$13*G42+$P$13*H42+$Q$13*I42+$O$14*G43+$P$14*H43+$Q$14*I43+$O$15*G44+$P$15*H44+$Q$15*I44</f>
        <v>0.000936847032605474</v>
      </c>
      <c r="AD19" s="5" t="n">
        <f aca="false">$O$13*H42+$P$13*I42+$Q$13*J42+$O$14*H43+$P$14*I43+$Q$14*J43+$O$15*H44+$P$15*I44+$Q$15*J44</f>
        <v>0</v>
      </c>
      <c r="AE19" s="5" t="n">
        <f aca="false">$O$13*I42+$P$13*J42+$Q$13*K42+$O$14*I43+$P$14*J43+$Q$14*K43+$O$15*I44+$P$15*J44+$Q$15*K44</f>
        <v>0</v>
      </c>
      <c r="AF19" s="5" t="n">
        <f aca="false">$O$13*J42+$P$13*K42+$Q$13*L42+$O$14*J43+$P$14*K43+$Q$14*L43+$O$15*J44+$P$15*K44+$Q$15*L44</f>
        <v>0</v>
      </c>
      <c r="AG19" s="6" t="n">
        <f aca="false">$S$13*F42+$T$13*G42+$U$13*H42+$S$14*F43+$T$14*G43+$U$14*H43+$S$15*F44+$T$15*G44+$U$15*H44</f>
        <v>0.00187369406521095</v>
      </c>
      <c r="AH19" s="6" t="n">
        <f aca="false">$S$13*G42+$T$13*H42+$U$13*I42+$S$14*G43+$T$14*H43+$U$14*I43+$S$15*G44+$T$15*H44+$U$15*I44</f>
        <v>0.000936847032605474</v>
      </c>
      <c r="AI19" s="6" t="n">
        <f aca="false">$S$13*H42+$T$13*I42+$U$13*J42+$S$14*H43+$T$14*I43+$U$14*J43+$S$15*H44+$T$15*I44+$U$15*J44</f>
        <v>0</v>
      </c>
      <c r="AJ19" s="6" t="n">
        <f aca="false">$S$13*I42+$T$13*J42+$U$13*K42+$S$14*I43+$T$14*J43+$U$14*K43+$S$15*I44+$T$15*J44+$U$15*K44</f>
        <v>0</v>
      </c>
      <c r="AK19" s="6" t="n">
        <f aca="false">$S$13*J42+$T$13*K42+$U$13*L42+$S$14*J43+$T$14*K43+$U$14*L43+$S$15*J44+$T$15*K44+$U$15*L44</f>
        <v>0</v>
      </c>
      <c r="AL19" s="8" t="n">
        <f aca="false">$W$13*F42+$X$13*G42+$Y$13*H42+$W$14*F43+$X$14*G43+$Y$14*H43+$W$15*F44+$X$15*G44+$Y$15*H44</f>
        <v>0.000936847032605474</v>
      </c>
      <c r="AM19" s="8" t="n">
        <f aca="false">$W$13*G42+$X$13*H42+$Y$13*I42+$W$14*G43+$X$14*H43+$Y$14*I43+$W$15*G44+$X$15*H44+$Y$15*I44</f>
        <v>0</v>
      </c>
      <c r="AN19" s="8" t="n">
        <f aca="false">$W$13*H42+$X$13*I42+$Y$13*J42+$W$14*H43+$X$14*I43+$Y$14*J43+$W$15*H44+$X$15*I44+$Y$15*J44</f>
        <v>0</v>
      </c>
      <c r="AO19" s="8" t="n">
        <f aca="false">$W$13*I42+$X$13*J42+$Y$13*K42+$W$14*I43+$X$14*J43+$Y$14*K43+$W$15*I44+$X$15*J44+$Y$15*K44</f>
        <v>0</v>
      </c>
      <c r="AP19" s="8" t="n">
        <f aca="false">$W$13*J42+$X$13*K42+$Y$13*L42+$W$14*J43+$X$14*K43+$Y$14*L43+$W$15*J44+$X$15*K44+$Y$15*L44</f>
        <v>0</v>
      </c>
    </row>
    <row r="20" customFormat="false" ht="12.8" hidden="false" customHeight="false" outlineLevel="0" collapsed="false">
      <c r="A20" s="5" t="n">
        <f aca="false">$A$13*A4+$B$13*B4+$C$13*C4+$A$14*A5+$B$14*B5+$C$14*C5+$A$15*A6+$B$15*B6+$C$15*C6</f>
        <v>7</v>
      </c>
      <c r="B20" s="5" t="n">
        <f aca="false">$A$13*B4+$B$13*C4+$C$13*D4+$A$14*B5+$B$14*C5+$C$14*D5+$A$15*B6+$B$15*C6+$C$15*D6</f>
        <v>2</v>
      </c>
      <c r="C20" s="5" t="n">
        <f aca="false">$A$13*C4+$B$13*D4+$C$13*E4+$A$14*C5+$B$14*D5+$C$14*E5+$A$15*C6+$B$15*D6+$C$15*E6</f>
        <v>8</v>
      </c>
      <c r="D20" s="9"/>
      <c r="E20" s="7" t="n">
        <f aca="false">$E$13*F4+$F$13*G4+$G$13*H4+$E$14*F5+$F$14*G5+$G$14*H5+$E$15*F6+$F$15*G6+$G$15*H6</f>
        <v>7</v>
      </c>
      <c r="F20" s="7" t="n">
        <f aca="false">$E$13*G4+$F$13*H4+$G$13*I4+$E$14*G5+$F$14*H5+$G$14*I5+$E$15*G6+$F$15*H6+$G$15*I6</f>
        <v>12</v>
      </c>
      <c r="G20" s="7" t="n">
        <f aca="false">$E$13*H4+$F$13*I4+$G$13*J4+$E$14*H5+$F$14*I5+$G$14*J5+$E$15*H6+$F$15*I6+$G$15*J6</f>
        <v>11</v>
      </c>
      <c r="I20" s="8" t="n">
        <f aca="false">$I$13*K4+$J$13*L4+$K$13*M4+$I$14*K5+$J$14*L5+$K$14*M5+$I$15*K6+$J$15*L6+$K$15*M6</f>
        <v>9</v>
      </c>
      <c r="J20" s="8" t="n">
        <f aca="false">$I$13*L4+$J$13*M4+$K$13*N4+$I$14*L5+$J$14*M5+$K$14*N5+$I$15*L6+$J$15*M6+$K$15*N6</f>
        <v>4</v>
      </c>
      <c r="K20" s="8" t="n">
        <f aca="false">$I$13*M4+$J$13*N4+$K$13*O4+$I$14*M5+$J$14*N5+$K$14*O5+$I$15*M6+$J$15*N6+$K$15*O6</f>
        <v>6</v>
      </c>
      <c r="M20" s="9"/>
      <c r="N20" s="9"/>
      <c r="O20" s="5" t="n">
        <f aca="false">$N$56*A4+$O$56*B4+$P$56*C4+$N$57*A5+$O$57*B5+$P$57*C5+$N$58*A6+$O$58*B6+$P$58*C6</f>
        <v>0.00187369406521095</v>
      </c>
      <c r="P20" s="5" t="n">
        <f aca="false">$N$56*B4+$O$56*C4+$P$56*D4+$N$57*B5+$O$57*C5+$P$57*D5+$N$58*B6+$O$58*C6+$P$58*D6</f>
        <v>0.00281054109781642</v>
      </c>
      <c r="Q20" s="5" t="n">
        <f aca="false">$N$56*C4+$O$56*D4+$P$56*E4+$N$57*C5+$O$57*D5+$P$57*E5+$N$58*C6+$O$58*D6+$P$58*E6</f>
        <v>0.00187369406521095</v>
      </c>
      <c r="R20" s="16"/>
      <c r="S20" s="7" t="n">
        <f aca="false">$N$56*F4+$O$56*G4+$P$56*H4+$N$57*F5+$O$57*G5+$P$57*H5+$N$58*F6+$O$58*G6+$P$58*H6</f>
        <v>0</v>
      </c>
      <c r="T20" s="7" t="n">
        <f aca="false">$N$56*G4+$O$56*H4+$P$56*I4+$N$57*G5+$O$57*H5+$P$57*I5+$N$58*G6+$O$58*H6+$P$58*I6</f>
        <v>0.00281054109781642</v>
      </c>
      <c r="U20" s="7" t="n">
        <f aca="false">$N$56*H4+$O$56*I4+$P$56*J4+$N$57*H5+$O$57*I5+$P$57*J5+$N$58*H6+$O$58*I6+$P$58*J6</f>
        <v>0</v>
      </c>
      <c r="V20" s="16"/>
      <c r="W20" s="8" t="n">
        <f aca="false">$N$56*K4+$O$56*L4+$P$56*M4+$N$57*K5+$O$57*L5+$P$57*M5+$N$58*K6+$O$58*L6+$P$58*M6</f>
        <v>0.00281054109781642</v>
      </c>
      <c r="X20" s="8" t="n">
        <f aca="false">$N$56*L4+$O$56*M4+$P$56*N4+$N$57*L5+$O$57*M5+$P$57*N5+$N$58*L6+$O$58*M6+$P$58*N6</f>
        <v>0.000936847032605474</v>
      </c>
      <c r="Y20" s="8" t="n">
        <f aca="false">$N$56*M4+$O$56*N4+$P$56*O4+$N$57*M5+$O$57*N5+$P$57*O5+$N$58*M6+$O$58*N6+$P$58*O6</f>
        <v>0.00281054109781642</v>
      </c>
      <c r="AB20" s="5" t="n">
        <f aca="false">$O$13*F43+$P$13*G43+$Q$13*H43+$O$14*F44+$P$14*G44+$Q$14*H44+$O$15*F45+$P$15*G45+$Q$15*H45</f>
        <v>0</v>
      </c>
      <c r="AC20" s="5" t="n">
        <f aca="false">$O$13*G43+$P$13*H43+$Q$13*I43+$O$14*G44+$P$14*H44+$Q$14*I44+$O$15*G45+$P$15*H45+$Q$15*I45</f>
        <v>0</v>
      </c>
      <c r="AD20" s="5" t="n">
        <f aca="false">$O$13*H43+$P$13*I43+$Q$13*J43+$O$14*H44+$P$14*I44+$Q$14*J44+$O$15*H45+$P$15*I45+$Q$15*J45</f>
        <v>0.00187369406521095</v>
      </c>
      <c r="AE20" s="5" t="n">
        <f aca="false">$O$13*I43+$P$13*J43+$Q$13*K43+$O$14*I44+$P$14*J44+$Q$14*K44+$O$15*I45+$P$15*J45+$Q$15*K45</f>
        <v>0</v>
      </c>
      <c r="AF20" s="5" t="n">
        <f aca="false">$O$13*J43+$P$13*K43+$Q$13*L43+$O$14*J44+$P$14*K44+$Q$14*L44+$O$15*J45+$P$15*K45+$Q$15*L45</f>
        <v>0</v>
      </c>
      <c r="AG20" s="6" t="n">
        <f aca="false">$S$13*F43+$T$13*G43+$U$13*H43+$S$14*F44+$T$14*G44+$U$14*H44+$S$15*F45+$T$15*G45+$U$15*H45</f>
        <v>0</v>
      </c>
      <c r="AH20" s="6" t="n">
        <f aca="false">$S$13*G43+$T$13*H43+$U$13*I43+$S$14*G44+$T$14*H44+$U$14*I44+$S$15*G45+$T$15*H45+$U$15*I45</f>
        <v>0</v>
      </c>
      <c r="AI20" s="6" t="n">
        <f aca="false">$S$13*H43+$T$13*I43+$U$13*J43+$S$14*H44+$T$14*I44+$U$14*J44+$S$15*H45+$T$15*I45+$U$15*J45</f>
        <v>0</v>
      </c>
      <c r="AJ20" s="6" t="n">
        <f aca="false">$S$13*I43+$T$13*J43+$U$13*K43+$S$14*I44+$T$14*J44+$U$14*K44+$S$15*I45+$T$15*J45+$U$15*K45</f>
        <v>0</v>
      </c>
      <c r="AK20" s="6" t="n">
        <f aca="false">$S$13*J43+$T$13*K43+$U$13*L43+$S$14*J44+$T$14*K44+$U$14*L44+$S$15*J45+$T$15*K45+$U$15*L45</f>
        <v>0</v>
      </c>
      <c r="AL20" s="8" t="n">
        <f aca="false">$W$13*F43+$X$13*G43+$Y$13*H43+$W$14*F44+$X$14*G44+$Y$14*H44+$W$15*F45+$X$15*G45+$Y$15*H45</f>
        <v>0.000936847032605474</v>
      </c>
      <c r="AM20" s="8" t="n">
        <f aca="false">$W$13*G43+$X$13*H43+$Y$13*I43+$W$14*G44+$X$14*H44+$Y$14*I44+$W$15*G45+$X$15*H45+$Y$15*I45</f>
        <v>0</v>
      </c>
      <c r="AN20" s="8" t="n">
        <f aca="false">$W$13*H43+$X$13*I43+$Y$13*J43+$W$14*H44+$X$14*I44+$Y$14*J44+$W$15*H45+$X$15*I45+$Y$15*J45</f>
        <v>0</v>
      </c>
      <c r="AO20" s="8" t="n">
        <f aca="false">$W$13*I43+$X$13*J43+$Y$13*K43+$W$14*I44+$X$14*J44+$Y$14*K44+$W$15*I45+$X$15*J45+$Y$15*K45</f>
        <v>0</v>
      </c>
      <c r="AP20" s="8" t="n">
        <f aca="false">$W$13*J43+$X$13*K43+$Y$13*L43+$W$14*J44+$X$14*K44+$Y$14*L44+$W$15*J45+$X$15*K45+$Y$15*L45</f>
        <v>0</v>
      </c>
    </row>
    <row r="21" customFormat="false" ht="12.8" hidden="false" customHeight="false" outlineLevel="0" collapsed="false">
      <c r="A21" s="9"/>
      <c r="B21" s="9"/>
      <c r="C21" s="9"/>
      <c r="D21" s="9"/>
      <c r="E21" s="9"/>
      <c r="F21" s="9"/>
      <c r="AB21" s="5" t="n">
        <f aca="false">$O$13*F44+$P$13*G44+$Q$13*H44+$O$14*F45+$P$14*G45+$Q$14*H45+$O$15*F46+$P$15*G46+$Q$15*H46</f>
        <v>0</v>
      </c>
      <c r="AC21" s="5" t="n">
        <f aca="false">$O$13*G44+$P$13*H44+$Q$13*I44+$O$14*G45+$P$14*H45+$Q$14*I45+$O$15*G46+$P$15*H46+$Q$15*I46</f>
        <v>0.000936847032605474</v>
      </c>
      <c r="AD21" s="5" t="n">
        <f aca="false">$O$13*H44+$P$13*I44+$Q$13*J44+$O$14*H45+$P$14*I45+$Q$14*J45+$O$15*H46+$P$15*I46+$Q$15*J46</f>
        <v>0</v>
      </c>
      <c r="AE21" s="5" t="n">
        <f aca="false">$O$13*I44+$P$13*J44+$Q$13*K44+$O$14*I45+$P$14*J45+$Q$14*K45+$O$15*I46+$P$15*J46+$Q$15*K46</f>
        <v>0</v>
      </c>
      <c r="AF21" s="5" t="n">
        <f aca="false">$O$13*J44+$P$13*K44+$Q$13*L44+$O$14*J45+$P$14*K45+$Q$14*L45+$O$15*J46+$P$15*K46+$Q$15*L46</f>
        <v>0</v>
      </c>
      <c r="AG21" s="6" t="n">
        <f aca="false">$S$13*F44+$T$13*G44+$U$13*H44+$S$14*F45+$T$14*G45+$U$14*H45+$S$15*F46+$T$15*G46+$U$15*H46</f>
        <v>0</v>
      </c>
      <c r="AH21" s="6" t="n">
        <f aca="false">$S$13*G44+$T$13*H44+$U$13*I44+$S$14*G45+$T$14*H45+$U$14*I45+$S$15*G46+$T$15*H46+$U$15*I46</f>
        <v>0.00281054109781642</v>
      </c>
      <c r="AI21" s="6" t="n">
        <f aca="false">$S$13*H44+$T$13*I44+$U$13*J44+$S$14*H45+$T$14*I45+$U$14*J45+$S$15*H46+$T$15*I46+$U$15*J46</f>
        <v>0</v>
      </c>
      <c r="AJ21" s="6" t="n">
        <f aca="false">$S$13*I44+$T$13*J44+$U$13*K44+$S$14*I45+$T$14*J45+$U$14*K45+$S$15*I46+$T$15*J46+$U$15*K46</f>
        <v>0</v>
      </c>
      <c r="AK21" s="6" t="n">
        <f aca="false">$S$13*J44+$T$13*K44+$U$13*L44+$S$14*J45+$T$14*K45+$U$14*L45+$S$15*J46+$T$15*K46+$U$15*L46</f>
        <v>0</v>
      </c>
      <c r="AL21" s="8" t="n">
        <f aca="false">$W$13*F44+$X$13*G44+$Y$13*H44+$W$14*F45+$X$14*G45+$Y$14*H45+$W$15*F46+$X$15*G46+$Y$15*H46</f>
        <v>0</v>
      </c>
      <c r="AM21" s="8" t="n">
        <f aca="false">$W$13*G44+$X$13*H44+$Y$13*I44+$W$14*G45+$X$14*H45+$Y$14*I45+$W$15*G46+$X$15*H46+$Y$15*I46</f>
        <v>0</v>
      </c>
      <c r="AN21" s="8" t="n">
        <f aca="false">$W$13*H44+$X$13*I44+$Y$13*J44+$W$14*H45+$X$14*I45+$Y$14*J45+$W$15*H46+$X$15*I46+$Y$15*J46</f>
        <v>0.00187369406521095</v>
      </c>
      <c r="AO21" s="8" t="n">
        <f aca="false">$W$13*I44+$X$13*J44+$Y$13*K44+$W$14*I45+$X$14*J45+$Y$14*K45+$W$15*I46+$X$15*J46+$Y$15*K46</f>
        <v>0</v>
      </c>
      <c r="AP21" s="8" t="n">
        <f aca="false">$W$13*J44+$X$13*K44+$Y$13*L44+$W$14*J45+$X$14*K45+$Y$14*L45+$W$15*J46+$X$15*K46+$Y$15*L46</f>
        <v>0</v>
      </c>
    </row>
    <row r="22" customFormat="false" ht="12.8" hidden="false" customHeight="false" outlineLevel="0" collapsed="false">
      <c r="A22" s="9"/>
      <c r="B22" s="9"/>
      <c r="C22" s="9"/>
      <c r="D22" s="9"/>
      <c r="E22" s="9"/>
      <c r="F22" s="9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AB22" s="5" t="n">
        <f aca="false">$O$13*F45+$P$13*G45+$Q$13*H45+$O$14*F46+$P$14*G46+$Q$14*H46+$O$15*F47+$P$15*G47+$Q$15*H47</f>
        <v>0</v>
      </c>
      <c r="AC22" s="5" t="n">
        <f aca="false">$O$13*G45+$P$13*H45+$Q$13*I45+$O$14*G46+$P$14*H46+$Q$14*I46+$O$15*G47+$P$15*H47+$Q$15*I47</f>
        <v>0</v>
      </c>
      <c r="AD22" s="5" t="n">
        <f aca="false">$O$13*H45+$P$13*I45+$Q$13*J45+$O$14*H46+$P$14*I46+$Q$14*J46+$O$15*H47+$P$15*I47+$Q$15*J47</f>
        <v>0</v>
      </c>
      <c r="AE22" s="5" t="n">
        <f aca="false">$O$13*I45+$P$13*J45+$Q$13*K45+$O$14*I46+$P$14*J46+$Q$14*K46+$O$15*I47+$P$15*J47+$Q$15*K47</f>
        <v>0</v>
      </c>
      <c r="AF22" s="5" t="n">
        <f aca="false">$O$13*J45+$P$13*K45+$Q$13*L45+$O$14*J46+$P$14*K46+$Q$14*L46+$O$15*J47+$P$15*K47+$Q$15*L47</f>
        <v>0</v>
      </c>
      <c r="AG22" s="6" t="n">
        <f aca="false">$S$13*F45+$T$13*G45+$U$13*H45+$S$14*F46+$T$14*G46+$U$14*H46+$S$15*F47+$T$15*G47+$U$15*H47</f>
        <v>0</v>
      </c>
      <c r="AH22" s="6" t="n">
        <f aca="false">$S$13*G45+$T$13*H45+$U$13*I45+$S$14*G46+$T$14*H46+$U$14*I46+$S$15*G47+$T$15*H47+$U$15*I47</f>
        <v>0</v>
      </c>
      <c r="AI22" s="6" t="n">
        <f aca="false">$S$13*H45+$T$13*I45+$U$13*J45+$S$14*H46+$T$14*I46+$U$14*J46+$S$15*H47+$T$15*I47+$U$15*J47</f>
        <v>0</v>
      </c>
      <c r="AJ22" s="6" t="n">
        <f aca="false">$S$13*I45+$T$13*J45+$U$13*K45+$S$14*I46+$T$14*J46+$U$14*K46+$S$15*I47+$T$15*J47+$U$15*K47</f>
        <v>0</v>
      </c>
      <c r="AK22" s="6" t="n">
        <f aca="false">$S$13*J45+$T$13*K45+$U$13*L45+$S$14*J46+$T$14*K46+$U$14*L46+$S$15*J47+$T$15*K47+$U$15*L47</f>
        <v>0</v>
      </c>
      <c r="AL22" s="8" t="n">
        <f aca="false">$W$13*F45+$X$13*G45+$Y$13*H45+$W$14*F46+$X$14*G46+$Y$14*H46+$W$15*F47+$X$15*G47+$Y$15*H47</f>
        <v>0</v>
      </c>
      <c r="AM22" s="8" t="n">
        <f aca="false">$W$13*G45+$X$13*H45+$Y$13*I45+$W$14*G46+$X$14*H46+$Y$14*I46+$W$15*G47+$X$15*H47+$Y$15*I47</f>
        <v>0</v>
      </c>
      <c r="AN22" s="8" t="n">
        <f aca="false">$W$13*H45+$X$13*I45+$Y$13*J45+$W$14*H46+$X$14*I46+$Y$14*J46+$W$15*H47+$X$15*I47+$Y$15*J47</f>
        <v>0</v>
      </c>
      <c r="AO22" s="8" t="n">
        <f aca="false">$W$13*I45+$X$13*J45+$Y$13*K45+$W$14*I46+$X$14*J46+$Y$14*K46+$W$15*I47+$X$15*J47+$Y$15*K47</f>
        <v>0</v>
      </c>
      <c r="AP22" s="8" t="n">
        <f aca="false">$W$13*J45+$X$13*K45+$Y$13*L45+$W$14*J46+$X$14*K46+$Y$14*L46+$W$15*J47+$X$15*K47+$Y$15*L47</f>
        <v>0</v>
      </c>
    </row>
    <row r="23" customFormat="false" ht="12.8" hidden="false" customHeight="false" outlineLevel="0" collapsed="false">
      <c r="A23" s="11" t="s">
        <v>12</v>
      </c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5"/>
      <c r="M23" s="15"/>
      <c r="N23" s="15"/>
      <c r="O23" s="11" t="s">
        <v>13</v>
      </c>
      <c r="P23" s="11"/>
      <c r="Q23" s="11"/>
      <c r="R23" s="11"/>
      <c r="S23" s="11"/>
      <c r="T23" s="11"/>
      <c r="U23" s="11"/>
      <c r="V23" s="11"/>
      <c r="W23" s="11"/>
      <c r="X23" s="11"/>
      <c r="Y23" s="11"/>
    </row>
    <row r="24" customFormat="false" ht="13.8" hidden="false" customHeight="false" outlineLevel="0" collapsed="false">
      <c r="A24" s="12" t="s">
        <v>4</v>
      </c>
      <c r="B24" s="12"/>
      <c r="C24" s="12"/>
      <c r="E24" s="12" t="s">
        <v>5</v>
      </c>
      <c r="F24" s="12"/>
      <c r="G24" s="12"/>
      <c r="I24" s="12" t="s">
        <v>6</v>
      </c>
      <c r="J24" s="12"/>
      <c r="K24" s="12"/>
      <c r="L24" s="15"/>
      <c r="M24" s="15"/>
      <c r="N24" s="15"/>
      <c r="O24" s="12" t="s">
        <v>4</v>
      </c>
      <c r="P24" s="12"/>
      <c r="Q24" s="12"/>
      <c r="R24" s="3"/>
      <c r="S24" s="12" t="s">
        <v>5</v>
      </c>
      <c r="T24" s="12"/>
      <c r="U24" s="12"/>
      <c r="V24" s="3"/>
      <c r="W24" s="12" t="s">
        <v>6</v>
      </c>
      <c r="X24" s="12"/>
      <c r="Y24" s="12"/>
    </row>
    <row r="25" customFormat="false" ht="12.8" hidden="false" customHeight="false" outlineLevel="0" collapsed="false">
      <c r="A25" s="5" t="n">
        <v>0</v>
      </c>
      <c r="B25" s="5" t="n">
        <v>-1</v>
      </c>
      <c r="C25" s="5" t="n">
        <v>0</v>
      </c>
      <c r="E25" s="7" t="n">
        <v>2</v>
      </c>
      <c r="F25" s="7" t="n">
        <v>1</v>
      </c>
      <c r="G25" s="7" t="n">
        <v>0</v>
      </c>
      <c r="I25" s="8" t="n">
        <v>1</v>
      </c>
      <c r="J25" s="8" t="n">
        <f aca="false">E26</f>
        <v>0</v>
      </c>
      <c r="K25" s="8" t="n">
        <v>0</v>
      </c>
      <c r="L25" s="15"/>
      <c r="M25" s="15"/>
      <c r="N25" s="15"/>
      <c r="O25" s="5" t="n">
        <f aca="false">C27</f>
        <v>0</v>
      </c>
      <c r="P25" s="5" t="n">
        <f aca="false">B27</f>
        <v>1</v>
      </c>
      <c r="Q25" s="5" t="n">
        <f aca="false">A27</f>
        <v>0</v>
      </c>
      <c r="R25" s="15"/>
      <c r="S25" s="7" t="n">
        <f aca="false">G27</f>
        <v>0</v>
      </c>
      <c r="T25" s="7" t="n">
        <f aca="false">F27</f>
        <v>-3</v>
      </c>
      <c r="U25" s="7" t="n">
        <f aca="false">E27</f>
        <v>0</v>
      </c>
      <c r="V25" s="15"/>
      <c r="W25" s="8" t="n">
        <f aca="false">K27</f>
        <v>-2</v>
      </c>
      <c r="X25" s="8" t="n">
        <f aca="false">J27</f>
        <v>0</v>
      </c>
      <c r="Y25" s="8" t="n">
        <f aca="false">I27</f>
        <v>0</v>
      </c>
    </row>
    <row r="26" customFormat="false" ht="13.8" hidden="false" customHeight="false" outlineLevel="0" collapsed="false">
      <c r="A26" s="5" t="n">
        <v>0</v>
      </c>
      <c r="B26" s="5" t="n">
        <v>0</v>
      </c>
      <c r="C26" s="5" t="n">
        <v>2</v>
      </c>
      <c r="E26" s="7" t="n">
        <v>0</v>
      </c>
      <c r="F26" s="7" t="n">
        <f aca="false">B26</f>
        <v>0</v>
      </c>
      <c r="G26" s="7" t="n">
        <v>0</v>
      </c>
      <c r="I26" s="8" t="n">
        <v>1</v>
      </c>
      <c r="J26" s="8" t="n">
        <f aca="false">F26</f>
        <v>0</v>
      </c>
      <c r="K26" s="8" t="n">
        <v>0</v>
      </c>
      <c r="L26" s="3"/>
      <c r="M26" s="3"/>
      <c r="N26" s="3"/>
      <c r="O26" s="5" t="n">
        <f aca="false">C26</f>
        <v>2</v>
      </c>
      <c r="P26" s="5" t="n">
        <f aca="false">B26</f>
        <v>0</v>
      </c>
      <c r="Q26" s="5" t="n">
        <f aca="false">A26</f>
        <v>0</v>
      </c>
      <c r="R26" s="16"/>
      <c r="S26" s="7" t="n">
        <f aca="false">G26</f>
        <v>0</v>
      </c>
      <c r="T26" s="7" t="n">
        <f aca="false">F26</f>
        <v>0</v>
      </c>
      <c r="U26" s="7" t="n">
        <f aca="false">E26</f>
        <v>0</v>
      </c>
      <c r="V26" s="16"/>
      <c r="W26" s="8" t="n">
        <f aca="false">K26</f>
        <v>0</v>
      </c>
      <c r="X26" s="8" t="n">
        <f aca="false">J26</f>
        <v>0</v>
      </c>
      <c r="Y26" s="8" t="n">
        <f aca="false">I26</f>
        <v>1</v>
      </c>
    </row>
    <row r="27" customFormat="false" ht="12.8" hidden="false" customHeight="false" outlineLevel="0" collapsed="false">
      <c r="A27" s="5" t="n">
        <v>0</v>
      </c>
      <c r="B27" s="5" t="n">
        <v>1</v>
      </c>
      <c r="C27" s="5" t="n">
        <v>0</v>
      </c>
      <c r="E27" s="7" t="n">
        <v>0</v>
      </c>
      <c r="F27" s="7" t="n">
        <v>-3</v>
      </c>
      <c r="G27" s="7" t="n">
        <v>0</v>
      </c>
      <c r="I27" s="8" t="n">
        <v>0</v>
      </c>
      <c r="J27" s="8" t="n">
        <f aca="false">G26</f>
        <v>0</v>
      </c>
      <c r="K27" s="8" t="n">
        <v>-2</v>
      </c>
      <c r="O27" s="5" t="n">
        <f aca="false">C25</f>
        <v>0</v>
      </c>
      <c r="P27" s="5" t="n">
        <f aca="false">B25</f>
        <v>-1</v>
      </c>
      <c r="Q27" s="5" t="n">
        <f aca="false">A25</f>
        <v>0</v>
      </c>
      <c r="S27" s="7" t="n">
        <f aca="false">G25</f>
        <v>0</v>
      </c>
      <c r="T27" s="7" t="n">
        <f aca="false">F25</f>
        <v>1</v>
      </c>
      <c r="U27" s="7" t="n">
        <f aca="false">E25</f>
        <v>2</v>
      </c>
      <c r="W27" s="8" t="n">
        <f aca="false">K25</f>
        <v>0</v>
      </c>
      <c r="X27" s="8" t="n">
        <f aca="false">J25</f>
        <v>0</v>
      </c>
      <c r="Y27" s="8" t="n">
        <f aca="false">I25</f>
        <v>1</v>
      </c>
    </row>
    <row r="28" customFormat="false" ht="12.8" hidden="false" customHeight="false" outlineLevel="0" collapsed="false">
      <c r="O28" s="4"/>
      <c r="P28" s="15"/>
      <c r="Q28" s="15"/>
      <c r="R28" s="15"/>
      <c r="S28" s="15"/>
      <c r="T28" s="15"/>
      <c r="U28" s="15"/>
      <c r="V28" s="15"/>
      <c r="W28" s="15"/>
      <c r="X28" s="15"/>
      <c r="Y28" s="15"/>
    </row>
    <row r="29" customFormat="false" ht="13.8" hidden="false" customHeight="false" outlineLevel="0" collapsed="false">
      <c r="A29" s="14" t="s">
        <v>7</v>
      </c>
      <c r="B29" s="14"/>
      <c r="C29" s="14"/>
      <c r="D29" s="3"/>
      <c r="E29" s="14" t="s">
        <v>8</v>
      </c>
      <c r="F29" s="14"/>
      <c r="G29" s="14"/>
      <c r="I29" s="14" t="s">
        <v>9</v>
      </c>
      <c r="J29" s="14"/>
      <c r="K29" s="14"/>
      <c r="O29" s="11" t="s">
        <v>14</v>
      </c>
      <c r="P29" s="11"/>
      <c r="Q29" s="11"/>
      <c r="R29" s="11"/>
      <c r="S29" s="11"/>
      <c r="T29" s="11"/>
      <c r="U29" s="11"/>
      <c r="V29" s="11"/>
      <c r="W29" s="11"/>
      <c r="X29" s="11"/>
      <c r="Y29" s="11"/>
      <c r="AB29" s="2" t="s">
        <v>15</v>
      </c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</row>
    <row r="30" customFormat="false" ht="13.8" hidden="false" customHeight="false" outlineLevel="0" collapsed="false">
      <c r="A30" s="5" t="n">
        <f aca="false">$A$25*A2+$B$25*B2+$C$25*C2+$A$26*A3+$B$26*B3+$C$26*C3+$A$27*A4+$B$27*B4+$C$27*C4</f>
        <v>7</v>
      </c>
      <c r="B30" s="5" t="n">
        <f aca="false">$A$25*B2+$B$25*C2+$C$25*D2+$A$26*B3+$B$26*C3+$C$26*D3+$A$27*B4+$B$27*C4+$C$27*D4</f>
        <v>3</v>
      </c>
      <c r="C30" s="5" t="n">
        <f aca="false">$A$25*C2+$B$25*D2+$C$25*E2+$A$26*C3+$B$26*D3+$C$26*E3+$A$27*C4+$B$27*D4+$C$27*E4</f>
        <v>3</v>
      </c>
      <c r="D30" s="9"/>
      <c r="E30" s="7" t="n">
        <f aca="false">$E$25*F2+$F$25*G2+$G$25*H2+$E$26*F3+$F$26*G3+$G$26*H3+$E$27*F4+$F$27*G4+$G$27*H4</f>
        <v>-1</v>
      </c>
      <c r="F30" s="7" t="n">
        <f aca="false">$E$25*G2+$F$25*H2+$G$25*I2+$E$26*G3+$F$26*H3+$G$26*I3+$E$27*G4+$F$27*H4+$G$27*I4</f>
        <v>-3</v>
      </c>
      <c r="G30" s="7" t="n">
        <f aca="false">$E$25*H2+$F$25*I2+$G$25*J2+$E$26*H3+$F$26*I3+$G$26*J3+$E$27*H4+$F$27*I4+$G$27*J4</f>
        <v>-8</v>
      </c>
      <c r="I30" s="8" t="n">
        <f aca="false">$I$25*K2+$J$25*L2+$K$25*M2+$I$26*K3+$J$26*L3+$K$26*M3+$I$27*K4+$J$27*L4+$K$27*M4</f>
        <v>3</v>
      </c>
      <c r="J30" s="8" t="n">
        <f aca="false">$I$25*L2+$J$25*M2+$K$25*N2+$I$26*L3+$J$26*M3+$K$26*N3+$I$27*L4+$J$27*M4+$K$27*N4</f>
        <v>1</v>
      </c>
      <c r="K30" s="8" t="n">
        <f aca="false">$I$25*M2+$J$25*N2+$K$25*O2+$I$26*M3+$J$26*N3+$K$26*O3+$I$27*M4+$J$27*N4+$K$27*O4</f>
        <v>2</v>
      </c>
      <c r="O30" s="5" t="n">
        <f aca="false">$N$61*A2+$O$61*B2+$P$61*C2+$N$62*A3+$O$62*B3+$P$62*C3+$N$63*A4+$O$63*B4+$P$63*C4</f>
        <v>-0.00144642570634676</v>
      </c>
      <c r="P30" s="5" t="n">
        <f aca="false">$N$61*B2+$O$61*C2+$P$61*D2+$N$62*B3+$O$62*C3+$P$62*D3+$N$63*B4+$O$63*C4+$P$63*D4</f>
        <v>0</v>
      </c>
      <c r="Q30" s="5" t="n">
        <f aca="false">$N$61*C2+$O$61*D2+$P$61*E2+$N$62*C3+$O$62*D3+$P$62*E3+$N$63*C4+$O$63*D4+$P$63*E4</f>
        <v>-0.00144642570634676</v>
      </c>
      <c r="R30" s="3"/>
      <c r="S30" s="7" t="n">
        <f aca="false">$N$61*F2+$O$61*G2+$P$61*H2+$N$62*F3+$O$62*G3+$P$62*H3+$N$63*F4+$O$63*G4+$P$63*H4</f>
        <v>-0.00144642570634676</v>
      </c>
      <c r="T30" s="7" t="n">
        <f aca="false">$N$61*G2+$O$61*H2+$P$61*I2+$N$62*G3+$O$62*H3+$P$62*I3+$N$63*G4+$O$63*H4+$P$63*I4</f>
        <v>0</v>
      </c>
      <c r="U30" s="7" t="n">
        <f aca="false">$N$61*H2+$O$61*I2+$P$61*J2+$N$62*H3+$O$62*I3+$P$62*J3+$N$63*H4+$O$63*I4+$P$63*J4</f>
        <v>0</v>
      </c>
      <c r="V30" s="3"/>
      <c r="W30" s="8" t="n">
        <f aca="false">$N$61*K2+$O$61*L2+$P$61*M2+$N$62*K3+$O$62*L3+$P$62*M3+$N$63*K4+$O$63*L4+$P$63*M4</f>
        <v>-0.00289285141269352</v>
      </c>
      <c r="X30" s="8" t="n">
        <f aca="false">$N$61*L2+$O$61*M2+$P$61*N2+$N$62*L3+$O$62*M3+$P$62*N3+$N$63*L4+$O$63*M4+$P$63*N4</f>
        <v>0</v>
      </c>
      <c r="Y30" s="8" t="n">
        <f aca="false">$N$61*M2+$O$61*N2+$P$61*O2+$N$62*M3+$O$62*N3+$P$62*O3+$N$63*M4+$O$63*N4+$P$63*O4</f>
        <v>-0.00144642570634676</v>
      </c>
      <c r="AB30" s="5" t="n">
        <f aca="false">$O$25*O41+$P$25*P41+$Q$25*Q41+$O$26*O42+$P$26*P42+$Q$26*Q42+$O$27*O43+$P$27*P43+$Q$27*Q43</f>
        <v>0</v>
      </c>
      <c r="AC30" s="5" t="n">
        <f aca="false">$O$25*P41+$P$25*Q41+$Q$25*R41+$O$26*P42+$P$26*Q42+$Q$26*R42+$O$27*P43+$P$27*Q43+$Q$27*R43</f>
        <v>0.00144642570634676</v>
      </c>
      <c r="AD30" s="5" t="n">
        <f aca="false">$O$25*Q41+$P$25*R41+$Q$25*S41+$O$26*Q42+$P$26*R42+$Q$26*S42+$O$27*Q43+$P$27*R43+$Q$27*S43</f>
        <v>0</v>
      </c>
      <c r="AE30" s="5" t="n">
        <f aca="false">$O$25*R41+$P$25*S41+$Q$25*T41+$O$26*R42+$P$26*S42+$Q$26*T42+$O$27*R43+$P$27*S43+$Q$27*T43</f>
        <v>0</v>
      </c>
      <c r="AF30" s="5" t="n">
        <f aca="false">$O$25*S41+$P$25*T41+$Q$25*U41+$O$26*S42+$P$26*T42+$Q$26*U42+$O$27*S43+$P$27*T43+$Q$27*U43</f>
        <v>0</v>
      </c>
      <c r="AG30" s="6" t="n">
        <f aca="false">$S$25*O41+$T$25*P41+$U$25*Q41+$S$26*O42+$T$26*P42+$U$26*Q42+$S$27*O43+$T$27*P43+$U$27*Q43</f>
        <v>-0.00289285141269352</v>
      </c>
      <c r="AH30" s="6" t="n">
        <f aca="false">$S$25*P41+$T$25*Q41+$U$25*R41+$S$26*P42+$T$26*Q42+$U$26*R42+$S$27*P43+$T$27*Q43+$U$27*R43</f>
        <v>-0.00144642570634676</v>
      </c>
      <c r="AI30" s="6" t="n">
        <f aca="false">$S$25*Q41+$T$25*R41+$U$25*S41+$S$26*Q42+$T$26*R42+$U$26*S42+$S$27*Q43+$T$27*R43+$U$27*S43</f>
        <v>0</v>
      </c>
      <c r="AJ30" s="6" t="n">
        <f aca="false">$S$25*R41+$T$25*S41+$U$25*T41+$S$26*R42+$T$26*S42+$U$26*T42+$S$27*R43+$T$27*S43+$U$27*T43</f>
        <v>0</v>
      </c>
      <c r="AK30" s="6" t="n">
        <f aca="false">$S$25*S41+$T$25*T41+$U$25*U41+$S$26*S42+$T$26*T42+$U$26*U42+$S$27*S43+$T$27*T43+$U$27*U43</f>
        <v>0</v>
      </c>
      <c r="AL30" s="8" t="n">
        <f aca="false">$W$25*O41+$X$25*P41+$Y$25*Q41+$W$26*O42+$X$26*P42+$Y$26*Q42+$W$27*O43+$X$27*P43+$Y$27*Q43</f>
        <v>-0.00144642570634676</v>
      </c>
      <c r="AM30" s="8" t="n">
        <f aca="false">$W$25*P41+$X$25*Q41+$Y$25*R41+$W$26*P42+$X$26*Q42+$Y$26*R42+$W$27*P43+$X$27*Q43+$Y$27*R43</f>
        <v>0</v>
      </c>
      <c r="AN30" s="8" t="n">
        <f aca="false">$W$25*Q41+$X$25*R41+$Y$25*S41+$W$26*Q42+$X$26*R42+$Y$26*S42+$W$27*Q43+$X$27*R43+$Y$27*S43</f>
        <v>0</v>
      </c>
      <c r="AO30" s="8" t="n">
        <f aca="false">$W$25*R41+$X$25*S41+$Y$25*T41+$W$26*R42+$X$26*S42+$Y$26*T42+$W$27*R43+$X$27*S43+$Y$27*T43</f>
        <v>0</v>
      </c>
      <c r="AP30" s="8" t="n">
        <f aca="false">$W$25*S41+$X$25*T41+$Y$25*U41+$W$26*S42+$X$26*T42+$Y$26*U42+$W$27*S43+$X$27*T43+$Y$27*U43</f>
        <v>0</v>
      </c>
    </row>
    <row r="31" customFormat="false" ht="12.8" hidden="false" customHeight="false" outlineLevel="0" collapsed="false">
      <c r="A31" s="5" t="n">
        <f aca="false">$A$25*A3+$B$25*B3+$C$25*C3+$A$26*A4+$B$26*B4+$C$26*C4+$A$27*A5+$B$27*B5+$C$27*C5</f>
        <v>2</v>
      </c>
      <c r="B31" s="5" t="n">
        <f aca="false">$A$25*B3+$B$25*C3+$C$25*D3+$A$26*B4+$B$26*C4+$C$26*D4+$A$27*B5+$B$27*C5+$C$27*D5</f>
        <v>1</v>
      </c>
      <c r="C31" s="5" t="n">
        <f aca="false">$A$25*C3+$B$25*D3+$C$25*E3+$A$26*C4+$B$26*D4+$C$26*E4+$A$27*C5+$B$27*D5+$C$27*E5</f>
        <v>1</v>
      </c>
      <c r="D31" s="9"/>
      <c r="E31" s="7" t="n">
        <f aca="false">$E$25*F3+$F$25*G3+$G$25*H3+$E$26*F4+$F$26*G4+$G$26*H4+$E$27*F5+$F$27*G5+$G$27*H5</f>
        <v>-5</v>
      </c>
      <c r="F31" s="7" t="n">
        <f aca="false">$E$25*G3+$F$25*H3+$G$25*I3+$E$26*G4+$F$26*H4+$G$26*I4+$E$27*G5+$F$27*H5+$G$27*I5</f>
        <v>1</v>
      </c>
      <c r="G31" s="7" t="n">
        <f aca="false">$E$25*H3+$F$25*I3+$G$25*J3+$E$26*H4+$F$26*I4+$G$26*J4+$E$27*H5+$F$27*I5+$G$27*J5</f>
        <v>-5</v>
      </c>
      <c r="I31" s="8" t="n">
        <f aca="false">$I$25*K3+$J$25*L3+$K$25*M3+$I$26*K4+$J$26*L4+$K$26*M4+$I$27*K5+$J$27*L5+$K$27*M5</f>
        <v>-1</v>
      </c>
      <c r="J31" s="8" t="n">
        <f aca="false">$I$25*L3+$J$25*M3+$K$25*N3+$I$26*L4+$J$26*M4+$K$26*N4+$I$27*L5+$J$27*M5+$K$27*N5</f>
        <v>0</v>
      </c>
      <c r="K31" s="8" t="n">
        <f aca="false">$I$25*M3+$J$25*N3+$K$25*O3+$I$26*M4+$J$26*N4+$K$26*O4+$I$27*M5+$J$27*N5+$K$27*O5</f>
        <v>2</v>
      </c>
      <c r="O31" s="5" t="n">
        <f aca="false">$N$61*A3+$O$61*B3+$P$61*C3+$N$62*A4+$O$62*B4+$P$62*C4+$N$63*A5+$O$63*B5+$P$63*C5</f>
        <v>-0.00144642570634676</v>
      </c>
      <c r="P31" s="5" t="n">
        <f aca="false">$N$61*B3+$O$61*C3+$P$61*D3+$N$62*B4+$O$62*C4+$P$62*D4+$N$63*B5+$O$63*C5+$P$63*D5</f>
        <v>-0.00144642570634676</v>
      </c>
      <c r="Q31" s="5" t="n">
        <f aca="false">$N$61*C3+$O$61*D3+$P$61*E3+$N$62*C4+$O$62*D4+$P$62*E4+$N$63*C5+$O$63*D5+$P$63*E5</f>
        <v>-0.00433927711904028</v>
      </c>
      <c r="R31" s="15"/>
      <c r="S31" s="7" t="n">
        <f aca="false">$N$61*F3+$O$61*G3+$P$61*H3+$N$62*F4+$O$62*G4+$P$62*H4+$N$63*F5+$O$63*G5+$P$63*H5</f>
        <v>-0.00289285141269352</v>
      </c>
      <c r="T31" s="7" t="n">
        <f aca="false">$N$61*G3+$O$61*H3+$P$61*I3+$N$62*G4+$O$62*H4+$P$62*I4+$N$63*G5+$O$63*H5+$P$63*I5</f>
        <v>0</v>
      </c>
      <c r="U31" s="7" t="n">
        <f aca="false">$N$61*H3+$O$61*I3+$P$61*J3+$N$62*H4+$O$62*I4+$P$62*J4+$N$63*H5+$O$63*I5+$P$63*J5</f>
        <v>-0.00144642570634676</v>
      </c>
      <c r="V31" s="15"/>
      <c r="W31" s="8" t="n">
        <f aca="false">$N$61*K3+$O$61*L3+$P$61*M3+$N$62*K4+$O$62*L4+$P$62*M4+$N$63*K5+$O$63*L5+$P$63*M5</f>
        <v>-0.00433927711904028</v>
      </c>
      <c r="X31" s="8" t="n">
        <f aca="false">$N$61*L3+$O$61*M3+$P$61*N3+$N$62*L4+$O$62*M4+$P$62*N4+$N$63*L5+$O$63*M5+$P$63*N5</f>
        <v>-0.00433927711904028</v>
      </c>
      <c r="Y31" s="8" t="n">
        <f aca="false">$N$61*M3+$O$61*N3+$P$61*O3+$N$62*M4+$O$62*N4+$P$62*O4+$N$63*M5+$O$63*N5+$P$63*O5</f>
        <v>-0.00144642570634676</v>
      </c>
      <c r="AB31" s="5" t="n">
        <f aca="false">$O$25*O42+$P$25*P42+$Q$25*Q42+$O$26*O43+$P$26*P43+$Q$26*Q43+$O$27*O44+$P$27*P44+$Q$27*Q44</f>
        <v>0</v>
      </c>
      <c r="AC31" s="5" t="n">
        <f aca="false">$O$25*P42+$P$25*Q42+$Q$25*R42+$O$26*P43+$P$26*Q43+$Q$26*R43+$O$27*P44+$P$27*Q44+$Q$27*R44</f>
        <v>0</v>
      </c>
      <c r="AD31" s="5" t="n">
        <f aca="false">$O$25*Q42+$P$25*R42+$Q$25*S42+$O$26*Q43+$P$26*R43+$Q$26*S43+$O$27*Q44+$P$27*R44+$Q$27*S44</f>
        <v>-0.00289285141269352</v>
      </c>
      <c r="AE31" s="5" t="n">
        <f aca="false">$O$25*R42+$P$25*S42+$Q$25*T42+$O$26*R43+$P$26*S43+$Q$26*T43+$O$27*R44+$P$27*S44+$Q$27*T44</f>
        <v>0</v>
      </c>
      <c r="AF31" s="5" t="n">
        <f aca="false">$O$25*S42+$P$25*T42+$Q$25*U42+$O$26*S43+$P$26*T43+$Q$26*U43+$O$27*S44+$P$27*T44+$Q$27*U44</f>
        <v>0</v>
      </c>
      <c r="AG31" s="6" t="n">
        <f aca="false">$S$25*O42+$T$25*P42+$U$25*Q42+$S$26*O43+$T$26*P43+$U$26*Q43+$S$27*O44+$T$27*P44+$U$27*Q44</f>
        <v>0</v>
      </c>
      <c r="AH31" s="6" t="n">
        <f aca="false">$S$25*P42+$T$25*Q42+$U$25*R42+$S$26*P43+$T$26*Q43+$U$26*R43+$S$27*P44+$T$27*Q44+$U$27*R44</f>
        <v>0</v>
      </c>
      <c r="AI31" s="6" t="n">
        <f aca="false">$S$25*Q42+$T$25*R42+$U$25*S42+$S$26*Q43+$T$26*R43+$U$26*S43+$S$27*Q44+$T$27*R44+$U$27*S44</f>
        <v>0</v>
      </c>
      <c r="AJ31" s="6" t="n">
        <f aca="false">$S$25*R42+$T$25*S42+$U$25*T42+$S$26*R43+$T$26*S43+$U$26*T43+$S$27*R44+$T$27*S44+$U$27*T44</f>
        <v>0</v>
      </c>
      <c r="AK31" s="6" t="n">
        <f aca="false">$S$25*S42+$T$25*T42+$U$25*U42+$S$26*S43+$T$26*T43+$U$26*U43+$S$27*S44+$T$27*T44+$U$27*U44</f>
        <v>0</v>
      </c>
      <c r="AL31" s="8" t="n">
        <f aca="false">$W$25*O42+$X$25*P42+$Y$25*Q42+$W$26*O43+$X$26*P43+$Y$26*Q43+$W$27*O44+$X$27*P44+$Y$27*Q44</f>
        <v>-0.00144642570634676</v>
      </c>
      <c r="AM31" s="8" t="n">
        <f aca="false">$W$25*P42+$X$25*Q42+$Y$25*R42+$W$26*P43+$X$26*Q43+$Y$26*R43+$W$27*P44+$X$27*Q44+$Y$27*R44</f>
        <v>0</v>
      </c>
      <c r="AN31" s="8" t="n">
        <f aca="false">$W$25*Q42+$X$25*R42+$Y$25*S42+$W$26*Q43+$X$26*R43+$Y$26*S43+$W$27*Q44+$X$27*R44+$Y$27*S44</f>
        <v>0</v>
      </c>
      <c r="AO31" s="8" t="n">
        <f aca="false">$W$25*R42+$X$25*S42+$Y$25*T42+$W$26*R43+$X$26*S43+$Y$26*T43+$W$27*R44+$X$27*S44+$Y$27*T44</f>
        <v>0</v>
      </c>
      <c r="AP31" s="8" t="n">
        <f aca="false">$W$25*S42+$X$25*T42+$Y$25*U42+$W$26*S43+$X$26*T43+$Y$26*U43+$W$27*S44+$X$27*T44+$Y$27*U44</f>
        <v>0</v>
      </c>
    </row>
    <row r="32" customFormat="false" ht="12.8" hidden="false" customHeight="false" outlineLevel="0" collapsed="false">
      <c r="A32" s="5" t="n">
        <f aca="false">$A$25*A4+$B$25*B4+$C$25*C4+$A$26*A5+$B$26*B5+$C$26*C5+$A$27*A6+$B$27*B6+$C$27*C6</f>
        <v>5</v>
      </c>
      <c r="B32" s="5" t="n">
        <f aca="false">$A$25*B4+$B$25*C4+$C$25*D4+$A$26*B5+$B$26*C5+$C$26*D5+$A$27*B6+$B$27*C6+$C$27*D6</f>
        <v>2</v>
      </c>
      <c r="C32" s="5" t="n">
        <f aca="false">$A$25*C4+$B$25*D4+$C$25*E4+$A$26*C5+$B$26*D5+$C$26*E5+$A$27*C6+$B$27*D6+$C$27*E6</f>
        <v>6</v>
      </c>
      <c r="D32" s="9"/>
      <c r="E32" s="7" t="n">
        <f aca="false">$E$25*F4+$F$25*G4+$G$25*H4+$E$26*F5+$F$26*G5+$G$26*H5+$E$27*F6+$F$27*G6+$G$27*H6</f>
        <v>7</v>
      </c>
      <c r="F32" s="7" t="n">
        <f aca="false">$E$25*G4+$F$25*H4+$G$25*I4+$E$26*G5+$F$26*H5+$G$26*I5+$E$27*G6+$F$27*H6+$G$27*I6</f>
        <v>-6</v>
      </c>
      <c r="G32" s="7" t="n">
        <f aca="false">$E$25*H4+$F$25*I4+$G$25*J4+$E$26*H5+$F$26*I5+$G$26*J5+$E$27*H6+$F$27*I6+$G$27*J6</f>
        <v>-1</v>
      </c>
      <c r="I32" s="8" t="n">
        <f aca="false">$I$25*K4+$J$25*L4+$K$25*M4+$I$26*K5+$J$26*L5+$K$26*M5+$I$27*K6+$J$27*L6+$K$27*M6</f>
        <v>1</v>
      </c>
      <c r="J32" s="8" t="n">
        <f aca="false">$I$25*L4+$J$25*M4+$K$25*N4+$I$26*L5+$J$26*M5+$K$26*N5+$I$27*L6+$J$27*M6+$K$27*N6</f>
        <v>0</v>
      </c>
      <c r="K32" s="8" t="n">
        <f aca="false">$I$25*M4+$J$25*N4+$K$25*O4+$I$26*M5+$J$26*N5+$K$26*O5+$I$27*M6+$J$27*N6+$K$27*O6</f>
        <v>2</v>
      </c>
      <c r="O32" s="5" t="n">
        <f aca="false">$N$61*A4+$O$61*B4+$P$61*C4+$N$62*A5+$O$62*B5+$P$62*C5+$N$63*A6+$O$63*B6+$P$63*C6</f>
        <v>-0.00144642570634676</v>
      </c>
      <c r="P32" s="5" t="n">
        <f aca="false">$N$61*B4+$O$61*C4+$P$61*D4+$N$62*B5+$O$62*C5+$P$62*D5+$N$63*B6+$O$63*C6+$P$63*D6</f>
        <v>-0.00144642570634676</v>
      </c>
      <c r="Q32" s="5" t="n">
        <f aca="false">$N$61*C4+$O$61*D4+$P$61*E4+$N$62*C5+$O$62*D5+$P$62*E5+$N$63*C6+$O$63*D6+$P$63*E6</f>
        <v>0</v>
      </c>
      <c r="R32" s="16"/>
      <c r="S32" s="7" t="n">
        <f aca="false">$N$61*F4+$O$61*G4+$P$61*H4+$N$62*F5+$O$62*G5+$P$62*H5+$N$63*F6+$O$63*G6+$P$63*H6</f>
        <v>-0.00433927711904028</v>
      </c>
      <c r="T32" s="7" t="n">
        <f aca="false">$N$61*G4+$O$61*H4+$P$61*I4+$N$62*G5+$O$62*H5+$P$62*I5+$N$63*G6+$O$63*H6+$P$63*I6</f>
        <v>-0.00144642570634676</v>
      </c>
      <c r="U32" s="7" t="n">
        <f aca="false">$N$61*H4+$O$61*I4+$P$61*J4+$N$62*H5+$O$62*I5+$P$62*J5+$N$63*H6+$O$63*I6+$P$63*J6</f>
        <v>-0.00144642570634676</v>
      </c>
      <c r="V32" s="16"/>
      <c r="W32" s="8" t="n">
        <f aca="false">$N$61*K4+$O$61*L4+$P$61*M4+$N$62*K5+$O$62*L5+$P$62*M5+$N$63*K6+$O$63*L6+$P$63*M6</f>
        <v>-0.00289285141269352</v>
      </c>
      <c r="X32" s="8" t="n">
        <f aca="false">$N$61*L4+$O$61*M4+$P$61*N4+$N$62*L5+$O$62*M5+$P$62*N5+$N$63*L6+$O$63*M6+$P$63*N6</f>
        <v>-0.00144642570634676</v>
      </c>
      <c r="Y32" s="8" t="n">
        <f aca="false">$N$61*M4+$O$61*N4+$P$61*O4+$N$62*M5+$O$62*N5+$P$62*O5+$N$63*M6+$O$63*N6+$P$63*O6</f>
        <v>-0.00144642570634676</v>
      </c>
      <c r="AB32" s="5" t="n">
        <f aca="false">$O$25*O43+$P$25*P43+$Q$25*Q43+$O$26*O44+$P$26*P44+$Q$26*Q44+$O$27*O45+$P$27*P45+$Q$27*Q45</f>
        <v>0</v>
      </c>
      <c r="AC32" s="5" t="n">
        <f aca="false">$O$25*P43+$P$25*Q43+$Q$25*R43+$O$26*P44+$P$26*Q44+$Q$26*R44+$O$27*P45+$P$27*Q45+$Q$27*R45</f>
        <v>-0.00144642570634676</v>
      </c>
      <c r="AD32" s="5" t="n">
        <f aca="false">$O$25*Q43+$P$25*R43+$Q$25*S43+$O$26*Q44+$P$26*R44+$Q$26*S44+$O$27*Q45+$P$27*R45+$Q$27*S45</f>
        <v>0</v>
      </c>
      <c r="AE32" s="5" t="n">
        <f aca="false">$O$25*R43+$P$25*S43+$Q$25*T43+$O$26*R44+$P$26*S44+$Q$26*T44+$O$27*R45+$P$27*S45+$Q$27*T45</f>
        <v>0</v>
      </c>
      <c r="AF32" s="5" t="n">
        <f aca="false">$O$25*S43+$P$25*T43+$Q$25*U43+$O$26*S44+$P$26*T44+$Q$26*U44+$O$27*S45+$P$27*T45+$Q$27*U45</f>
        <v>0</v>
      </c>
      <c r="AG32" s="6" t="n">
        <f aca="false">$S$25*O43+$T$25*P43+$U$25*Q43+$S$26*O44+$T$26*P44+$U$26*Q44+$S$27*O45+$T$27*P45+$U$27*Q45</f>
        <v>0</v>
      </c>
      <c r="AH32" s="6" t="n">
        <f aca="false">$S$25*P43+$T$25*Q43+$U$25*R43+$S$26*P44+$T$26*Q44+$U$26*R44+$S$27*P45+$T$27*Q45+$U$27*R45</f>
        <v>0.00433927711904028</v>
      </c>
      <c r="AI32" s="6" t="n">
        <f aca="false">$S$25*Q43+$T$25*R43+$U$25*S43+$S$26*Q44+$T$26*R44+$U$26*S44+$S$27*Q45+$T$27*R45+$U$27*S45</f>
        <v>0</v>
      </c>
      <c r="AJ32" s="6" t="n">
        <f aca="false">$S$25*R43+$T$25*S43+$U$25*T43+$S$26*R44+$T$26*S44+$U$26*T44+$S$27*R45+$T$27*S45+$U$27*T45</f>
        <v>0</v>
      </c>
      <c r="AK32" s="6" t="n">
        <f aca="false">$S$25*S43+$T$25*T43+$U$25*U43+$S$26*S44+$T$26*T44+$U$26*U44+$S$27*S45+$T$27*T45+$U$27*U45</f>
        <v>0</v>
      </c>
      <c r="AL32" s="8" t="n">
        <f aca="false">$W$25*O43+$X$25*P43+$Y$25*Q43+$W$26*O44+$X$26*P44+$Y$26*Q44+$W$27*O45+$X$27*P45+$Y$27*Q45</f>
        <v>0</v>
      </c>
      <c r="AM32" s="8" t="n">
        <f aca="false">$W$25*P43+$X$25*Q43+$Y$25*R43+$W$26*P44+$X$26*Q44+$Y$26*R44+$W$27*P45+$X$27*Q45+$Y$27*R45</f>
        <v>0</v>
      </c>
      <c r="AN32" s="8" t="n">
        <f aca="false">$W$25*Q43+$X$25*R43+$Y$25*S43+$W$26*Q44+$X$26*R44+$Y$26*S44+$W$27*Q45+$X$27*R45+$Y$27*S45</f>
        <v>0.00289285141269352</v>
      </c>
      <c r="AO32" s="8" t="n">
        <f aca="false">$W$25*R43+$X$25*S43+$Y$25*T43+$W$26*R44+$X$26*S44+$Y$26*T44+$W$27*R45+$X$27*S45+$Y$27*T45</f>
        <v>0</v>
      </c>
      <c r="AP32" s="8" t="n">
        <f aca="false">$W$25*S43+$X$25*T43+$Y$25*U43+$W$26*S44+$X$26*T44+$Y$26*U44+$W$27*S45+$X$27*T45+$Y$27*U45</f>
        <v>0</v>
      </c>
    </row>
    <row r="33" customFormat="false" ht="12.8" hidden="false" customHeight="false" outlineLevel="0" collapsed="false">
      <c r="O33" s="9"/>
      <c r="P33" s="9"/>
      <c r="Q33" s="9"/>
      <c r="S33" s="9"/>
      <c r="T33" s="9"/>
      <c r="U33" s="9"/>
      <c r="W33" s="9"/>
      <c r="X33" s="9"/>
      <c r="Y33" s="9"/>
      <c r="AB33" s="5" t="n">
        <f aca="false">$O$25*O44+$P$25*P44+$Q$25*Q44+$O$26*O45+$P$26*P45+$Q$26*Q45+$O$27*O46+$P$27*P46+$Q$27*Q46</f>
        <v>0</v>
      </c>
      <c r="AC33" s="5" t="n">
        <f aca="false">$O$25*P44+$P$25*Q44+$Q$25*R44+$O$26*P45+$P$26*Q45+$Q$26*R45+$O$27*P46+$P$27*Q46+$Q$27*R46</f>
        <v>0</v>
      </c>
      <c r="AD33" s="5" t="n">
        <f aca="false">$O$25*Q44+$P$25*R44+$Q$25*S44+$O$26*Q45+$P$26*R45+$Q$26*S45+$O$27*Q46+$P$27*R46+$Q$27*S46</f>
        <v>0</v>
      </c>
      <c r="AE33" s="5" t="n">
        <f aca="false">$O$25*R44+$P$25*S44+$Q$25*T44+$O$26*R45+$P$26*S45+$Q$26*T45+$O$27*R46+$P$27*S46+$Q$27*T46</f>
        <v>0</v>
      </c>
      <c r="AF33" s="5" t="n">
        <f aca="false">$O$25*S44+$P$25*T44+$Q$25*U44+$O$26*S45+$P$26*T45+$Q$26*U45+$O$27*S46+$P$27*T46+$Q$27*U46</f>
        <v>0</v>
      </c>
      <c r="AG33" s="6" t="n">
        <f aca="false">$S$25*O44+$T$25*P44+$U$25*Q44+$S$26*O45+$T$26*P45+$U$26*Q45+$S$27*O46+$T$27*P46+$U$27*Q46</f>
        <v>0</v>
      </c>
      <c r="AH33" s="6" t="n">
        <f aca="false">$S$25*P44+$T$25*Q44+$U$25*R44+$S$26*P45+$T$26*Q45+$U$26*R45+$S$27*P46+$T$27*Q46+$U$27*R46</f>
        <v>0</v>
      </c>
      <c r="AI33" s="6" t="n">
        <f aca="false">$S$25*Q44+$T$25*R44+$U$25*S44+$S$26*Q45+$T$26*R45+$U$26*S45+$S$27*Q46+$T$27*R46+$U$27*S46</f>
        <v>0</v>
      </c>
      <c r="AJ33" s="6" t="n">
        <f aca="false">$S$25*R44+$T$25*S44+$U$25*T44+$S$26*R45+$T$26*S45+$U$26*T45+$S$27*R46+$T$27*S46+$U$27*T46</f>
        <v>0</v>
      </c>
      <c r="AK33" s="6" t="n">
        <f aca="false">$S$25*S44+$T$25*T44+$U$25*U44+$S$26*S45+$T$26*T45+$U$26*U45+$S$27*S46+$T$27*T46+$U$27*U46</f>
        <v>0</v>
      </c>
      <c r="AL33" s="8" t="n">
        <f aca="false">$W$25*O44+$X$25*P44+$Y$25*Q44+$W$26*O45+$X$26*P45+$Y$26*Q45+$W$27*O46+$X$27*P46+$Y$27*Q46</f>
        <v>0</v>
      </c>
      <c r="AM33" s="8" t="n">
        <f aca="false">$W$25*P44+$X$25*Q44+$Y$25*R44+$W$26*P45+$X$26*Q45+$Y$26*R45+$W$27*P46+$X$27*Q46+$Y$27*R46</f>
        <v>0</v>
      </c>
      <c r="AN33" s="8" t="n">
        <f aca="false">$W$25*Q44+$X$25*R44+$Y$25*S44+$W$26*Q45+$X$26*R45+$Y$26*S45+$W$27*Q46+$X$27*R46+$Y$27*S46</f>
        <v>0</v>
      </c>
      <c r="AO33" s="8" t="n">
        <f aca="false">$W$25*R44+$X$25*S44+$Y$25*T44+$W$26*R45+$X$26*S45+$Y$26*T45+$W$27*R46+$X$27*S46+$Y$27*T46</f>
        <v>0</v>
      </c>
      <c r="AP33" s="8" t="n">
        <f aca="false">$W$25*S44+$X$25*T44+$Y$25*U44+$W$26*S45+$X$26*T45+$Y$26*U45+$W$27*S46+$X$27*T46+$Y$27*U46</f>
        <v>0</v>
      </c>
    </row>
    <row r="34" customFormat="false" ht="12.8" hidden="false" customHeight="false" outlineLevel="0" collapsed="false">
      <c r="AB34" s="5" t="n">
        <f aca="false">$O$25*O45+$P$25*P45+$Q$25*Q45+$O$26*O46+$P$26*P46+$Q$26*Q46+$O$27*O47+$P$27*P47+$Q$27*Q47</f>
        <v>0</v>
      </c>
      <c r="AC34" s="5" t="n">
        <f aca="false">$O$25*P45+$P$25*Q45+$Q$25*R45+$O$26*P46+$P$26*Q46+$Q$26*R46+$O$27*P47+$P$27*Q47+$Q$27*R47</f>
        <v>0</v>
      </c>
      <c r="AD34" s="5" t="n">
        <f aca="false">$O$25*Q45+$P$25*R45+$Q$25*S45+$O$26*Q46+$P$26*R46+$Q$26*S46+$O$27*Q47+$P$27*R47+$Q$27*S47</f>
        <v>0</v>
      </c>
      <c r="AE34" s="5" t="n">
        <f aca="false">$O$25*R45+$P$25*S45+$Q$25*T45+$O$26*R46+$P$26*S46+$Q$26*T46+$O$27*R47+$P$27*S47+$Q$27*T47</f>
        <v>0</v>
      </c>
      <c r="AF34" s="5" t="n">
        <f aca="false">$O$25*S45+$P$25*T45+$Q$25*U45+$O$26*S46+$P$26*T46+$Q$26*U46+$O$27*S47+$P$27*T47+$Q$27*U47</f>
        <v>0</v>
      </c>
      <c r="AG34" s="6" t="n">
        <f aca="false">$S$25*O45+$T$25*P45+$U$25*Q45+$S$26*O46+$T$26*P46+$U$26*Q46+$S$27*O47+$T$27*P47+$U$27*Q47</f>
        <v>0</v>
      </c>
      <c r="AH34" s="6" t="n">
        <f aca="false">$S$25*P45+$T$25*Q45+$U$25*R45+$S$26*P46+$T$26*Q46+$U$26*R46+$S$27*P47+$T$27*Q47+$U$27*R47</f>
        <v>0</v>
      </c>
      <c r="AI34" s="6" t="n">
        <f aca="false">$S$25*Q45+$T$25*R45+$U$25*S45+$S$26*Q46+$T$26*R46+$U$26*S46+$S$27*Q47+$T$27*R47+$U$27*S47</f>
        <v>0</v>
      </c>
      <c r="AJ34" s="6" t="n">
        <f aca="false">$S$25*R45+$T$25*S45+$U$25*T45+$S$26*R46+$T$26*S46+$U$26*T46+$S$27*R47+$T$27*S47+$U$27*T47</f>
        <v>0</v>
      </c>
      <c r="AK34" s="6" t="n">
        <f aca="false">$S$25*S45+$T$25*T45+$U$25*U45+$S$26*S46+$T$26*T46+$U$26*U46+$S$27*S47+$T$27*T47+$U$27*U47</f>
        <v>0</v>
      </c>
      <c r="AL34" s="8" t="n">
        <f aca="false">$W$25*O45+$X$25*P45+$Y$25*Q45+$W$26*O46+$X$26*P46+$Y$26*Q46+$W$27*O47+$X$27*P47+$Y$27*Q47</f>
        <v>0</v>
      </c>
      <c r="AM34" s="8" t="n">
        <f aca="false">$W$25*P45+$X$25*Q45+$Y$25*R45+$W$26*P46+$X$26*Q46+$Y$26*R46+$W$27*P47+$X$27*Q47+$Y$27*R47</f>
        <v>0</v>
      </c>
      <c r="AN34" s="8" t="n">
        <f aca="false">$W$25*Q45+$X$25*R45+$Y$25*S45+$W$26*Q46+$X$26*R46+$Y$26*S46+$W$27*Q47+$X$27*R47+$Y$27*S47</f>
        <v>0</v>
      </c>
      <c r="AO34" s="8" t="n">
        <f aca="false">$W$25*R45+$X$25*S45+$Y$25*T45+$W$26*R46+$X$26*S46+$Y$26*T46+$W$27*R47+$X$27*S47+$Y$27*T47</f>
        <v>0</v>
      </c>
      <c r="AP34" s="8" t="n">
        <f aca="false">$W$25*S45+$X$25*T45+$Y$25*U45+$W$26*S46+$X$26*T46+$Y$26*U46+$W$27*S47+$X$27*T47+$Y$27*U47</f>
        <v>0</v>
      </c>
    </row>
    <row r="35" customFormat="false" ht="12.8" hidden="false" customHeight="false" outlineLevel="0" collapsed="false">
      <c r="A35" s="17" t="s">
        <v>16</v>
      </c>
      <c r="B35" s="17"/>
      <c r="C35" s="17"/>
    </row>
    <row r="36" customFormat="false" ht="12.8" hidden="false" customHeight="false" outlineLevel="0" collapsed="false">
      <c r="A36" s="18" t="n">
        <f aca="false">A18+E18+I18</f>
        <v>19</v>
      </c>
      <c r="B36" s="18" t="n">
        <f aca="false">B18+F18+J18</f>
        <v>13</v>
      </c>
      <c r="C36" s="18" t="n">
        <f aca="false">C18+G18+K18</f>
        <v>15</v>
      </c>
    </row>
    <row r="37" customFormat="false" ht="12.8" hidden="false" customHeight="false" outlineLevel="0" collapsed="false">
      <c r="A37" s="18" t="n">
        <f aca="false">A19+E19+I19</f>
        <v>28</v>
      </c>
      <c r="B37" s="18" t="n">
        <f aca="false">B19+F19+J19</f>
        <v>16</v>
      </c>
      <c r="C37" s="18" t="n">
        <f aca="false">C19+G19+K19</f>
        <v>20</v>
      </c>
    </row>
    <row r="38" customFormat="false" ht="12.8" hidden="false" customHeight="false" outlineLevel="0" collapsed="false">
      <c r="A38" s="18" t="n">
        <f aca="false">A20+E20+I20</f>
        <v>23</v>
      </c>
      <c r="B38" s="18" t="n">
        <f aca="false">B20+F20+J20</f>
        <v>18</v>
      </c>
      <c r="C38" s="18" t="n">
        <f aca="false">C20+G20+K20</f>
        <v>25</v>
      </c>
    </row>
    <row r="40" customFormat="false" ht="12.8" hidden="false" customHeight="false" outlineLevel="0" collapsed="false">
      <c r="A40" s="17" t="s">
        <v>17</v>
      </c>
      <c r="B40" s="17"/>
      <c r="C40" s="17"/>
      <c r="F40" s="19" t="s">
        <v>18</v>
      </c>
      <c r="G40" s="19"/>
      <c r="H40" s="19"/>
      <c r="I40" s="19"/>
      <c r="J40" s="19"/>
      <c r="K40" s="19"/>
      <c r="L40" s="19"/>
      <c r="O40" s="19" t="s">
        <v>19</v>
      </c>
      <c r="P40" s="19"/>
      <c r="Q40" s="19"/>
      <c r="R40" s="19"/>
      <c r="S40" s="19"/>
      <c r="T40" s="19"/>
      <c r="U40" s="19"/>
    </row>
    <row r="41" customFormat="false" ht="12.8" hidden="false" customHeight="false" outlineLevel="0" collapsed="false">
      <c r="A41" s="18" t="n">
        <f aca="false">A30+E30+I30</f>
        <v>9</v>
      </c>
      <c r="B41" s="18" t="n">
        <f aca="false">B30+F30+J30</f>
        <v>1</v>
      </c>
      <c r="C41" s="18" t="n">
        <f aca="false">C30+G30+K30</f>
        <v>-3</v>
      </c>
      <c r="F41" s="20"/>
      <c r="G41" s="20"/>
      <c r="H41" s="20"/>
      <c r="I41" s="20"/>
      <c r="J41" s="20"/>
      <c r="K41" s="20"/>
      <c r="L41" s="20"/>
      <c r="O41" s="20"/>
      <c r="P41" s="20"/>
      <c r="Q41" s="20"/>
      <c r="R41" s="20"/>
      <c r="S41" s="20"/>
      <c r="T41" s="20"/>
      <c r="U41" s="20"/>
    </row>
    <row r="42" customFormat="false" ht="12.8" hidden="false" customHeight="false" outlineLevel="0" collapsed="false">
      <c r="A42" s="18" t="n">
        <f aca="false">A31+E31+I31</f>
        <v>-4</v>
      </c>
      <c r="B42" s="18" t="n">
        <f aca="false">B31+F31+J31</f>
        <v>2</v>
      </c>
      <c r="C42" s="18" t="n">
        <f aca="false">C31+G31+K31</f>
        <v>-2</v>
      </c>
      <c r="F42" s="20"/>
      <c r="G42" s="20"/>
      <c r="H42" s="20"/>
      <c r="I42" s="20"/>
      <c r="J42" s="20"/>
      <c r="K42" s="20"/>
      <c r="L42" s="20"/>
      <c r="O42" s="20"/>
      <c r="P42" s="20"/>
      <c r="Q42" s="20"/>
      <c r="R42" s="20"/>
      <c r="S42" s="20"/>
      <c r="T42" s="20"/>
      <c r="U42" s="20"/>
    </row>
    <row r="43" customFormat="false" ht="12.8" hidden="false" customHeight="false" outlineLevel="0" collapsed="false">
      <c r="A43" s="18" t="n">
        <f aca="false">A32+E32+I32</f>
        <v>13</v>
      </c>
      <c r="B43" s="18" t="n">
        <f aca="false">B32+F32+J32</f>
        <v>-4</v>
      </c>
      <c r="C43" s="18" t="n">
        <f aca="false">C32+G32+K32</f>
        <v>7</v>
      </c>
      <c r="F43" s="20"/>
      <c r="G43" s="20"/>
      <c r="H43" s="20" t="n">
        <f aca="false">IF(A36&lt;0,0,N56)</f>
        <v>0</v>
      </c>
      <c r="I43" s="20" t="n">
        <f aca="false">IF(B36&lt;0,0,O56)</f>
        <v>0</v>
      </c>
      <c r="J43" s="20" t="n">
        <f aca="false">IF(C36&lt;0,0,P56)</f>
        <v>0</v>
      </c>
      <c r="K43" s="20"/>
      <c r="L43" s="20"/>
      <c r="O43" s="20"/>
      <c r="P43" s="20"/>
      <c r="Q43" s="20" t="n">
        <f aca="false">IF(A41&lt;0,0,N61)</f>
        <v>-0.00144642570634676</v>
      </c>
      <c r="R43" s="20" t="n">
        <f aca="false">IF(B41&lt;0,0,O61)</f>
        <v>0</v>
      </c>
      <c r="S43" s="20" t="n">
        <f aca="false">IF(C41&lt;0,0,P61)</f>
        <v>0</v>
      </c>
      <c r="T43" s="20"/>
      <c r="U43" s="20"/>
    </row>
    <row r="44" customFormat="false" ht="12.8" hidden="false" customHeight="false" outlineLevel="0" collapsed="false">
      <c r="F44" s="20"/>
      <c r="G44" s="20"/>
      <c r="H44" s="20" t="n">
        <f aca="false">IF(A37&lt;0,0,N57)</f>
        <v>0.000936847032605474</v>
      </c>
      <c r="I44" s="20" t="n">
        <f aca="false">IF(B37&lt;0,0,O57)</f>
        <v>0</v>
      </c>
      <c r="J44" s="20" t="n">
        <f aca="false">IF(C37&lt;0,0,P57)</f>
        <v>0</v>
      </c>
      <c r="K44" s="20"/>
      <c r="L44" s="20"/>
      <c r="O44" s="20"/>
      <c r="P44" s="20"/>
      <c r="Q44" s="20" t="n">
        <f aca="false">IF(A42&lt;0,0,N62)</f>
        <v>0</v>
      </c>
      <c r="R44" s="20" t="n">
        <f aca="false">IF(B42&lt;0,0,O62)</f>
        <v>0</v>
      </c>
      <c r="S44" s="20" t="n">
        <f aca="false">IF(C42&lt;0,0,P62)</f>
        <v>0</v>
      </c>
      <c r="T44" s="20"/>
      <c r="U44" s="20"/>
    </row>
    <row r="45" customFormat="false" ht="12.8" hidden="false" customHeight="false" outlineLevel="0" collapsed="false">
      <c r="A45" s="17" t="s">
        <v>20</v>
      </c>
      <c r="B45" s="17"/>
      <c r="C45" s="17"/>
      <c r="F45" s="20"/>
      <c r="G45" s="20"/>
      <c r="H45" s="20" t="n">
        <f aca="false">IF(A38&lt;0,0,N58)</f>
        <v>0</v>
      </c>
      <c r="I45" s="20" t="n">
        <f aca="false">IF(B38&lt;0,0,O58)</f>
        <v>0</v>
      </c>
      <c r="J45" s="20" t="n">
        <f aca="false">IF(C38&lt;0,0,P58)</f>
        <v>0</v>
      </c>
      <c r="K45" s="20"/>
      <c r="L45" s="20"/>
      <c r="O45" s="20"/>
      <c r="P45" s="20"/>
      <c r="Q45" s="20" t="n">
        <f aca="false">IF(A43&lt;0,0,N63)</f>
        <v>0</v>
      </c>
      <c r="R45" s="20" t="n">
        <f aca="false">IF(B43&lt;0,0,O63)</f>
        <v>0</v>
      </c>
      <c r="S45" s="20" t="n">
        <f aca="false">IF(C43&lt;0,0,P63)</f>
        <v>0</v>
      </c>
      <c r="T45" s="20"/>
      <c r="U45" s="20"/>
    </row>
    <row r="46" customFormat="false" ht="12.8" hidden="false" customHeight="false" outlineLevel="0" collapsed="false">
      <c r="A46" s="18" t="n">
        <f aca="false">IF(A36&gt;0,A36,0)</f>
        <v>19</v>
      </c>
      <c r="B46" s="18" t="n">
        <f aca="false">IF(B36&gt;0,B36,0)</f>
        <v>13</v>
      </c>
      <c r="C46" s="18" t="n">
        <f aca="false">IF(C36&gt;0,C36,0)</f>
        <v>15</v>
      </c>
      <c r="F46" s="20"/>
      <c r="G46" s="20"/>
      <c r="H46" s="20"/>
      <c r="I46" s="20"/>
      <c r="J46" s="20"/>
      <c r="K46" s="20"/>
      <c r="L46" s="20"/>
      <c r="O46" s="20"/>
      <c r="P46" s="20"/>
      <c r="Q46" s="20"/>
      <c r="R46" s="20"/>
      <c r="S46" s="20"/>
      <c r="T46" s="20"/>
      <c r="U46" s="20"/>
    </row>
    <row r="47" customFormat="false" ht="12.8" hidden="false" customHeight="false" outlineLevel="0" collapsed="false">
      <c r="A47" s="18" t="n">
        <f aca="false">IF(A37&gt;0,A37,0)</f>
        <v>28</v>
      </c>
      <c r="B47" s="18" t="n">
        <f aca="false">IF(B37&gt;0,B37,0)</f>
        <v>16</v>
      </c>
      <c r="C47" s="18" t="n">
        <f aca="false">IF(C37&gt;0,C37,0)</f>
        <v>20</v>
      </c>
      <c r="F47" s="20"/>
      <c r="G47" s="20"/>
      <c r="H47" s="20"/>
      <c r="I47" s="20"/>
      <c r="J47" s="20"/>
      <c r="K47" s="20"/>
      <c r="L47" s="20"/>
      <c r="O47" s="20"/>
      <c r="P47" s="20"/>
      <c r="Q47" s="20"/>
      <c r="R47" s="20"/>
      <c r="S47" s="20"/>
      <c r="T47" s="20"/>
      <c r="U47" s="20"/>
    </row>
    <row r="48" customFormat="false" ht="12.8" hidden="false" customHeight="false" outlineLevel="0" collapsed="false">
      <c r="A48" s="18" t="n">
        <f aca="false">IF(A38&gt;0,A38,0)</f>
        <v>23</v>
      </c>
      <c r="B48" s="18" t="n">
        <f aca="false">IF(B38&gt;0,B38,0)</f>
        <v>18</v>
      </c>
      <c r="C48" s="18" t="n">
        <f aca="false">IF(C38&gt;0,C38,0)</f>
        <v>25</v>
      </c>
    </row>
    <row r="50" customFormat="false" ht="15" hidden="false" customHeight="true" outlineLevel="0" collapsed="false">
      <c r="A50" s="17" t="s">
        <v>21</v>
      </c>
      <c r="B50" s="17"/>
      <c r="C50" s="17"/>
    </row>
    <row r="51" customFormat="false" ht="12.8" hidden="false" customHeight="false" outlineLevel="0" collapsed="false">
      <c r="A51" s="21" t="n">
        <f aca="false">IF(A41&gt;0,A41,0)</f>
        <v>9</v>
      </c>
      <c r="B51" s="21" t="n">
        <f aca="false">IF(B41&gt;0,B41,0)</f>
        <v>1</v>
      </c>
      <c r="C51" s="21" t="n">
        <f aca="false">IF(C41&gt;0,C41,0)</f>
        <v>0</v>
      </c>
    </row>
    <row r="52" customFormat="false" ht="12.8" hidden="false" customHeight="false" outlineLevel="0" collapsed="false">
      <c r="A52" s="21" t="n">
        <f aca="false">IF(A42&gt;0,A42,0)</f>
        <v>0</v>
      </c>
      <c r="B52" s="21" t="n">
        <f aca="false">IF(B42&gt;0,B42,0)</f>
        <v>2</v>
      </c>
      <c r="C52" s="21" t="n">
        <f aca="false">IF(C42&gt;0,C42,0)</f>
        <v>0</v>
      </c>
    </row>
    <row r="53" customFormat="false" ht="12.8" hidden="false" customHeight="false" outlineLevel="0" collapsed="false">
      <c r="A53" s="21" t="n">
        <f aca="false">IF(A43&gt;0,A43,0)</f>
        <v>13</v>
      </c>
      <c r="B53" s="21" t="n">
        <f aca="false">IF(B43&gt;0,B43,0)</f>
        <v>0</v>
      </c>
      <c r="C53" s="21" t="n">
        <f aca="false">IF(C43&gt;0,C43,0)</f>
        <v>7</v>
      </c>
    </row>
    <row r="54" customFormat="false" ht="12.8" hidden="false" customHeight="false" outlineLevel="0" collapsed="false">
      <c r="A54" s="9"/>
      <c r="B54" s="9"/>
      <c r="C54" s="9"/>
    </row>
    <row r="55" customFormat="false" ht="12.8" hidden="false" customHeight="false" outlineLevel="0" collapsed="false">
      <c r="A55" s="17" t="s">
        <v>22</v>
      </c>
      <c r="B55" s="17"/>
      <c r="C55" s="17"/>
      <c r="N55" s="17" t="s">
        <v>23</v>
      </c>
      <c r="O55" s="17"/>
      <c r="P55" s="17"/>
    </row>
    <row r="56" customFormat="false" ht="12.8" hidden="false" customHeight="false" outlineLevel="0" collapsed="false">
      <c r="A56" s="22"/>
      <c r="B56" s="22"/>
      <c r="C56" s="22"/>
      <c r="D56" s="4" t="s">
        <v>24</v>
      </c>
      <c r="E56" s="4" t="s">
        <v>25</v>
      </c>
      <c r="F56" s="4"/>
      <c r="G56" s="4"/>
      <c r="H56" s="4"/>
      <c r="I56" s="4"/>
      <c r="J56" s="4"/>
      <c r="K56" s="4"/>
      <c r="L56" s="4"/>
      <c r="N56" s="20" t="n">
        <v>0</v>
      </c>
      <c r="O56" s="20" t="n">
        <v>0</v>
      </c>
      <c r="P56" s="20" t="n">
        <v>0</v>
      </c>
    </row>
    <row r="57" customFormat="false" ht="12.8" hidden="false" customHeight="false" outlineLevel="0" collapsed="false">
      <c r="A57" s="22" t="n">
        <f aca="false">A47</f>
        <v>28</v>
      </c>
      <c r="B57" s="22"/>
      <c r="C57" s="22"/>
      <c r="N57" s="23" t="n">
        <f aca="false">N80</f>
        <v>0.000936847032605474</v>
      </c>
      <c r="O57" s="20" t="n">
        <v>0</v>
      </c>
      <c r="P57" s="20" t="n">
        <v>0</v>
      </c>
    </row>
    <row r="58" customFormat="false" ht="12.8" hidden="false" customHeight="false" outlineLevel="0" collapsed="false">
      <c r="A58" s="22"/>
      <c r="B58" s="22"/>
      <c r="C58" s="22"/>
      <c r="N58" s="20" t="n">
        <v>0</v>
      </c>
      <c r="O58" s="20" t="n">
        <v>0</v>
      </c>
      <c r="P58" s="20" t="n">
        <v>0</v>
      </c>
    </row>
    <row r="60" customFormat="false" ht="12.8" hidden="false" customHeight="false" outlineLevel="0" collapsed="false">
      <c r="A60" s="17" t="s">
        <v>26</v>
      </c>
      <c r="B60" s="17"/>
      <c r="C60" s="17"/>
      <c r="N60" s="17" t="s">
        <v>27</v>
      </c>
      <c r="O60" s="17"/>
      <c r="P60" s="17"/>
    </row>
    <row r="61" customFormat="false" ht="12.8" hidden="false" customHeight="false" outlineLevel="0" collapsed="false">
      <c r="A61" s="22" t="n">
        <f aca="false">A51</f>
        <v>9</v>
      </c>
      <c r="B61" s="22"/>
      <c r="C61" s="22"/>
      <c r="D61" s="4" t="s">
        <v>24</v>
      </c>
      <c r="E61" s="4" t="s">
        <v>25</v>
      </c>
      <c r="F61" s="4"/>
      <c r="G61" s="4"/>
      <c r="H61" s="4"/>
      <c r="I61" s="4"/>
      <c r="J61" s="4"/>
      <c r="K61" s="4"/>
      <c r="L61" s="4"/>
      <c r="N61" s="23" t="n">
        <f aca="false">N81</f>
        <v>-0.00144642570634676</v>
      </c>
      <c r="O61" s="20" t="n">
        <v>0</v>
      </c>
      <c r="P61" s="20" t="n">
        <v>0</v>
      </c>
    </row>
    <row r="62" customFormat="false" ht="12.8" hidden="false" customHeight="false" outlineLevel="0" collapsed="false">
      <c r="A62" s="22"/>
      <c r="B62" s="22"/>
      <c r="C62" s="22"/>
      <c r="N62" s="20" t="n">
        <v>0</v>
      </c>
      <c r="O62" s="20" t="n">
        <v>0</v>
      </c>
      <c r="P62" s="20" t="n">
        <v>0</v>
      </c>
    </row>
    <row r="63" customFormat="false" ht="12.8" hidden="false" customHeight="false" outlineLevel="0" collapsed="false">
      <c r="A63" s="22"/>
      <c r="B63" s="22"/>
      <c r="C63" s="22"/>
      <c r="N63" s="20" t="n">
        <v>0</v>
      </c>
      <c r="O63" s="20" t="n">
        <v>0</v>
      </c>
      <c r="P63" s="20" t="n">
        <v>0</v>
      </c>
    </row>
    <row r="66" customFormat="false" ht="46.75" hidden="false" customHeight="true" outlineLevel="0" collapsed="false">
      <c r="A66" s="17" t="s">
        <v>28</v>
      </c>
      <c r="B66" s="17"/>
      <c r="C66" s="17"/>
      <c r="F66" s="17" t="s">
        <v>29</v>
      </c>
      <c r="G66" s="17"/>
      <c r="I66" s="24" t="s">
        <v>30</v>
      </c>
      <c r="J66" s="24"/>
    </row>
    <row r="67" customFormat="false" ht="12.8" hidden="false" customHeight="false" outlineLevel="0" collapsed="false">
      <c r="A67" s="21" t="n">
        <f aca="false">A57</f>
        <v>28</v>
      </c>
      <c r="B67" s="21"/>
      <c r="C67" s="21"/>
      <c r="F67" s="8" t="s">
        <v>31</v>
      </c>
      <c r="G67" s="8" t="s">
        <v>32</v>
      </c>
      <c r="I67" s="8" t="s">
        <v>31</v>
      </c>
      <c r="J67" s="8" t="s">
        <v>33</v>
      </c>
    </row>
    <row r="68" customFormat="false" ht="12.8" hidden="false" customHeight="false" outlineLevel="0" collapsed="false">
      <c r="A68" s="21" t="n">
        <f aca="false">A61</f>
        <v>9</v>
      </c>
      <c r="B68" s="21"/>
      <c r="C68" s="21"/>
      <c r="F68" s="8" t="s">
        <v>33</v>
      </c>
      <c r="G68" s="8" t="s">
        <v>34</v>
      </c>
      <c r="I68" s="8" t="s">
        <v>32</v>
      </c>
      <c r="J68" s="8" t="s">
        <v>34</v>
      </c>
    </row>
    <row r="69" customFormat="false" ht="12.8" hidden="false" customHeight="false" outlineLevel="0" collapsed="false">
      <c r="F69" s="25" t="n">
        <v>-0.19908814</v>
      </c>
      <c r="G69" s="25" t="n">
        <v>0.01521263</v>
      </c>
      <c r="I69" s="26" t="n">
        <f aca="false">F69</f>
        <v>-0.19908814</v>
      </c>
      <c r="J69" s="26" t="n">
        <f aca="false">F70</f>
        <v>0.17908468</v>
      </c>
    </row>
    <row r="70" customFormat="false" ht="12.8" hidden="false" customHeight="false" outlineLevel="0" collapsed="false">
      <c r="F70" s="25" t="n">
        <v>0.17908468</v>
      </c>
      <c r="G70" s="25" t="n">
        <v>-0.28144695</v>
      </c>
      <c r="I70" s="26" t="n">
        <f aca="false">G69</f>
        <v>0.01521263</v>
      </c>
      <c r="J70" s="26" t="n">
        <f aca="false">G70</f>
        <v>-0.28144695</v>
      </c>
    </row>
    <row r="71" customFormat="false" ht="13.8" hidden="false" customHeight="false" outlineLevel="0" collapsed="false"/>
    <row r="73" customFormat="false" ht="14.4" hidden="false" customHeight="true" outlineLevel="0" collapsed="false"/>
    <row r="74" customFormat="false" ht="24.7" hidden="false" customHeight="true" outlineLevel="0" collapsed="false">
      <c r="A74" s="27" t="s">
        <v>35</v>
      </c>
      <c r="B74" s="27"/>
      <c r="C74" s="27"/>
      <c r="E74" s="27" t="s">
        <v>36</v>
      </c>
      <c r="F74" s="27"/>
      <c r="G74" s="27"/>
      <c r="I74" s="28" t="s">
        <v>37</v>
      </c>
      <c r="J74" s="28"/>
      <c r="K74" s="28"/>
    </row>
    <row r="75" customFormat="false" ht="12.8" hidden="false" customHeight="false" outlineLevel="0" collapsed="false">
      <c r="A75" s="29" t="n">
        <f aca="false">F69*A67+G69*A68</f>
        <v>-5.43755425</v>
      </c>
      <c r="B75" s="29" t="n">
        <f aca="false">G69*B67+H69*B68</f>
        <v>0</v>
      </c>
      <c r="C75" s="29" t="n">
        <f aca="false">H69*C67+I69*C68</f>
        <v>0</v>
      </c>
      <c r="D75" s="30"/>
      <c r="E75" s="29" t="n">
        <f aca="false">TANH(A75)</f>
        <v>-0.999962153809964</v>
      </c>
      <c r="F75" s="29" t="e">
        <f aca="false">K69*F67+L69*F68</f>
        <v>#VALUE!</v>
      </c>
      <c r="G75" s="29" t="e">
        <f aca="false">L69*G67+M69*G68</f>
        <v>#VALUE!</v>
      </c>
      <c r="I75" s="29" t="n">
        <f aca="false">1-E75*E75</f>
        <v>7.56909477367396E-005</v>
      </c>
      <c r="J75" s="29"/>
      <c r="K75" s="29"/>
    </row>
    <row r="76" customFormat="false" ht="12.8" hidden="false" customHeight="false" outlineLevel="0" collapsed="false">
      <c r="A76" s="29" t="n">
        <f aca="false">F70*A67+G70*A68</f>
        <v>2.48134849</v>
      </c>
      <c r="B76" s="29"/>
      <c r="C76" s="29"/>
      <c r="E76" s="29" t="n">
        <f aca="false">TANH(A76)</f>
        <v>0.986109074505755</v>
      </c>
      <c r="F76" s="29"/>
      <c r="G76" s="29"/>
      <c r="I76" s="29" t="n">
        <f aca="false">1-E76*E76</f>
        <v>0.0275888931774038</v>
      </c>
      <c r="J76" s="29"/>
      <c r="K76" s="29"/>
    </row>
    <row r="79" customFormat="false" ht="58.2" hidden="false" customHeight="true" outlineLevel="0" collapsed="false">
      <c r="A79" s="17" t="s">
        <v>38</v>
      </c>
      <c r="B79" s="17"/>
      <c r="D79" s="31" t="s">
        <v>39</v>
      </c>
      <c r="E79" s="31"/>
      <c r="G79" s="17" t="s">
        <v>40</v>
      </c>
      <c r="H79" s="17"/>
      <c r="N79" s="24" t="s">
        <v>41</v>
      </c>
      <c r="O79" s="24"/>
    </row>
    <row r="80" customFormat="false" ht="12.8" hidden="false" customHeight="false" outlineLevel="0" collapsed="false">
      <c r="A80" s="32" t="n">
        <v>0.15</v>
      </c>
      <c r="B80" s="32"/>
      <c r="D80" s="33" t="n">
        <f aca="false">E75-A80</f>
        <v>-1.14996215380996</v>
      </c>
      <c r="E80" s="33"/>
      <c r="G80" s="34" t="n">
        <f aca="false">D80*I75</f>
        <v>-8.70417252832585E-005</v>
      </c>
      <c r="H80" s="34"/>
      <c r="N80" s="35" t="n">
        <f aca="false">I69*G80+J69*G81</f>
        <v>0.000936847032605474</v>
      </c>
      <c r="O80" s="35"/>
    </row>
    <row r="81" customFormat="false" ht="12.8" hidden="false" customHeight="false" outlineLevel="0" collapsed="false">
      <c r="A81" s="32" t="n">
        <v>0.8</v>
      </c>
      <c r="B81" s="32"/>
      <c r="D81" s="33" t="n">
        <f aca="false">E76-A81</f>
        <v>0.186109074505755</v>
      </c>
      <c r="E81" s="33"/>
      <c r="G81" s="34" t="n">
        <f aca="false">D81*I76</f>
        <v>0.00513454337588475</v>
      </c>
      <c r="H81" s="34"/>
      <c r="N81" s="35" t="n">
        <f aca="false">I70*G80+J70*G81</f>
        <v>-0.00144642570634676</v>
      </c>
      <c r="O81" s="35"/>
    </row>
    <row r="85" customFormat="false" ht="12.8" hidden="false" customHeight="false" outlineLevel="0" collapsed="false">
      <c r="A85" s="28" t="s">
        <v>42</v>
      </c>
      <c r="B85" s="28"/>
      <c r="C85" s="28"/>
      <c r="D85" s="36" t="n">
        <v>0.01</v>
      </c>
    </row>
    <row r="86" customFormat="false" ht="12.8" hidden="false" customHeight="false" outlineLevel="0" collapsed="false">
      <c r="A86" s="28" t="s">
        <v>43</v>
      </c>
      <c r="B86" s="28"/>
      <c r="C86" s="28"/>
      <c r="D86" s="36" t="n">
        <v>0.6</v>
      </c>
    </row>
    <row r="88" customFormat="false" ht="12.8" hidden="false" customHeight="false" outlineLevel="0" collapsed="false">
      <c r="A88" s="21" t="s">
        <v>44</v>
      </c>
      <c r="B88" s="21"/>
      <c r="C88" s="21"/>
      <c r="D88" s="21"/>
      <c r="E88" s="21"/>
      <c r="F88" s="21"/>
      <c r="G88" s="21"/>
      <c r="H88" s="21"/>
      <c r="I88" s="21"/>
    </row>
    <row r="90" customFormat="false" ht="45.85" hidden="false" customHeight="true" outlineLevel="0" collapsed="false">
      <c r="A90" s="37" t="s">
        <v>45</v>
      </c>
      <c r="B90" s="37"/>
      <c r="E90" s="37" t="s">
        <v>46</v>
      </c>
      <c r="F90" s="37"/>
      <c r="H90" s="37" t="s">
        <v>47</v>
      </c>
      <c r="I90" s="37"/>
      <c r="AI90" s="1" t="s">
        <v>48</v>
      </c>
    </row>
    <row r="91" customFormat="false" ht="12.8" hidden="false" customHeight="false" outlineLevel="0" collapsed="false">
      <c r="A91" s="8" t="s">
        <v>49</v>
      </c>
      <c r="B91" s="8" t="s">
        <v>50</v>
      </c>
      <c r="E91" s="8" t="s">
        <v>49</v>
      </c>
      <c r="F91" s="8" t="s">
        <v>50</v>
      </c>
      <c r="H91" s="8" t="s">
        <v>31</v>
      </c>
      <c r="I91" s="8" t="s">
        <v>32</v>
      </c>
    </row>
    <row r="92" customFormat="false" ht="12.8" hidden="false" customHeight="false" outlineLevel="0" collapsed="false">
      <c r="A92" s="8" t="s">
        <v>51</v>
      </c>
      <c r="B92" s="8" t="s">
        <v>52</v>
      </c>
      <c r="E92" s="8" t="s">
        <v>51</v>
      </c>
      <c r="F92" s="8" t="s">
        <v>52</v>
      </c>
      <c r="H92" s="8" t="s">
        <v>33</v>
      </c>
      <c r="I92" s="8" t="s">
        <v>34</v>
      </c>
    </row>
    <row r="93" customFormat="false" ht="12.8" hidden="false" customHeight="false" outlineLevel="0" collapsed="false">
      <c r="A93" s="38" t="n">
        <v>0</v>
      </c>
      <c r="B93" s="38" t="n">
        <v>0</v>
      </c>
      <c r="E93" s="38" t="n">
        <f aca="false">(1-$D$86)*-1*$D$85*G80*A67+A93*$D$86</f>
        <v>9.74867323172495E-006</v>
      </c>
      <c r="F93" s="38" t="n">
        <f aca="false">(1-$D$86)*-1*$D$85*G80*A68+B93*$D$86</f>
        <v>3.1335021101973E-006</v>
      </c>
      <c r="H93" s="38" t="n">
        <f aca="false">F69+E93</f>
        <v>-0.199078391326768</v>
      </c>
      <c r="I93" s="38" t="n">
        <f aca="false">G69+F93</f>
        <v>0.0152157635021102</v>
      </c>
    </row>
    <row r="94" customFormat="false" ht="12.8" hidden="false" customHeight="false" outlineLevel="0" collapsed="false">
      <c r="A94" s="38" t="n">
        <v>0</v>
      </c>
      <c r="B94" s="38" t="n">
        <v>0</v>
      </c>
      <c r="E94" s="38" t="n">
        <f aca="false">(1-$D$86)*-1*$D$85*G81*A67+A94*$D$86</f>
        <v>-0.000575068858099092</v>
      </c>
      <c r="F94" s="38" t="n">
        <f aca="false">(1-$D$86)*-1*$D$85*G81*A68+B94*$D$86</f>
        <v>-0.000184843561531851</v>
      </c>
      <c r="H94" s="38" t="n">
        <f aca="false">F70+E94</f>
        <v>0.178509611141901</v>
      </c>
      <c r="I94" s="38" t="n">
        <f aca="false">G70+F94</f>
        <v>-0.281631793561532</v>
      </c>
    </row>
    <row r="97" customFormat="false" ht="12.8" hidden="false" customHeight="false" outlineLevel="0" collapsed="false">
      <c r="A97" s="11" t="s">
        <v>53</v>
      </c>
      <c r="B97" s="11"/>
      <c r="C97" s="11"/>
      <c r="D97" s="11"/>
      <c r="E97" s="11"/>
      <c r="F97" s="11"/>
      <c r="G97" s="11"/>
      <c r="H97" s="11"/>
      <c r="I97" s="11"/>
      <c r="J97" s="11"/>
      <c r="K97" s="11"/>
      <c r="N97" s="11" t="s">
        <v>54</v>
      </c>
      <c r="O97" s="11"/>
      <c r="P97" s="11"/>
      <c r="Q97" s="11"/>
      <c r="R97" s="11"/>
      <c r="S97" s="11"/>
      <c r="T97" s="11"/>
      <c r="U97" s="11"/>
      <c r="V97" s="11"/>
      <c r="W97" s="11"/>
      <c r="X97" s="11"/>
      <c r="Z97" s="11" t="s">
        <v>55</v>
      </c>
      <c r="AA97" s="11"/>
      <c r="AB97" s="11"/>
      <c r="AC97" s="11"/>
      <c r="AD97" s="11"/>
      <c r="AE97" s="11"/>
      <c r="AF97" s="11"/>
      <c r="AG97" s="11"/>
      <c r="AH97" s="11"/>
      <c r="AI97" s="11"/>
      <c r="AJ97" s="11"/>
    </row>
    <row r="98" customFormat="false" ht="13.8" hidden="false" customHeight="false" outlineLevel="0" collapsed="false">
      <c r="A98" s="12" t="s">
        <v>4</v>
      </c>
      <c r="B98" s="12"/>
      <c r="C98" s="12"/>
      <c r="E98" s="12" t="s">
        <v>5</v>
      </c>
      <c r="F98" s="12"/>
      <c r="G98" s="12"/>
      <c r="I98" s="12" t="s">
        <v>6</v>
      </c>
      <c r="J98" s="12"/>
      <c r="K98" s="12"/>
      <c r="N98" s="12" t="s">
        <v>4</v>
      </c>
      <c r="O98" s="12"/>
      <c r="P98" s="12"/>
      <c r="R98" s="12" t="s">
        <v>5</v>
      </c>
      <c r="S98" s="12"/>
      <c r="T98" s="12"/>
      <c r="V98" s="12" t="s">
        <v>6</v>
      </c>
      <c r="W98" s="12"/>
      <c r="X98" s="12"/>
      <c r="Z98" s="12" t="s">
        <v>4</v>
      </c>
      <c r="AA98" s="12"/>
      <c r="AB98" s="12"/>
      <c r="AD98" s="12" t="s">
        <v>5</v>
      </c>
      <c r="AE98" s="12"/>
      <c r="AF98" s="12"/>
      <c r="AH98" s="12" t="s">
        <v>6</v>
      </c>
      <c r="AI98" s="12"/>
      <c r="AJ98" s="12"/>
    </row>
    <row r="99" customFormat="false" ht="12.8" hidden="false" customHeight="false" outlineLevel="0" collapsed="false">
      <c r="A99" s="5" t="n">
        <v>0</v>
      </c>
      <c r="B99" s="5" t="n">
        <v>0</v>
      </c>
      <c r="C99" s="5" t="n">
        <v>0</v>
      </c>
      <c r="E99" s="7" t="n">
        <v>0</v>
      </c>
      <c r="F99" s="7" t="n">
        <v>0</v>
      </c>
      <c r="G99" s="7" t="n">
        <v>0</v>
      </c>
      <c r="I99" s="8" t="n">
        <v>0</v>
      </c>
      <c r="J99" s="8" t="n">
        <f aca="false">E100</f>
        <v>0</v>
      </c>
      <c r="K99" s="8" t="n">
        <v>0</v>
      </c>
      <c r="N99" s="5" t="n">
        <f aca="false">(1-$D$86)*-1*$D$85*O18+$D$86*A99</f>
        <v>-3.7473881304219E-006</v>
      </c>
      <c r="O99" s="5" t="n">
        <f aca="false">(1-$D$86)*-1*$D$85*P18+$D$86*B99</f>
        <v>-3.7473881304219E-006</v>
      </c>
      <c r="P99" s="5" t="n">
        <f aca="false">(1-$D$86)*-1*$D$85*Q18+$D$86*C99</f>
        <v>-1.12421643912657E-005</v>
      </c>
      <c r="R99" s="7" t="n">
        <f aca="false">(1-$D$86)*-1*$D$85*S18+$D$86*E99</f>
        <v>-7.49477626084379E-006</v>
      </c>
      <c r="S99" s="7" t="n">
        <f aca="false">(1-$D$86)*-1*$D$85*T18+$D$86*F99</f>
        <v>0</v>
      </c>
      <c r="T99" s="7" t="n">
        <f aca="false">(1-$D$86)*-1*$D$85*U18+$D$86*G99</f>
        <v>-3.7473881304219E-006</v>
      </c>
      <c r="V99" s="8" t="n">
        <f aca="false">(1-$D$86)*-1*$D$85*W18+$D$86*I99</f>
        <v>-1.12421643912657E-005</v>
      </c>
      <c r="W99" s="8" t="n">
        <f aca="false">(1-$D$86)*-1*$D$85*X18+$D$86*J99</f>
        <v>-1.12421643912657E-005</v>
      </c>
      <c r="X99" s="8" t="n">
        <f aca="false">(1-$D$86)*-1*$D$85*Y18+$D$86*K99</f>
        <v>-3.7473881304219E-006</v>
      </c>
      <c r="Z99" s="5" t="n">
        <f aca="false">A13+N99</f>
        <v>-3.7473881304219E-006</v>
      </c>
      <c r="AA99" s="5" t="n">
        <f aca="false">B13+O99</f>
        <v>0.99999625261187</v>
      </c>
      <c r="AB99" s="5" t="n">
        <f aca="false">C13+P99</f>
        <v>-1.12421643912657E-005</v>
      </c>
      <c r="AD99" s="7" t="n">
        <f aca="false">E13+R99</f>
        <v>1.99999250522374</v>
      </c>
      <c r="AE99" s="7" t="n">
        <f aca="false">F13+S99</f>
        <v>1</v>
      </c>
      <c r="AF99" s="7" t="n">
        <f aca="false">G13+T99</f>
        <v>-3.7473881304219E-006</v>
      </c>
      <c r="AH99" s="8" t="n">
        <f aca="false">I13+V99</f>
        <v>0.999988757835609</v>
      </c>
      <c r="AI99" s="8" t="n">
        <f aca="false">J13+W99</f>
        <v>-1.12421643912657E-005</v>
      </c>
      <c r="AJ99" s="8" t="n">
        <f aca="false">K13+X99</f>
        <v>-3.7473881304219E-006</v>
      </c>
    </row>
    <row r="100" customFormat="false" ht="12.8" hidden="false" customHeight="false" outlineLevel="0" collapsed="false">
      <c r="A100" s="5" t="n">
        <v>0</v>
      </c>
      <c r="B100" s="5" t="n">
        <v>0</v>
      </c>
      <c r="C100" s="5" t="n">
        <v>0</v>
      </c>
      <c r="E100" s="7" t="n">
        <v>0</v>
      </c>
      <c r="F100" s="7" t="n">
        <f aca="false">B100</f>
        <v>0</v>
      </c>
      <c r="G100" s="7" t="n">
        <v>0</v>
      </c>
      <c r="I100" s="8" t="n">
        <v>0</v>
      </c>
      <c r="J100" s="8" t="n">
        <f aca="false">F100</f>
        <v>0</v>
      </c>
      <c r="K100" s="8" t="n">
        <v>0</v>
      </c>
      <c r="N100" s="5" t="n">
        <f aca="false">(1-$D$86)*-1*$D$85*O19+$D$86*A100</f>
        <v>-3.7473881304219E-006</v>
      </c>
      <c r="O100" s="5" t="n">
        <f aca="false">(1-$D$86)*-1*$D$85*P19+$D$86*B100</f>
        <v>-3.7473881304219E-006</v>
      </c>
      <c r="P100" s="5" t="n">
        <f aca="false">(1-$D$86)*-1*$D$85*Q19+$D$86*C100</f>
        <v>0</v>
      </c>
      <c r="R100" s="7" t="n">
        <f aca="false">(1-$D$86)*-1*$D$85*S19+$D$86*E100</f>
        <v>-1.12421643912657E-005</v>
      </c>
      <c r="S100" s="7" t="n">
        <f aca="false">(1-$D$86)*-1*$D$85*T19+$D$86*F100</f>
        <v>-3.7473881304219E-006</v>
      </c>
      <c r="T100" s="7" t="n">
        <f aca="false">(1-$D$86)*-1*$D$85*U19+$D$86*G100</f>
        <v>-3.7473881304219E-006</v>
      </c>
      <c r="V100" s="8" t="n">
        <f aca="false">(1-$D$86)*-1*$D$85*W19+$D$86*I100</f>
        <v>-7.49477626084379E-006</v>
      </c>
      <c r="W100" s="8" t="n">
        <f aca="false">(1-$D$86)*-1*$D$85*X19+$D$86*J100</f>
        <v>-3.7473881304219E-006</v>
      </c>
      <c r="X100" s="8" t="n">
        <f aca="false">(1-$D$86)*-1*$D$85*Y19+$D$86*K100</f>
        <v>-3.7473881304219E-006</v>
      </c>
      <c r="Z100" s="5" t="n">
        <f aca="false">A14+N100</f>
        <v>-3.7473881304219E-006</v>
      </c>
      <c r="AA100" s="5" t="n">
        <f aca="false">B14+O100</f>
        <v>-3.7473881304219E-006</v>
      </c>
      <c r="AB100" s="5" t="n">
        <f aca="false">C14+P100</f>
        <v>2</v>
      </c>
      <c r="AD100" s="7" t="n">
        <f aca="false">E14+R100</f>
        <v>-1.12421643912657E-005</v>
      </c>
      <c r="AE100" s="7" t="n">
        <f aca="false">F14+S100</f>
        <v>-3.7473881304219E-006</v>
      </c>
      <c r="AF100" s="7" t="n">
        <f aca="false">G14+T100</f>
        <v>-3.7473881304219E-006</v>
      </c>
      <c r="AH100" s="8" t="n">
        <f aca="false">I14+V100</f>
        <v>0.999992505223739</v>
      </c>
      <c r="AI100" s="8" t="n">
        <f aca="false">J14+W100</f>
        <v>-3.7473881304219E-006</v>
      </c>
      <c r="AJ100" s="8" t="n">
        <f aca="false">K14+X100</f>
        <v>-3.7473881304219E-006</v>
      </c>
    </row>
    <row r="101" customFormat="false" ht="12.8" hidden="false" customHeight="false" outlineLevel="0" collapsed="false">
      <c r="A101" s="5" t="n">
        <v>0</v>
      </c>
      <c r="B101" s="5" t="n">
        <v>0</v>
      </c>
      <c r="C101" s="5" t="n">
        <v>0</v>
      </c>
      <c r="E101" s="7" t="n">
        <v>0</v>
      </c>
      <c r="F101" s="7" t="n">
        <v>0</v>
      </c>
      <c r="G101" s="7" t="n">
        <v>0</v>
      </c>
      <c r="I101" s="8" t="n">
        <v>0</v>
      </c>
      <c r="J101" s="8" t="n">
        <f aca="false">G100</f>
        <v>0</v>
      </c>
      <c r="K101" s="8" t="n">
        <v>0</v>
      </c>
      <c r="N101" s="5" t="n">
        <f aca="false">(1-$D$86)*-1*$D$85*O20+$D$86*A101</f>
        <v>-7.49477626084379E-006</v>
      </c>
      <c r="O101" s="5" t="n">
        <f aca="false">(1-$D$86)*-1*$D$85*P20+$D$86*B101</f>
        <v>-1.12421643912657E-005</v>
      </c>
      <c r="P101" s="5" t="n">
        <f aca="false">(1-$D$86)*-1*$D$85*Q20+$D$86*C101</f>
        <v>-7.49477626084379E-006</v>
      </c>
      <c r="R101" s="7" t="n">
        <f aca="false">(1-$D$86)*-1*$D$85*S20+$D$86*E101</f>
        <v>0</v>
      </c>
      <c r="S101" s="7" t="n">
        <f aca="false">(1-$D$86)*-1*$D$85*T20+$D$86*F101</f>
        <v>-1.12421643912657E-005</v>
      </c>
      <c r="T101" s="7" t="n">
        <f aca="false">(1-$D$86)*-1*$D$85*U20+$D$86*G101</f>
        <v>0</v>
      </c>
      <c r="V101" s="8" t="n">
        <f aca="false">(1-$D$86)*-1*$D$85*W20+$D$86*I101</f>
        <v>-1.12421643912657E-005</v>
      </c>
      <c r="W101" s="8" t="n">
        <f aca="false">(1-$D$86)*-1*$D$85*X20+$D$86*J101</f>
        <v>-3.7473881304219E-006</v>
      </c>
      <c r="X101" s="8" t="n">
        <f aca="false">(1-$D$86)*-1*$D$85*Y20+$D$86*K101</f>
        <v>-1.12421643912657E-005</v>
      </c>
      <c r="Z101" s="5" t="n">
        <f aca="false">A15+N101</f>
        <v>-7.49477626084379E-006</v>
      </c>
      <c r="AA101" s="5" t="n">
        <f aca="false">B15+O101</f>
        <v>0.999988757835609</v>
      </c>
      <c r="AB101" s="5" t="n">
        <f aca="false">C15+P101</f>
        <v>-7.49477626084379E-006</v>
      </c>
      <c r="AD101" s="7" t="n">
        <f aca="false">E15+R101</f>
        <v>0</v>
      </c>
      <c r="AE101" s="7" t="n">
        <f aca="false">F15+S101</f>
        <v>2.99998875783561</v>
      </c>
      <c r="AF101" s="7" t="n">
        <f aca="false">G15+T101</f>
        <v>0</v>
      </c>
      <c r="AH101" s="8" t="n">
        <f aca="false">I15+V101</f>
        <v>-1.12421643912657E-005</v>
      </c>
      <c r="AI101" s="8" t="n">
        <f aca="false">J15+W101</f>
        <v>-3.7473881304219E-006</v>
      </c>
      <c r="AJ101" s="8" t="n">
        <f aca="false">K15+X101</f>
        <v>1.99998875783561</v>
      </c>
    </row>
    <row r="103" customFormat="false" ht="12.8" hidden="false" customHeight="false" outlineLevel="0" collapsed="false">
      <c r="A103" s="11" t="s">
        <v>56</v>
      </c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N103" s="11" t="s">
        <v>57</v>
      </c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Z103" s="11" t="s">
        <v>58</v>
      </c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</row>
    <row r="104" customFormat="false" ht="13.8" hidden="false" customHeight="false" outlineLevel="0" collapsed="false">
      <c r="A104" s="12" t="s">
        <v>4</v>
      </c>
      <c r="B104" s="12"/>
      <c r="C104" s="12"/>
      <c r="E104" s="12" t="s">
        <v>5</v>
      </c>
      <c r="F104" s="12"/>
      <c r="G104" s="12"/>
      <c r="I104" s="12" t="s">
        <v>6</v>
      </c>
      <c r="J104" s="12"/>
      <c r="K104" s="12"/>
      <c r="N104" s="12" t="s">
        <v>4</v>
      </c>
      <c r="O104" s="12"/>
      <c r="P104" s="12"/>
      <c r="R104" s="12" t="s">
        <v>5</v>
      </c>
      <c r="S104" s="12"/>
      <c r="T104" s="12"/>
      <c r="V104" s="12" t="s">
        <v>6</v>
      </c>
      <c r="W104" s="12"/>
      <c r="X104" s="12"/>
      <c r="Z104" s="12" t="s">
        <v>4</v>
      </c>
      <c r="AA104" s="12"/>
      <c r="AB104" s="12"/>
      <c r="AD104" s="12" t="s">
        <v>5</v>
      </c>
      <c r="AE104" s="12"/>
      <c r="AF104" s="12"/>
      <c r="AH104" s="12" t="s">
        <v>6</v>
      </c>
      <c r="AI104" s="12"/>
      <c r="AJ104" s="12"/>
    </row>
    <row r="105" customFormat="false" ht="12.8" hidden="false" customHeight="false" outlineLevel="0" collapsed="false">
      <c r="A105" s="5" t="n">
        <v>0</v>
      </c>
      <c r="B105" s="5" t="n">
        <v>0</v>
      </c>
      <c r="C105" s="5" t="n">
        <v>0</v>
      </c>
      <c r="E105" s="7" t="n">
        <v>0</v>
      </c>
      <c r="F105" s="7" t="n">
        <v>0</v>
      </c>
      <c r="G105" s="7" t="n">
        <v>0</v>
      </c>
      <c r="I105" s="8" t="n">
        <v>0</v>
      </c>
      <c r="J105" s="8" t="n">
        <f aca="false">E106</f>
        <v>0</v>
      </c>
      <c r="K105" s="8" t="n">
        <v>0</v>
      </c>
      <c r="N105" s="5" t="n">
        <f aca="false">(1-$D$86)*-1*$D$85*O30+$D$86*A105</f>
        <v>5.78570282538705E-006</v>
      </c>
      <c r="O105" s="5" t="n">
        <f aca="false">(1-$D$86)*-1*$D$85*P30+$D$86*B105</f>
        <v>0</v>
      </c>
      <c r="P105" s="5" t="n">
        <f aca="false">(1-$D$86)*-1*$D$85*Q30+$D$86*C105</f>
        <v>5.78570282538705E-006</v>
      </c>
      <c r="R105" s="7" t="n">
        <f aca="false">(1-$D$86)*-1*$D$85*S30+$D$86*E105</f>
        <v>5.78570282538705E-006</v>
      </c>
      <c r="S105" s="7" t="n">
        <f aca="false">(1-$D$86)*-1*$D$85*T30+$D$86*F105</f>
        <v>0</v>
      </c>
      <c r="T105" s="7" t="n">
        <f aca="false">(1-$D$86)*-1*$D$85*U30+$D$86*G105</f>
        <v>0</v>
      </c>
      <c r="V105" s="8" t="n">
        <f aca="false">(1-$D$86)*-1*$D$85*W30+$D$86*I105</f>
        <v>1.15714056507741E-005</v>
      </c>
      <c r="W105" s="8" t="n">
        <f aca="false">(1-$D$86)*-1*$D$85*X30+$D$86*J105</f>
        <v>0</v>
      </c>
      <c r="X105" s="8" t="n">
        <f aca="false">(1-$D$86)*-1*$D$85*Y30+$D$86*K105</f>
        <v>5.78570282538705E-006</v>
      </c>
      <c r="Z105" s="5" t="n">
        <f aca="false">A25+N105</f>
        <v>5.78570282538705E-006</v>
      </c>
      <c r="AA105" s="5" t="n">
        <f aca="false">B25+O105</f>
        <v>-1</v>
      </c>
      <c r="AB105" s="5" t="n">
        <f aca="false">C25+P105</f>
        <v>5.78570282538705E-006</v>
      </c>
      <c r="AD105" s="7" t="n">
        <f aca="false">E25+R105</f>
        <v>2.00000578570283</v>
      </c>
      <c r="AE105" s="7" t="n">
        <f aca="false">F25+S105</f>
        <v>1</v>
      </c>
      <c r="AF105" s="7" t="n">
        <f aca="false">G25+T105</f>
        <v>0</v>
      </c>
      <c r="AH105" s="8" t="n">
        <f aca="false">I25+V105</f>
        <v>1.00001157140565</v>
      </c>
      <c r="AI105" s="8" t="n">
        <f aca="false">J25+W105</f>
        <v>0</v>
      </c>
      <c r="AJ105" s="8" t="n">
        <f aca="false">K25+X105</f>
        <v>5.78570282538705E-006</v>
      </c>
    </row>
    <row r="106" customFormat="false" ht="12.8" hidden="false" customHeight="false" outlineLevel="0" collapsed="false">
      <c r="A106" s="5" t="n">
        <v>0</v>
      </c>
      <c r="B106" s="5" t="n">
        <v>0</v>
      </c>
      <c r="C106" s="5" t="n">
        <v>0</v>
      </c>
      <c r="E106" s="7" t="n">
        <v>0</v>
      </c>
      <c r="F106" s="7" t="n">
        <f aca="false">B106</f>
        <v>0</v>
      </c>
      <c r="G106" s="7" t="n">
        <v>0</v>
      </c>
      <c r="I106" s="8" t="n">
        <v>0</v>
      </c>
      <c r="J106" s="8" t="n">
        <f aca="false">F106</f>
        <v>0</v>
      </c>
      <c r="K106" s="8" t="n">
        <v>0</v>
      </c>
      <c r="N106" s="5" t="n">
        <f aca="false">(1-$D$86)*-1*$D$85*O31+$D$86*A106</f>
        <v>5.78570282538705E-006</v>
      </c>
      <c r="O106" s="5" t="n">
        <f aca="false">(1-$D$86)*-1*$D$85*P31+$D$86*B106</f>
        <v>5.78570282538705E-006</v>
      </c>
      <c r="P106" s="5" t="n">
        <f aca="false">(1-$D$86)*-1*$D$85*Q31+$D$86*C106</f>
        <v>1.73571084761611E-005</v>
      </c>
      <c r="R106" s="7" t="n">
        <f aca="false">(1-$D$86)*-1*$D$85*S31+$D$86*E106</f>
        <v>1.15714056507741E-005</v>
      </c>
      <c r="S106" s="7" t="n">
        <f aca="false">(1-$D$86)*-1*$D$85*T31+$D$86*F106</f>
        <v>0</v>
      </c>
      <c r="T106" s="7" t="n">
        <f aca="false">(1-$D$86)*-1*$D$85*U31+$D$86*G106</f>
        <v>5.78570282538705E-006</v>
      </c>
      <c r="V106" s="8" t="n">
        <f aca="false">(1-$D$86)*-1*$D$85*W31+$D$86*I106</f>
        <v>1.73571084761611E-005</v>
      </c>
      <c r="W106" s="8" t="n">
        <f aca="false">(1-$D$86)*-1*$D$85*X31+$D$86*J106</f>
        <v>1.73571084761611E-005</v>
      </c>
      <c r="X106" s="8" t="n">
        <f aca="false">(1-$D$86)*-1*$D$85*Y31+$D$86*K106</f>
        <v>5.78570282538705E-006</v>
      </c>
      <c r="Z106" s="5" t="n">
        <f aca="false">A26+N106</f>
        <v>5.78570282538705E-006</v>
      </c>
      <c r="AA106" s="5" t="n">
        <f aca="false">B26+O106</f>
        <v>5.78570282538705E-006</v>
      </c>
      <c r="AB106" s="5" t="n">
        <f aca="false">C26+P106</f>
        <v>2.00001735710848</v>
      </c>
      <c r="AD106" s="7" t="n">
        <f aca="false">E26+R106</f>
        <v>1.15714056507741E-005</v>
      </c>
      <c r="AE106" s="7" t="n">
        <f aca="false">F26+S106</f>
        <v>0</v>
      </c>
      <c r="AF106" s="7" t="n">
        <f aca="false">G26+T106</f>
        <v>5.78570282538705E-006</v>
      </c>
      <c r="AH106" s="8" t="n">
        <f aca="false">I26+V106</f>
        <v>1.00001735710848</v>
      </c>
      <c r="AI106" s="8" t="n">
        <f aca="false">J26+W106</f>
        <v>1.73571084761611E-005</v>
      </c>
      <c r="AJ106" s="8" t="n">
        <f aca="false">K26+X106</f>
        <v>5.78570282538705E-006</v>
      </c>
    </row>
    <row r="107" customFormat="false" ht="12.8" hidden="false" customHeight="false" outlineLevel="0" collapsed="false">
      <c r="A107" s="5" t="n">
        <v>0</v>
      </c>
      <c r="B107" s="5" t="n">
        <v>0</v>
      </c>
      <c r="C107" s="5" t="n">
        <v>0</v>
      </c>
      <c r="E107" s="7" t="n">
        <v>0</v>
      </c>
      <c r="F107" s="7" t="n">
        <v>0</v>
      </c>
      <c r="G107" s="7" t="n">
        <v>0</v>
      </c>
      <c r="I107" s="8" t="n">
        <v>0</v>
      </c>
      <c r="J107" s="8" t="n">
        <f aca="false">G106</f>
        <v>0</v>
      </c>
      <c r="K107" s="8" t="n">
        <v>0</v>
      </c>
      <c r="N107" s="5" t="n">
        <f aca="false">(1-$D$86)*-1*$D$85*O32+$D$86*A107</f>
        <v>5.78570282538705E-006</v>
      </c>
      <c r="O107" s="5" t="n">
        <f aca="false">(1-$D$86)*-1*$D$85*P32+$D$86*B107</f>
        <v>5.78570282538705E-006</v>
      </c>
      <c r="P107" s="5" t="n">
        <f aca="false">(1-$D$86)*-1*$D$85*Q32+$D$86*C107</f>
        <v>0</v>
      </c>
      <c r="R107" s="7" t="n">
        <f aca="false">(1-$D$86)*-1*$D$85*S32+$D$86*E107</f>
        <v>1.73571084761611E-005</v>
      </c>
      <c r="S107" s="7" t="n">
        <f aca="false">(1-$D$86)*-1*$D$85*T32+$D$86*F107</f>
        <v>5.78570282538705E-006</v>
      </c>
      <c r="T107" s="7" t="n">
        <f aca="false">(1-$D$86)*-1*$D$85*U32+$D$86*G107</f>
        <v>5.78570282538705E-006</v>
      </c>
      <c r="V107" s="8" t="n">
        <f aca="false">(1-$D$86)*-1*$D$85*W32+$D$86*I107</f>
        <v>1.15714056507741E-005</v>
      </c>
      <c r="W107" s="8" t="n">
        <f aca="false">(1-$D$86)*-1*$D$85*X32+$D$86*J107</f>
        <v>5.78570282538705E-006</v>
      </c>
      <c r="X107" s="8" t="n">
        <f aca="false">(1-$D$86)*-1*$D$85*Y32+$D$86*K107</f>
        <v>5.78570282538705E-006</v>
      </c>
      <c r="Z107" s="5" t="n">
        <f aca="false">A27+N107</f>
        <v>5.78570282538705E-006</v>
      </c>
      <c r="AA107" s="5" t="n">
        <f aca="false">B27+O107</f>
        <v>1.00000578570283</v>
      </c>
      <c r="AB107" s="5" t="n">
        <f aca="false">C27+P107</f>
        <v>0</v>
      </c>
      <c r="AD107" s="7" t="n">
        <f aca="false">E27+R107</f>
        <v>1.73571084761611E-005</v>
      </c>
      <c r="AE107" s="7" t="n">
        <f aca="false">F27+S107</f>
        <v>-2.99999421429717</v>
      </c>
      <c r="AF107" s="7" t="n">
        <f aca="false">G27+T107</f>
        <v>5.78570282538705E-006</v>
      </c>
      <c r="AH107" s="8" t="n">
        <f aca="false">I27+V107</f>
        <v>1.15714056507741E-005</v>
      </c>
      <c r="AI107" s="8" t="n">
        <f aca="false">J27+W107</f>
        <v>5.78570282538705E-006</v>
      </c>
      <c r="AJ107" s="8" t="n">
        <f aca="false">K27+X107</f>
        <v>-1.99999421429717</v>
      </c>
    </row>
  </sheetData>
  <mergeCells count="98">
    <mergeCell ref="A1:O1"/>
    <mergeCell ref="S1:AG1"/>
    <mergeCell ref="AI1:AN1"/>
    <mergeCell ref="AQ1:AV1"/>
    <mergeCell ref="A11:K11"/>
    <mergeCell ref="O11:Y11"/>
    <mergeCell ref="A12:C12"/>
    <mergeCell ref="E12:G12"/>
    <mergeCell ref="I12:K12"/>
    <mergeCell ref="O12:Q12"/>
    <mergeCell ref="S12:U12"/>
    <mergeCell ref="W12:Y12"/>
    <mergeCell ref="A17:C17"/>
    <mergeCell ref="E17:G17"/>
    <mergeCell ref="I17:K17"/>
    <mergeCell ref="O17:Y17"/>
    <mergeCell ref="AB17:AP17"/>
    <mergeCell ref="A23:K23"/>
    <mergeCell ref="O23:Y23"/>
    <mergeCell ref="A24:C24"/>
    <mergeCell ref="E24:G24"/>
    <mergeCell ref="I24:K24"/>
    <mergeCell ref="O24:Q24"/>
    <mergeCell ref="S24:U24"/>
    <mergeCell ref="W24:Y24"/>
    <mergeCell ref="A29:C29"/>
    <mergeCell ref="E29:G29"/>
    <mergeCell ref="I29:K29"/>
    <mergeCell ref="O29:Y29"/>
    <mergeCell ref="AB29:AP29"/>
    <mergeCell ref="A35:C35"/>
    <mergeCell ref="A40:C40"/>
    <mergeCell ref="F40:L40"/>
    <mergeCell ref="O40:U40"/>
    <mergeCell ref="A45:C45"/>
    <mergeCell ref="A50:C50"/>
    <mergeCell ref="A55:C55"/>
    <mergeCell ref="N55:P55"/>
    <mergeCell ref="D56:L56"/>
    <mergeCell ref="A60:C60"/>
    <mergeCell ref="N60:P60"/>
    <mergeCell ref="D61:L61"/>
    <mergeCell ref="A66:C66"/>
    <mergeCell ref="F66:G66"/>
    <mergeCell ref="I66:J66"/>
    <mergeCell ref="A67:C67"/>
    <mergeCell ref="A68:C68"/>
    <mergeCell ref="A74:C74"/>
    <mergeCell ref="E74:G74"/>
    <mergeCell ref="I74:K74"/>
    <mergeCell ref="A75:C75"/>
    <mergeCell ref="E75:G75"/>
    <mergeCell ref="I75:K75"/>
    <mergeCell ref="A76:C76"/>
    <mergeCell ref="E76:G76"/>
    <mergeCell ref="I76:K76"/>
    <mergeCell ref="A79:B79"/>
    <mergeCell ref="D79:E79"/>
    <mergeCell ref="G79:H79"/>
    <mergeCell ref="N79:O79"/>
    <mergeCell ref="A80:B80"/>
    <mergeCell ref="D80:E80"/>
    <mergeCell ref="G80:H80"/>
    <mergeCell ref="N80:O80"/>
    <mergeCell ref="A81:B81"/>
    <mergeCell ref="D81:E81"/>
    <mergeCell ref="G81:H81"/>
    <mergeCell ref="N81:O81"/>
    <mergeCell ref="A85:C85"/>
    <mergeCell ref="A86:C86"/>
    <mergeCell ref="A88:I88"/>
    <mergeCell ref="A90:B90"/>
    <mergeCell ref="E90:F90"/>
    <mergeCell ref="H90:I90"/>
    <mergeCell ref="A97:K97"/>
    <mergeCell ref="N97:X97"/>
    <mergeCell ref="Z97:AJ97"/>
    <mergeCell ref="A98:C98"/>
    <mergeCell ref="E98:G98"/>
    <mergeCell ref="I98:K98"/>
    <mergeCell ref="N98:P98"/>
    <mergeCell ref="R98:T98"/>
    <mergeCell ref="V98:X98"/>
    <mergeCell ref="Z98:AB98"/>
    <mergeCell ref="AD98:AF98"/>
    <mergeCell ref="AH98:AJ98"/>
    <mergeCell ref="A103:K103"/>
    <mergeCell ref="N103:X103"/>
    <mergeCell ref="Z103:AJ103"/>
    <mergeCell ref="A104:C104"/>
    <mergeCell ref="E104:G104"/>
    <mergeCell ref="I104:K104"/>
    <mergeCell ref="N104:P104"/>
    <mergeCell ref="R104:T104"/>
    <mergeCell ref="V104:X104"/>
    <mergeCell ref="Z104:AB104"/>
    <mergeCell ref="AD104:AF104"/>
    <mergeCell ref="AH104:AJ104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8603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2018-07-05T10:01:46Z</dcterms:created>
  <dc:creator/>
  <dc:description/>
  <dc:language>ru-RU</dc:language>
  <cp:lastModifiedBy/>
  <dcterms:modified xsi:type="dcterms:W3CDTF">2020-09-21T10:53:47Z</dcterms:modified>
  <cp:revision>353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