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_1" sheetId="1" state="visible" r:id="rId2"/>
    <sheet name="Step_2" sheetId="2" state="visible" r:id="rId3"/>
    <sheet name="Step_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<sst xmlns="http://schemas.openxmlformats.org/spreadsheetml/2006/main" count="294" uniqueCount="56">
  <si>
    <t xml:space="preserve">Input</t>
  </si>
  <si>
    <t xml:space="preserve">Activation</t>
  </si>
  <si>
    <t xml:space="preserve">Derivative of activation func</t>
  </si>
  <si>
    <t xml:space="preserve">in0</t>
  </si>
  <si>
    <t xml:space="preserve">Tanh(input)</t>
  </si>
  <si>
    <t xml:space="preserve">1 — Tanh(input) * Tanh(input)</t>
  </si>
  <si>
    <t xml:space="preserve">in1</t>
  </si>
  <si>
    <t xml:space="preserve">Feed forward</t>
  </si>
  <si>
    <t xml:space="preserve">Layer 1 (weights)</t>
  </si>
  <si>
    <t xml:space="preserve">Transposed</t>
  </si>
  <si>
    <t xml:space="preserve">w00</t>
  </si>
  <si>
    <t xml:space="preserve">w10</t>
  </si>
  <si>
    <t xml:space="preserve">w01</t>
  </si>
  <si>
    <t xml:space="preserve">w11</t>
  </si>
  <si>
    <t xml:space="preserve">Layer 1 (output)</t>
  </si>
  <si>
    <t xml:space="preserve">Activated TANH</t>
  </si>
  <si>
    <t xml:space="preserve">Derevative</t>
  </si>
  <si>
    <t xml:space="preserve">out0</t>
  </si>
  <si>
    <t xml:space="preserve">out1</t>
  </si>
  <si>
    <t xml:space="preserve">Layer 2 (weights)</t>
  </si>
  <si>
    <t xml:space="preserve">w02</t>
  </si>
  <si>
    <t xml:space="preserve">w12</t>
  </si>
  <si>
    <t xml:space="preserve">Layer 2 (output)</t>
  </si>
  <si>
    <t xml:space="preserve">out2</t>
  </si>
  <si>
    <t xml:space="preserve">Layer 3 (weights, final)</t>
  </si>
  <si>
    <t xml:space="preserve">w20</t>
  </si>
  <si>
    <t xml:space="preserve">Layer 3 (output, final)</t>
  </si>
  <si>
    <t xml:space="preserve">Desired</t>
  </si>
  <si>
    <t xml:space="preserve">Back propagate (gradients)</t>
  </si>
  <si>
    <t xml:space="preserve">Learning Rate</t>
  </si>
  <si>
    <t xml:space="preserve">Error = ½ * (target – out)^2. Derivative = - (target – out) = (out-target)</t>
  </si>
  <si>
    <t xml:space="preserve">Layer 3 (Local Deltas)</t>
  </si>
  <si>
    <t xml:space="preserve">delta0</t>
  </si>
  <si>
    <t xml:space="preserve">Layer 3 (Sum(Delta*Weight) for layer 2)</t>
  </si>
  <si>
    <t xml:space="preserve">Layer 2 (Local Deltas)</t>
  </si>
  <si>
    <t xml:space="preserve">delta1</t>
  </si>
  <si>
    <t xml:space="preserve">delta2</t>
  </si>
  <si>
    <t xml:space="preserve">Layer 2 (Sum(Delta*Weight) for layer 1)</t>
  </si>
  <si>
    <t xml:space="preserve">Layer 1 (Local Deltas)</t>
  </si>
  <si>
    <t xml:space="preserve">Layer 1 (Sum(Delta*Weight) (do NOT NEED actually, because no layers before this one)</t>
  </si>
  <si>
    <t xml:space="preserve">Back propagate (update weights)</t>
  </si>
  <si>
    <t xml:space="preserve">Layer 1 (delta-weights)</t>
  </si>
  <si>
    <t xml:space="preserve">Layer 1 (new weights)</t>
  </si>
  <si>
    <t xml:space="preserve">dw00</t>
  </si>
  <si>
    <t xml:space="preserve">dw10</t>
  </si>
  <si>
    <t xml:space="preserve">dw01</t>
  </si>
  <si>
    <t xml:space="preserve">dw11</t>
  </si>
  <si>
    <t xml:space="preserve">Layer 2 (delta-weights)</t>
  </si>
  <si>
    <t xml:space="preserve">Layer 2 (new weights)</t>
  </si>
  <si>
    <t xml:space="preserve">dw02</t>
  </si>
  <si>
    <t xml:space="preserve">dw12</t>
  </si>
  <si>
    <t xml:space="preserve">Layer 3 (delta-weights)</t>
  </si>
  <si>
    <t xml:space="preserve">Layer 3 (new weights)</t>
  </si>
  <si>
    <t xml:space="preserve">dw20</t>
  </si>
  <si>
    <t xml:space="preserve">Activated</t>
  </si>
  <si>
    <t xml:space="preserve">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</si>
</sst>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8A202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77BC65"/>
        <bgColor rgb="FF729FCF"/>
      </patternFill>
    </fill>
    <fill>
      <patternFill patternType="solid">
        <fgColor rgb="FF729FCF"/>
        <bgColor rgb="FF77BC65"/>
      </patternFill>
    </fill>
    <fill>
      <patternFill patternType="solid">
        <fgColor rgb="FFFF7B59"/>
        <bgColor rgb="FFFF6600"/>
      </patternFill>
    </fill>
    <fill>
      <patternFill patternType="solid">
        <fgColor rgb="FFBF819E"/>
        <bgColor rgb="FFCC99FF"/>
      </patternFill>
    </fill>
    <fill>
      <patternFill patternType="solid">
        <fgColor rgb="FFACB20C"/>
        <bgColor rgb="FFE8A202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BC65"/>
      <rgbColor rgb="FF729FC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E8A202"/>
      <rgbColor rgb="FFFF6600"/>
      <rgbColor rgb="FF666699"/>
      <rgbColor rgb="FFBF819E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2.8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13.89"/>
    <col collapsed="false" customWidth="true" hidden="false" outlineLevel="0" max="3" min="3" style="0" width="11.38"/>
    <col collapsed="false" customWidth="false" hidden="false" outlineLevel="0" max="7" min="4" style="0" width="11.52"/>
    <col collapsed="false" customWidth="true" hidden="false" outlineLevel="0" max="8" min="8" style="0" width="14.72"/>
    <col collapsed="false" customWidth="true" hidden="false" outlineLevel="0" max="9" min="9" style="0" width="12.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v>-1</v>
      </c>
      <c r="D7" s="0" t="n">
        <v>1</v>
      </c>
      <c r="F7" s="0" t="n">
        <f aca="false">C7</f>
        <v>-1</v>
      </c>
      <c r="G7" s="0" t="n">
        <f aca="false">C8</f>
        <v>1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v>1</v>
      </c>
      <c r="D8" s="0" t="n">
        <v>2</v>
      </c>
      <c r="F8" s="0" t="n">
        <f aca="false">D7</f>
        <v>1</v>
      </c>
      <c r="G8" s="0" t="n">
        <f aca="false">D8</f>
        <v>2</v>
      </c>
    </row>
    <row r="11" customFormat="false" ht="24" hidden="false" customHeight="false" outlineLevel="0" collapsed="false">
      <c r="A11" s="7" t="s">
        <v>14</v>
      </c>
      <c r="C11" s="8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</v>
      </c>
      <c r="C12" s="0" t="n">
        <f aca="false">TANH(B12)</f>
        <v>0.291312612451591</v>
      </c>
      <c r="D12" s="0" t="n">
        <f aca="false">1-C12*C12</f>
        <v>0.915136961826629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1.2</v>
      </c>
      <c r="C13" s="0" t="n">
        <f aca="false">TANH(B13)</f>
        <v>0.833654607012155</v>
      </c>
      <c r="D13" s="0" t="n">
        <f aca="false">1-C13*C13</f>
        <v>0.305019996207409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v>-1</v>
      </c>
      <c r="D17" s="0" t="n">
        <v>2</v>
      </c>
      <c r="F17" s="0" t="n">
        <f aca="false">C17</f>
        <v>-1</v>
      </c>
      <c r="G17" s="0" t="n">
        <f aca="false">C18</f>
        <v>1</v>
      </c>
      <c r="H17" s="0" t="n">
        <f aca="false">C19</f>
        <v>3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v>1</v>
      </c>
      <c r="D18" s="0" t="n">
        <v>1</v>
      </c>
      <c r="F18" s="0" t="n">
        <f aca="false">D17</f>
        <v>2</v>
      </c>
      <c r="G18" s="0" t="n">
        <f aca="false">D18</f>
        <v>1</v>
      </c>
      <c r="H18" s="0" t="n">
        <f aca="false">D19</f>
        <v>-2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v>3</v>
      </c>
      <c r="D19" s="0" t="n">
        <v>-2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24" hidden="false" customHeight="false" outlineLevel="0" collapsed="false">
      <c r="A22" s="7" t="s">
        <v>22</v>
      </c>
      <c r="B22" s="3"/>
      <c r="C22" s="8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1.37599660157272</v>
      </c>
      <c r="C23" s="0" t="n">
        <f aca="false">TANH(B23)</f>
        <v>0.880051639598856</v>
      </c>
      <c r="D23" s="0" t="n">
        <f aca="false">1-C23*C23</f>
        <v>0.225509111639364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1.12496721946375</v>
      </c>
      <c r="C24" s="0" t="n">
        <f aca="false">TANH(B24)</f>
        <v>0.809289759575022</v>
      </c>
      <c r="D24" s="0" t="n">
        <f aca="false">1-C24*C24</f>
        <v>0.345050085047003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-0.793371376669538</v>
      </c>
      <c r="C25" s="0" t="n">
        <f aca="false">TANH(B25)</f>
        <v>-0.660314675296505</v>
      </c>
      <c r="D25" s="0" t="n">
        <f aca="false">1-C25*C25</f>
        <v>0.563984529588071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v>1</v>
      </c>
      <c r="E29" s="0" t="n">
        <v>2</v>
      </c>
      <c r="F29" s="0" t="n">
        <v>4</v>
      </c>
      <c r="H29" s="0" t="n">
        <f aca="false">D29</f>
        <v>1</v>
      </c>
    </row>
    <row r="30" customFormat="false" ht="12.8" hidden="false" customHeight="false" outlineLevel="0" collapsed="false">
      <c r="H30" s="0" t="n">
        <f aca="false">E29</f>
        <v>2</v>
      </c>
    </row>
    <row r="31" customFormat="false" ht="12.8" hidden="false" customHeight="false" outlineLevel="0" collapsed="false">
      <c r="H31" s="0" t="n">
        <f aca="false">F29</f>
        <v>4</v>
      </c>
    </row>
    <row r="32" customFormat="false" ht="24" hidden="false" customHeight="false" outlineLevel="0" collapsed="false">
      <c r="A32" s="7" t="s">
        <v>26</v>
      </c>
      <c r="C32" s="8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-0.14262754243712</v>
      </c>
      <c r="C33" s="0" t="n">
        <f aca="false">TANH(B33)</f>
        <v>-0.141668208722161</v>
      </c>
      <c r="D33" s="0" t="n">
        <f aca="false">1-C33*C33</f>
        <v>0.979930118637454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  <c r="B41" s="3"/>
    </row>
    <row r="42" customFormat="false" ht="66" hidden="false" customHeight="true" outlineLevel="0" collapsed="false">
      <c r="A42" s="9" t="s">
        <v>30</v>
      </c>
      <c r="B42" s="0" t="n">
        <f aca="false">(C33-B36)</f>
        <v>-0.541668208722161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10" t="s">
        <v>31</v>
      </c>
    </row>
    <row r="45" customFormat="false" ht="12.8" hidden="false" customHeight="false" outlineLevel="0" collapsed="false">
      <c r="A45" s="0" t="s">
        <v>32</v>
      </c>
      <c r="B45" s="0" t="n">
        <f aca="false">B42*D33</f>
        <v>-0.530796992035244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11" t="s">
        <v>33</v>
      </c>
      <c r="B47" s="11"/>
    </row>
    <row r="48" customFormat="false" ht="12.8" hidden="false" customHeight="false" outlineLevel="0" collapsed="false">
      <c r="A48" s="0" t="s">
        <v>17</v>
      </c>
      <c r="B48" s="0" t="n">
        <f aca="false">H29*B45</f>
        <v>-0.530796992035244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-1.06159398407049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-2.12318796814098</v>
      </c>
    </row>
    <row r="52" customFormat="false" ht="12.8" hidden="false" customHeight="false" outlineLevel="0" collapsed="false">
      <c r="A52" s="10" t="s">
        <v>34</v>
      </c>
      <c r="F52" s="3"/>
    </row>
    <row r="53" customFormat="false" ht="12.8" hidden="false" customHeight="false" outlineLevel="0" collapsed="false">
      <c r="A53" s="0" t="s">
        <v>32</v>
      </c>
      <c r="B53" s="0" t="n">
        <f aca="false">B48*D23</f>
        <v>-0.119699558134715</v>
      </c>
    </row>
    <row r="54" customFormat="false" ht="12.8" hidden="false" customHeight="false" outlineLevel="0" collapsed="false">
      <c r="A54" s="0" t="s">
        <v>35</v>
      </c>
      <c r="B54" s="0" t="n">
        <f aca="false">B49*D24</f>
        <v>-0.366303094488909</v>
      </c>
    </row>
    <row r="55" customFormat="false" ht="12.8" hidden="false" customHeight="false" outlineLevel="0" collapsed="false">
      <c r="A55" s="0" t="s">
        <v>36</v>
      </c>
      <c r="B55" s="0" t="n">
        <f aca="false">B50*D25</f>
        <v>-1.19744516743904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11" t="s">
        <v>37</v>
      </c>
      <c r="B57" s="11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-3.83893903867132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1.78918812411975</v>
      </c>
    </row>
    <row r="61" customFormat="false" ht="12.8" hidden="false" customHeight="false" outlineLevel="0" collapsed="false">
      <c r="A61" s="10" t="s">
        <v>38</v>
      </c>
      <c r="F61" s="3"/>
      <c r="H61" s="3"/>
    </row>
    <row r="62" customFormat="false" ht="12.8" hidden="false" customHeight="false" outlineLevel="0" collapsed="false">
      <c r="A62" s="3" t="s">
        <v>32</v>
      </c>
      <c r="B62" s="3" t="n">
        <f aca="false">B58*D12</f>
        <v>-3.51315500848731</v>
      </c>
      <c r="C62" s="3"/>
    </row>
    <row r="63" customFormat="false" ht="12.8" hidden="false" customHeight="false" outlineLevel="0" collapsed="false">
      <c r="A63" s="3" t="s">
        <v>35</v>
      </c>
      <c r="B63" s="3" t="n">
        <f aca="false">B59*D13</f>
        <v>0.545738154833346</v>
      </c>
      <c r="C63" s="3"/>
    </row>
    <row r="65" customFormat="false" ht="29.25" hidden="false" customHeight="true" outlineLevel="0" collapsed="false">
      <c r="A65" s="12" t="s">
        <v>39</v>
      </c>
      <c r="B65" s="12"/>
      <c r="C65" s="12"/>
      <c r="D65" s="12"/>
    </row>
    <row r="66" customFormat="false" ht="12.8" hidden="false" customHeight="false" outlineLevel="0" collapsed="false">
      <c r="A66" s="0" t="s">
        <v>17</v>
      </c>
      <c r="B66" s="0" t="n">
        <f aca="false">F7*B62+G7*B63</f>
        <v>4.05889316332066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-2.42167869882062</v>
      </c>
    </row>
    <row r="68" customFormat="false" ht="12.8" hidden="false" customHeight="false" outlineLevel="0" collapsed="false">
      <c r="A68" s="13"/>
    </row>
    <row r="69" customFormat="false" ht="12.8" hidden="false" customHeight="false" outlineLevel="0" collapsed="false">
      <c r="A69" s="4" t="s">
        <v>40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4" t="s">
        <v>41</v>
      </c>
      <c r="B70" s="14"/>
      <c r="F70" s="15" t="s">
        <v>42</v>
      </c>
      <c r="G70" s="15"/>
    </row>
    <row r="71" customFormat="false" ht="12.8" hidden="false" customHeight="false" outlineLevel="0" collapsed="false">
      <c r="A71" s="0" t="s">
        <v>43</v>
      </c>
      <c r="B71" s="0" t="s">
        <v>44</v>
      </c>
      <c r="C71" s="0" t="n">
        <f aca="false">-($B$39*B2*B62)</f>
        <v>0.00702631001697462</v>
      </c>
      <c r="D71" s="0" t="n">
        <f aca="false">-($B$39*B3*B62)</f>
        <v>0.0175657750424366</v>
      </c>
      <c r="F71" s="0" t="s">
        <v>10</v>
      </c>
      <c r="G71" s="0" t="s">
        <v>11</v>
      </c>
      <c r="H71" s="0" t="n">
        <f aca="false">C71+C7</f>
        <v>-0.992973689983025</v>
      </c>
      <c r="I71" s="0" t="n">
        <f aca="false">D71+D7</f>
        <v>1.01756577504244</v>
      </c>
    </row>
    <row r="72" customFormat="false" ht="12.8" hidden="false" customHeight="false" outlineLevel="0" collapsed="false">
      <c r="A72" s="0" t="s">
        <v>45</v>
      </c>
      <c r="B72" s="0" t="s">
        <v>46</v>
      </c>
      <c r="C72" s="0" t="n">
        <f aca="false">-($B$39*B2*B63)</f>
        <v>-0.00109147630966669</v>
      </c>
      <c r="D72" s="0" t="n">
        <f aca="false">-($B$39*B3*B63)</f>
        <v>-0.00272869077416673</v>
      </c>
      <c r="F72" s="0" t="s">
        <v>12</v>
      </c>
      <c r="G72" s="0" t="s">
        <v>13</v>
      </c>
      <c r="H72" s="0" t="n">
        <f aca="false">C72+C8</f>
        <v>0.998908523690333</v>
      </c>
      <c r="I72" s="0" t="n">
        <f aca="false">D72+D8</f>
        <v>1.99727130922583</v>
      </c>
    </row>
    <row r="74" customFormat="false" ht="12.8" hidden="false" customHeight="false" outlineLevel="0" collapsed="false">
      <c r="A74" s="14" t="s">
        <v>47</v>
      </c>
      <c r="B74" s="14"/>
      <c r="F74" s="15" t="s">
        <v>48</v>
      </c>
      <c r="G74" s="15"/>
    </row>
    <row r="75" customFormat="false" ht="12.8" hidden="false" customHeight="false" outlineLevel="0" collapsed="false">
      <c r="A75" s="0" t="s">
        <v>43</v>
      </c>
      <c r="B75" s="0" t="s">
        <v>44</v>
      </c>
      <c r="C75" s="0" t="n">
        <f aca="false">-($B$39*$C$12*B53)</f>
        <v>0.000348699909895248</v>
      </c>
      <c r="D75" s="0" t="n">
        <f aca="false">-($B$39*$C$13*B53)</f>
        <v>0.000997880880963241</v>
      </c>
      <c r="F75" s="0" t="s">
        <v>10</v>
      </c>
      <c r="G75" s="0" t="s">
        <v>11</v>
      </c>
      <c r="H75" s="0" t="n">
        <f aca="false">C75+C17</f>
        <v>-0.999651300090105</v>
      </c>
      <c r="I75" s="0" t="n">
        <f aca="false">D75+D17</f>
        <v>2.00099788088096</v>
      </c>
    </row>
    <row r="76" customFormat="false" ht="12.8" hidden="false" customHeight="false" outlineLevel="0" collapsed="false">
      <c r="A76" s="0" t="s">
        <v>45</v>
      </c>
      <c r="B76" s="0" t="s">
        <v>46</v>
      </c>
      <c r="C76" s="0" t="n">
        <f aca="false">-($B$39*$C$12*B54)</f>
        <v>0.00106708711404666</v>
      </c>
      <c r="D76" s="0" t="n">
        <f aca="false">-($B$39*$C$13*B54)</f>
        <v>0.00305370262283488</v>
      </c>
      <c r="F76" s="0" t="s">
        <v>12</v>
      </c>
      <c r="G76" s="0" t="s">
        <v>13</v>
      </c>
      <c r="H76" s="0" t="n">
        <f aca="false">C76+C18</f>
        <v>1.00106708711405</v>
      </c>
      <c r="I76" s="0" t="n">
        <f aca="false">D76+D18</f>
        <v>1.00305370262283</v>
      </c>
    </row>
    <row r="77" customFormat="false" ht="12.8" hidden="false" customHeight="false" outlineLevel="0" collapsed="false">
      <c r="A77" s="0" t="s">
        <v>49</v>
      </c>
      <c r="B77" s="0" t="s">
        <v>50</v>
      </c>
      <c r="C77" s="0" t="n">
        <f aca="false">-($B$39*$C$12*B55)</f>
        <v>0.003488308799942</v>
      </c>
      <c r="D77" s="0" t="n">
        <f aca="false">-($B$39*$C$13*B55)</f>
        <v>0.00998255680479999</v>
      </c>
      <c r="F77" s="0" t="s">
        <v>20</v>
      </c>
      <c r="G77" s="0" t="s">
        <v>21</v>
      </c>
      <c r="H77" s="0" t="n">
        <f aca="false">C77+C19</f>
        <v>3.00348830879994</v>
      </c>
      <c r="I77" s="0" t="n">
        <f aca="false">D77+D19</f>
        <v>-1.9900174431952</v>
      </c>
    </row>
    <row r="79" customFormat="false" ht="12.8" hidden="false" customHeight="false" outlineLevel="0" collapsed="false">
      <c r="A79" s="14" t="s">
        <v>51</v>
      </c>
      <c r="B79" s="14"/>
      <c r="C79" s="14"/>
      <c r="H79" s="15" t="s">
        <v>52</v>
      </c>
      <c r="I79" s="15"/>
      <c r="J79" s="15"/>
    </row>
    <row r="80" customFormat="false" ht="12.8" hidden="false" customHeight="false" outlineLevel="0" collapsed="false">
      <c r="A80" s="0" t="s">
        <v>45</v>
      </c>
      <c r="B80" s="0" t="s">
        <v>44</v>
      </c>
      <c r="C80" s="0" t="s">
        <v>53</v>
      </c>
      <c r="D80" s="0" t="n">
        <f aca="false">-($B$39*$B$45*C23)</f>
        <v>0.00467128763134758</v>
      </c>
      <c r="E80" s="0" t="n">
        <f aca="false">-($B$39*$B$45*C24)</f>
        <v>0.00429568570067348</v>
      </c>
      <c r="F80" s="0" t="n">
        <f aca="false">-($B$39*$B$45*C25)</f>
        <v>-0.00350493043444114</v>
      </c>
      <c r="H80" s="0" t="s">
        <v>12</v>
      </c>
      <c r="I80" s="0" t="s">
        <v>11</v>
      </c>
      <c r="J80" s="0" t="s">
        <v>25</v>
      </c>
      <c r="K80" s="0" t="n">
        <f aca="false">D80+D29</f>
        <v>1.00467128763135</v>
      </c>
      <c r="L80" s="0" t="n">
        <f aca="false">E80+E29</f>
        <v>2.00429568570067</v>
      </c>
      <c r="M80" s="0" t="n">
        <f aca="false">F80+F29</f>
        <v>3.99649506956556</v>
      </c>
    </row>
  </sheetData>
  <mergeCells count="17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F70:G70"/>
    <mergeCell ref="A74:B74"/>
    <mergeCell ref="F74:G74"/>
    <mergeCell ref="A79:C79"/>
    <mergeCell ref="H79:J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70" activeCellId="0" sqref="F70"/>
    </sheetView>
  </sheetViews>
  <sheetFormatPr defaultRowHeight="12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23.2"/>
    <col collapsed="false" customWidth="false" hidden="false" outlineLevel="0" max="7" min="3" style="0" width="11.52"/>
    <col collapsed="false" customWidth="true" hidden="false" outlineLevel="0" max="8" min="8" style="0" width="13.8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Step_1!H71</f>
        <v>-0.992973689983025</v>
      </c>
      <c r="D7" s="0" t="n">
        <f aca="false">Step_1!I71</f>
        <v>1.01756577504244</v>
      </c>
      <c r="F7" s="0" t="n">
        <f aca="false">C7</f>
        <v>-0.992973689983025</v>
      </c>
      <c r="G7" s="0" t="n">
        <f aca="false">C8</f>
        <v>0.998908523690333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f aca="false">Step_1!H72</f>
        <v>0.998908523690333</v>
      </c>
      <c r="D8" s="0" t="n">
        <f aca="false">Step_1!I72</f>
        <v>1.99727130922583</v>
      </c>
      <c r="F8" s="0" t="n">
        <f aca="false">D7</f>
        <v>1.01756577504244</v>
      </c>
      <c r="G8" s="0" t="n">
        <f aca="false">D8</f>
        <v>1.99727130922583</v>
      </c>
    </row>
    <row r="11" customFormat="false" ht="12.8" hidden="false" customHeight="false" outlineLevel="0" collapsed="false">
      <c r="A11" s="7" t="s">
        <v>14</v>
      </c>
      <c r="C11" s="7" t="s">
        <v>54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0.310188149524613</v>
      </c>
      <c r="C12" s="0" t="n">
        <f aca="false">TANH(B12)</f>
        <v>0.300608254158304</v>
      </c>
      <c r="D12" s="0" t="n">
        <f aca="false">1-C12*C12</f>
        <v>0.909634677531896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1.19841735935098</v>
      </c>
      <c r="C13" s="0" t="n">
        <f aca="false">TANH(B13)</f>
        <v>0.833171232618558</v>
      </c>
      <c r="D13" s="0" t="n">
        <f aca="false">1-C13*C13</f>
        <v>0.305825697136872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f aca="false">Step_1!H75</f>
        <v>-0.999651300090105</v>
      </c>
      <c r="D17" s="0" t="n">
        <f aca="false">Step_1!I75</f>
        <v>2.00099788088096</v>
      </c>
      <c r="F17" s="0" t="n">
        <f aca="false">C17</f>
        <v>-0.999651300090105</v>
      </c>
      <c r="G17" s="0" t="n">
        <f aca="false">C18</f>
        <v>1.00106708711405</v>
      </c>
      <c r="H17" s="0" t="n">
        <f aca="false">C19</f>
        <v>3.00348830879994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f aca="false">Step_1!H76</f>
        <v>1.00106708711405</v>
      </c>
      <c r="D18" s="0" t="n">
        <f aca="false">Step_1!I76</f>
        <v>1.00305370262283</v>
      </c>
      <c r="F18" s="0" t="n">
        <f aca="false">D17</f>
        <v>2.00099788088096</v>
      </c>
      <c r="G18" s="0" t="n">
        <f aca="false">D18</f>
        <v>1.00305370262283</v>
      </c>
      <c r="H18" s="0" t="n">
        <f aca="false">D19</f>
        <v>-1.9900174431952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f aca="false">Step_1!H77</f>
        <v>3.00348830879994</v>
      </c>
      <c r="D19" s="0" t="n">
        <f aca="false">Step_1!I77</f>
        <v>-1.9900174431952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54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1.36667043879355</v>
      </c>
      <c r="C23" s="0" t="n">
        <f aca="false">TANH(B23)</f>
        <v>0.877931162567454</v>
      </c>
      <c r="D23" s="0" t="n">
        <f aca="false">1-C23*C23</f>
        <v>0.229236873792959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1.13664451914957</v>
      </c>
      <c r="C24" s="0" t="n">
        <f aca="false">TANH(B24)</f>
        <v>0.813281111854509</v>
      </c>
      <c r="D24" s="0" t="n">
        <f aca="false">1-C24*C24</f>
        <v>0.338573833100693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-0.755151909186148</v>
      </c>
      <c r="C25" s="0" t="n">
        <f aca="false">TANH(B25)</f>
        <v>-0.638212456699465</v>
      </c>
      <c r="D25" s="0" t="n">
        <f aca="false">1-C25*C25</f>
        <v>0.592684860113634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f aca="false">Step_1!K80</f>
        <v>1.00467128763135</v>
      </c>
      <c r="E29" s="0" t="n">
        <f aca="false">Step_1!L80</f>
        <v>2.00429568570067</v>
      </c>
      <c r="F29" s="0" t="n">
        <f aca="false">Step_1!M80</f>
        <v>3.99649506956556</v>
      </c>
      <c r="H29" s="0" t="n">
        <f aca="false">D29</f>
        <v>1.00467128763135</v>
      </c>
    </row>
    <row r="30" customFormat="false" ht="12.8" hidden="false" customHeight="false" outlineLevel="0" collapsed="false">
      <c r="H30" s="0" t="n">
        <f aca="false">E29</f>
        <v>2.00429568570067</v>
      </c>
    </row>
    <row r="31" customFormat="false" ht="12.8" hidden="false" customHeight="false" outlineLevel="0" collapsed="false">
      <c r="H31" s="0" t="n">
        <f aca="false">F29</f>
        <v>3.99649506956556</v>
      </c>
    </row>
    <row r="32" customFormat="false" ht="12.8" hidden="false" customHeight="false" outlineLevel="0" collapsed="false">
      <c r="A32" s="7" t="s">
        <v>26</v>
      </c>
      <c r="C32" s="7" t="s">
        <v>54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-0.0385248812345642</v>
      </c>
      <c r="C33" s="0" t="n">
        <f aca="false">TANH(B33)</f>
        <v>-0.0385058334301466</v>
      </c>
      <c r="D33" s="0" t="n">
        <f aca="false">1-C33*C33</f>
        <v>0.99851730079185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55</v>
      </c>
      <c r="B42" s="0" t="n">
        <f aca="false">C33-B36</f>
        <v>-0.438505833430147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10" t="s">
        <v>31</v>
      </c>
    </row>
    <row r="45" customFormat="false" ht="12.8" hidden="false" customHeight="false" outlineLevel="0" collapsed="false">
      <c r="A45" s="0" t="s">
        <v>32</v>
      </c>
      <c r="B45" s="0" t="n">
        <f aca="false">B42*D33</f>
        <v>-0.437855661178151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11" t="s">
        <v>33</v>
      </c>
      <c r="B47" s="11"/>
    </row>
    <row r="48" customFormat="false" ht="12.8" hidden="false" customHeight="false" outlineLevel="0" collapsed="false">
      <c r="A48" s="0" t="s">
        <v>17</v>
      </c>
      <c r="B48" s="0" t="n">
        <f aca="false">H29*B45</f>
        <v>-0.439901010912528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-0.877592212658983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-1.74988799107985</v>
      </c>
    </row>
    <row r="52" customFormat="false" ht="12.8" hidden="false" customHeight="false" outlineLevel="0" collapsed="false">
      <c r="A52" s="10" t="s">
        <v>34</v>
      </c>
      <c r="F52" s="3"/>
    </row>
    <row r="53" customFormat="false" ht="12.8" hidden="false" customHeight="false" outlineLevel="0" collapsed="false">
      <c r="A53" s="0" t="s">
        <v>32</v>
      </c>
      <c r="B53" s="0" t="n">
        <f aca="false">B48*D23</f>
        <v>-0.10084153251995</v>
      </c>
    </row>
    <row r="54" customFormat="false" ht="12.8" hidden="false" customHeight="false" outlineLevel="0" collapsed="false">
      <c r="A54" s="0" t="s">
        <v>35</v>
      </c>
      <c r="B54" s="0" t="n">
        <f aca="false">B49*D24</f>
        <v>-0.297129759339271</v>
      </c>
    </row>
    <row r="55" customFormat="false" ht="12.8" hidden="false" customHeight="false" outlineLevel="0" collapsed="false">
      <c r="A55" s="0" t="s">
        <v>36</v>
      </c>
      <c r="B55" s="0" t="n">
        <f aca="false">B50*D25</f>
        <v>-1.03713211920769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11" t="s">
        <v>37</v>
      </c>
      <c r="B57" s="11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-3.31165464831121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1.5640902099794</v>
      </c>
    </row>
    <row r="61" customFormat="false" ht="12.8" hidden="false" customHeight="false" outlineLevel="0" collapsed="false">
      <c r="A61" s="10" t="s">
        <v>38</v>
      </c>
      <c r="F61" s="3"/>
      <c r="H61" s="3"/>
    </row>
    <row r="62" customFormat="false" ht="12.8" hidden="false" customHeight="false" outlineLevel="0" collapsed="false">
      <c r="A62" s="3" t="s">
        <v>32</v>
      </c>
      <c r="B62" s="3" t="n">
        <f aca="false">B58*D12</f>
        <v>-3.01239590811357</v>
      </c>
      <c r="C62" s="3"/>
    </row>
    <row r="63" customFormat="false" ht="12.8" hidden="false" customHeight="false" outlineLevel="0" collapsed="false">
      <c r="A63" s="3" t="s">
        <v>35</v>
      </c>
      <c r="B63" s="3" t="n">
        <f aca="false">B59*D13</f>
        <v>0.478338978851908</v>
      </c>
      <c r="C63" s="3"/>
    </row>
    <row r="65" customFormat="false" ht="24" hidden="false" customHeight="true" outlineLevel="0" collapsed="false">
      <c r="A65" s="12" t="s">
        <v>39</v>
      </c>
      <c r="B65" s="12"/>
      <c r="C65" s="12"/>
      <c r="D65" s="12"/>
    </row>
    <row r="66" customFormat="false" ht="12.8" hidden="false" customHeight="false" outlineLevel="0" collapsed="false">
      <c r="A66" s="0" t="s">
        <v>17</v>
      </c>
      <c r="B66" s="0" t="n">
        <f aca="false">F7*B62+G7*B63</f>
        <v>3.4690467637578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-2.10993825842895</v>
      </c>
    </row>
    <row r="68" customFormat="false" ht="12.8" hidden="false" customHeight="false" outlineLevel="0" collapsed="false">
      <c r="A68" s="13"/>
    </row>
    <row r="69" customFormat="false" ht="12.8" hidden="false" customHeight="false" outlineLevel="0" collapsed="false">
      <c r="A69" s="4" t="s">
        <v>40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4" t="s">
        <v>41</v>
      </c>
      <c r="B70" s="14"/>
      <c r="F70" s="15" t="s">
        <v>42</v>
      </c>
      <c r="G70" s="15"/>
    </row>
    <row r="71" customFormat="false" ht="12.8" hidden="false" customHeight="false" outlineLevel="0" collapsed="false">
      <c r="A71" s="0" t="s">
        <v>43</v>
      </c>
      <c r="B71" s="0" t="s">
        <v>44</v>
      </c>
      <c r="C71" s="0" t="n">
        <f aca="false">-($B$39*B2*B62)</f>
        <v>0.00602479181622714</v>
      </c>
      <c r="D71" s="0" t="n">
        <f aca="false">-($B$39*B3*B62)</f>
        <v>0.0150619795405679</v>
      </c>
      <c r="F71" s="0" t="s">
        <v>10</v>
      </c>
      <c r="G71" s="0" t="s">
        <v>11</v>
      </c>
      <c r="H71" s="0" t="n">
        <f aca="false">C71+C7</f>
        <v>-0.986948898166798</v>
      </c>
      <c r="I71" s="0" t="n">
        <f aca="false">D71+D7</f>
        <v>1.032627754583</v>
      </c>
    </row>
    <row r="72" customFormat="false" ht="12.8" hidden="false" customHeight="false" outlineLevel="0" collapsed="false">
      <c r="A72" s="0" t="s">
        <v>45</v>
      </c>
      <c r="B72" s="0" t="s">
        <v>46</v>
      </c>
      <c r="C72" s="0" t="n">
        <f aca="false">-($B$39*B2*B63)</f>
        <v>-0.000956677957703815</v>
      </c>
      <c r="D72" s="0" t="n">
        <f aca="false">-($B$39*B3*B63)</f>
        <v>-0.00239169489425954</v>
      </c>
      <c r="F72" s="0" t="s">
        <v>12</v>
      </c>
      <c r="G72" s="0" t="s">
        <v>13</v>
      </c>
      <c r="H72" s="0" t="n">
        <f aca="false">C72+C8</f>
        <v>0.99795184573263</v>
      </c>
      <c r="I72" s="0" t="n">
        <f aca="false">D72+D8</f>
        <v>1.99487961433157</v>
      </c>
    </row>
    <row r="74" customFormat="false" ht="12.8" hidden="false" customHeight="false" outlineLevel="0" collapsed="false">
      <c r="A74" s="14" t="s">
        <v>47</v>
      </c>
      <c r="B74" s="14"/>
      <c r="F74" s="15" t="s">
        <v>48</v>
      </c>
      <c r="G74" s="15"/>
    </row>
    <row r="75" customFormat="false" ht="12.8" hidden="false" customHeight="false" outlineLevel="0" collapsed="false">
      <c r="A75" s="0" t="s">
        <v>43</v>
      </c>
      <c r="B75" s="0" t="s">
        <v>44</v>
      </c>
      <c r="C75" s="0" t="n">
        <f aca="false">-($B$39*$C$12*B53)</f>
        <v>0.000303137970374701</v>
      </c>
      <c r="D75" s="0" t="n">
        <f aca="false">-($B$39*$C$13*B53)</f>
        <v>0.000840182639487912</v>
      </c>
      <c r="F75" s="0" t="s">
        <v>10</v>
      </c>
      <c r="G75" s="0" t="s">
        <v>11</v>
      </c>
      <c r="H75" s="0" t="n">
        <f aca="false">C75+C17</f>
        <v>-0.99934816211973</v>
      </c>
      <c r="I75" s="0" t="n">
        <f aca="false">D75+D17</f>
        <v>2.00183806352045</v>
      </c>
    </row>
    <row r="76" customFormat="false" ht="12.8" hidden="false" customHeight="false" outlineLevel="0" collapsed="false">
      <c r="A76" s="0" t="s">
        <v>45</v>
      </c>
      <c r="B76" s="0" t="s">
        <v>46</v>
      </c>
      <c r="C76" s="0" t="n">
        <f aca="false">-($B$39*$C$12*B54)</f>
        <v>0.000893196582134554</v>
      </c>
      <c r="D76" s="0" t="n">
        <f aca="false">-($B$39*$C$13*B54)</f>
        <v>0.00247559967836356</v>
      </c>
      <c r="F76" s="0" t="s">
        <v>12</v>
      </c>
      <c r="G76" s="0" t="s">
        <v>13</v>
      </c>
      <c r="H76" s="0" t="n">
        <f aca="false">C76+C18</f>
        <v>1.00196028369618</v>
      </c>
      <c r="I76" s="0" t="n">
        <f aca="false">D76+D18</f>
        <v>1.0055293023012</v>
      </c>
    </row>
    <row r="77" customFormat="false" ht="12.8" hidden="false" customHeight="false" outlineLevel="0" collapsed="false">
      <c r="A77" s="0" t="s">
        <v>49</v>
      </c>
      <c r="B77" s="0" t="s">
        <v>50</v>
      </c>
      <c r="C77" s="0" t="n">
        <f aca="false">-($B$39*$C$12*B55)</f>
        <v>0.00311770475686525</v>
      </c>
      <c r="D77" s="0" t="n">
        <f aca="false">-($B$39*$C$13*B55)</f>
        <v>0.00864108646148566</v>
      </c>
      <c r="F77" s="0" t="s">
        <v>20</v>
      </c>
      <c r="G77" s="0" t="s">
        <v>21</v>
      </c>
      <c r="H77" s="0" t="n">
        <f aca="false">C77+C19</f>
        <v>3.00660601355681</v>
      </c>
      <c r="I77" s="0" t="n">
        <f aca="false">D77+D19</f>
        <v>-1.98137635673371</v>
      </c>
    </row>
    <row r="79" customFormat="false" ht="12.8" hidden="false" customHeight="false" outlineLevel="0" collapsed="false">
      <c r="A79" s="14" t="s">
        <v>51</v>
      </c>
      <c r="B79" s="14"/>
      <c r="C79" s="14"/>
      <c r="H79" s="15" t="s">
        <v>52</v>
      </c>
      <c r="I79" s="15"/>
      <c r="J79" s="15"/>
    </row>
    <row r="80" customFormat="false" ht="12.8" hidden="false" customHeight="false" outlineLevel="0" collapsed="false">
      <c r="A80" s="0" t="s">
        <v>45</v>
      </c>
      <c r="B80" s="0" t="s">
        <v>44</v>
      </c>
      <c r="C80" s="0" t="s">
        <v>53</v>
      </c>
      <c r="D80" s="0" t="n">
        <f aca="false">-($B$39*$B$45*C23)</f>
        <v>0.00384407129654875</v>
      </c>
      <c r="E80" s="0" t="n">
        <f aca="false">-($B$39*$B$45*C24)</f>
        <v>0.00356099738954757</v>
      </c>
      <c r="F80" s="0" t="n">
        <f aca="false">-($B$39*$B$45*C25)</f>
        <v>-0.00279444937200276</v>
      </c>
      <c r="H80" s="0" t="s">
        <v>12</v>
      </c>
      <c r="I80" s="0" t="s">
        <v>11</v>
      </c>
      <c r="J80" s="0" t="s">
        <v>25</v>
      </c>
      <c r="K80" s="0" t="n">
        <f aca="false">D80+D29</f>
        <v>1.0085153589279</v>
      </c>
      <c r="L80" s="0" t="n">
        <f aca="false">E80+E29</f>
        <v>2.00785668309022</v>
      </c>
      <c r="M80" s="0" t="n">
        <f aca="false">F80+F29</f>
        <v>3.99370062019356</v>
      </c>
    </row>
  </sheetData>
  <mergeCells count="17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F70:G70"/>
    <mergeCell ref="A74:B74"/>
    <mergeCell ref="F74:G74"/>
    <mergeCell ref="A79:C79"/>
    <mergeCell ref="H79:J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true" hidden="false" outlineLevel="0" max="1" min="1" style="0" width="13.47"/>
    <col collapsed="false" customWidth="true" hidden="false" outlineLevel="0" max="2" min="2" style="0" width="22.5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Step_2!H71</f>
        <v>-0.986948898166798</v>
      </c>
      <c r="D7" s="0" t="n">
        <f aca="false">Step_2!I71</f>
        <v>1.032627754583</v>
      </c>
      <c r="F7" s="0" t="n">
        <f aca="false">C7</f>
        <v>-0.986948898166798</v>
      </c>
      <c r="G7" s="0" t="n">
        <f aca="false">C8</f>
        <v>0.99795184573263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f aca="false">Step_2!H72</f>
        <v>0.99795184573263</v>
      </c>
      <c r="D8" s="0" t="n">
        <f aca="false">Step_2!I72</f>
        <v>1.99487961433157</v>
      </c>
      <c r="F8" s="0" t="n">
        <f aca="false">D7</f>
        <v>1.032627754583</v>
      </c>
      <c r="G8" s="0" t="n">
        <f aca="false">D8</f>
        <v>1.99487961433157</v>
      </c>
    </row>
    <row r="11" customFormat="false" ht="12.8" hidden="false" customHeight="false" outlineLevel="0" collapsed="false">
      <c r="A11" s="7" t="s">
        <v>14</v>
      </c>
      <c r="C11" s="7" t="s">
        <v>54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0.318924097658142</v>
      </c>
      <c r="C12" s="0" t="n">
        <f aca="false">TANH(B12)</f>
        <v>0.30853376074837</v>
      </c>
      <c r="D12" s="0" t="n">
        <f aca="false">1-C12*C12</f>
        <v>0.904806918478467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1.19703017631231</v>
      </c>
      <c r="C13" s="0" t="n">
        <f aca="false">TANH(B13)</f>
        <v>0.832746505788424</v>
      </c>
      <c r="D13" s="0" t="n">
        <f aca="false">1-C13*C13</f>
        <v>0.30653325709717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f aca="false">Step_2!H75</f>
        <v>-0.99934816211973</v>
      </c>
      <c r="D17" s="0" t="n">
        <f aca="false">Step_2!I75</f>
        <v>2.00183806352045</v>
      </c>
      <c r="F17" s="0" t="n">
        <f aca="false">C17</f>
        <v>-0.99934816211973</v>
      </c>
      <c r="G17" s="0" t="n">
        <f aca="false">C18</f>
        <v>1.00196028369618</v>
      </c>
      <c r="H17" s="0" t="n">
        <f aca="false">C19</f>
        <v>3.00660601355681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f aca="false">Step_2!H76</f>
        <v>1.00196028369618</v>
      </c>
      <c r="D18" s="0" t="n">
        <f aca="false">Step_2!I76</f>
        <v>1.0055293023012</v>
      </c>
      <c r="F18" s="0" t="n">
        <f aca="false">D17</f>
        <v>2.00183806352045</v>
      </c>
      <c r="G18" s="0" t="n">
        <f aca="false">D18</f>
        <v>1.0055293023012</v>
      </c>
      <c r="H18" s="0" t="n">
        <f aca="false">D19</f>
        <v>-1.98137635673371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f aca="false">Step_2!H77</f>
        <v>3.00660601355681</v>
      </c>
      <c r="D19" s="0" t="n">
        <f aca="false">Step_2!I77</f>
        <v>-1.98137635673371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54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1.35869100579515</v>
      </c>
      <c r="C23" s="0" t="n">
        <f aca="false">TANH(B23)</f>
        <v>0.876089117135297</v>
      </c>
      <c r="D23" s="0" t="n">
        <f aca="false">1-C23*C23</f>
        <v>0.232467858837097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1.14648958740848</v>
      </c>
      <c r="C24" s="0" t="n">
        <f aca="false">TANH(B24)</f>
        <v>0.816587811409749</v>
      </c>
      <c r="D24" s="0" t="n">
        <f aca="false">1-C24*C24</f>
        <v>0.333184346257036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-0.722344777270451</v>
      </c>
      <c r="C25" s="0" t="n">
        <f aca="false">TANH(B25)</f>
        <v>-0.618359611091596</v>
      </c>
      <c r="D25" s="0" t="n">
        <f aca="false">1-C25*C25</f>
        <v>0.617631391370651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f aca="false">Step_2!K80</f>
        <v>1.0085153589279</v>
      </c>
      <c r="E29" s="0" t="n">
        <f aca="false">Step_2!L80</f>
        <v>2.00785668309022</v>
      </c>
      <c r="F29" s="0" t="n">
        <f aca="false">Step_2!M80</f>
        <v>3.99370062019356</v>
      </c>
      <c r="H29" s="0" t="n">
        <f aca="false">D29</f>
        <v>1.0085153589279</v>
      </c>
    </row>
    <row r="30" customFormat="false" ht="12.8" hidden="false" customHeight="false" outlineLevel="0" collapsed="false">
      <c r="H30" s="0" t="n">
        <f aca="false">E29</f>
        <v>2.00785668309022</v>
      </c>
    </row>
    <row r="31" customFormat="false" ht="12.8" hidden="false" customHeight="false" outlineLevel="0" collapsed="false">
      <c r="H31" s="0" t="n">
        <f aca="false">F29</f>
        <v>3.99370062019356</v>
      </c>
    </row>
    <row r="32" customFormat="false" ht="24" hidden="false" customHeight="false" outlineLevel="0" collapsed="false">
      <c r="A32" s="8" t="s">
        <v>26</v>
      </c>
      <c r="C32" s="7" t="s">
        <v>54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0.0535974625704574</v>
      </c>
      <c r="C33" s="0" t="n">
        <f aca="false">TANH(B33)</f>
        <v>0.0535461985467916</v>
      </c>
      <c r="D33" s="0" t="n">
        <f aca="false">1-C33*C33</f>
        <v>0.997132804621188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55</v>
      </c>
      <c r="B42" s="0" t="n">
        <f aca="false">C33-B36</f>
        <v>-0.346453801453208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10" t="s">
        <v>31</v>
      </c>
    </row>
    <row r="45" customFormat="false" ht="12.8" hidden="false" customHeight="false" outlineLevel="0" collapsed="false">
      <c r="A45" s="0" t="s">
        <v>32</v>
      </c>
      <c r="B45" s="0" t="n">
        <f aca="false">B42*D33</f>
        <v>-0.34546045071471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11" t="s">
        <v>33</v>
      </c>
      <c r="B47" s="11"/>
    </row>
    <row r="48" customFormat="false" ht="12.8" hidden="false" customHeight="false" outlineLevel="0" collapsed="false">
      <c r="A48" s="0" t="s">
        <v>17</v>
      </c>
      <c r="B48" s="0" t="n">
        <f aca="false">H29*B45</f>
        <v>-0.348402170447938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-0.69363507471089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-1.37966561627168</v>
      </c>
    </row>
    <row r="52" customFormat="false" ht="12.8" hidden="false" customHeight="false" outlineLevel="0" collapsed="false">
      <c r="A52" s="10" t="s">
        <v>34</v>
      </c>
      <c r="F52" s="3"/>
    </row>
    <row r="53" customFormat="false" ht="12.8" hidden="false" customHeight="false" outlineLevel="0" collapsed="false">
      <c r="A53" s="0" t="s">
        <v>32</v>
      </c>
      <c r="B53" s="0" t="n">
        <f aca="false">B48*D23</f>
        <v>-0.0809923065782294</v>
      </c>
    </row>
    <row r="54" customFormat="false" ht="12.8" hidden="false" customHeight="false" outlineLevel="0" collapsed="false">
      <c r="A54" s="0" t="s">
        <v>35</v>
      </c>
      <c r="B54" s="0" t="n">
        <f aca="false">B49*D24</f>
        <v>-0.231108348908498</v>
      </c>
    </row>
    <row r="55" customFormat="false" ht="12.8" hidden="false" customHeight="false" outlineLevel="0" collapsed="false">
      <c r="A55" s="0" t="s">
        <v>36</v>
      </c>
      <c r="B55" s="0" t="n">
        <f aca="false">B50*D25</f>
        <v>-0.852124794204125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11" t="s">
        <v>37</v>
      </c>
      <c r="B57" s="11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-2.7126254046671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1.29386022122807</v>
      </c>
    </row>
    <row r="61" customFormat="false" ht="12.8" hidden="false" customHeight="false" outlineLevel="0" collapsed="false">
      <c r="A61" s="10" t="s">
        <v>38</v>
      </c>
      <c r="F61" s="3"/>
      <c r="H61" s="3"/>
    </row>
    <row r="62" customFormat="false" ht="12.8" hidden="false" customHeight="false" outlineLevel="0" collapsed="false">
      <c r="A62" s="3" t="s">
        <v>32</v>
      </c>
      <c r="B62" s="3" t="n">
        <f aca="false">B58*D12</f>
        <v>-2.45440223338325</v>
      </c>
      <c r="C62" s="3"/>
    </row>
    <row r="63" customFormat="false" ht="12.8" hidden="false" customHeight="false" outlineLevel="0" collapsed="false">
      <c r="A63" s="3" t="s">
        <v>35</v>
      </c>
      <c r="B63" s="3" t="n">
        <f aca="false">B59*D13</f>
        <v>0.396611187841506</v>
      </c>
      <c r="C63" s="3"/>
    </row>
    <row r="65" customFormat="false" ht="24" hidden="false" customHeight="true" outlineLevel="0" collapsed="false">
      <c r="A65" s="12" t="s">
        <v>39</v>
      </c>
      <c r="B65" s="12"/>
      <c r="C65" s="12"/>
      <c r="D65" s="12"/>
    </row>
    <row r="66" customFormat="false" ht="12.8" hidden="false" customHeight="false" outlineLevel="0" collapsed="false">
      <c r="A66" s="0" t="s">
        <v>17</v>
      </c>
      <c r="B66" s="0" t="n">
        <f aca="false">F7*B62+G7*B63</f>
        <v>2.81816844684037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-1.7432922936612</v>
      </c>
    </row>
    <row r="68" customFormat="false" ht="12.8" hidden="false" customHeight="false" outlineLevel="0" collapsed="false">
      <c r="A68" s="13"/>
    </row>
    <row r="69" customFormat="false" ht="12.8" hidden="false" customHeight="false" outlineLevel="0" collapsed="false">
      <c r="A69" s="4" t="s">
        <v>40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4" t="s">
        <v>41</v>
      </c>
      <c r="B70" s="14"/>
      <c r="F70" s="15" t="s">
        <v>42</v>
      </c>
      <c r="G70" s="15"/>
    </row>
    <row r="71" customFormat="false" ht="12.8" hidden="false" customHeight="false" outlineLevel="0" collapsed="false">
      <c r="A71" s="0" t="s">
        <v>43</v>
      </c>
      <c r="B71" s="0" t="s">
        <v>44</v>
      </c>
      <c r="C71" s="0" t="n">
        <f aca="false">-($B$39*B2*B62)</f>
        <v>0.00490880446676649</v>
      </c>
      <c r="D71" s="0" t="n">
        <f aca="false">-($B$39*B3*B62)</f>
        <v>0.0122720111669162</v>
      </c>
      <c r="F71" s="0" t="s">
        <v>10</v>
      </c>
      <c r="G71" s="0" t="s">
        <v>11</v>
      </c>
      <c r="H71" s="0" t="n">
        <f aca="false">C71+C7</f>
        <v>-0.982040093700032</v>
      </c>
      <c r="I71" s="0" t="n">
        <f aca="false">D71+D7</f>
        <v>1.04489976574992</v>
      </c>
    </row>
    <row r="72" customFormat="false" ht="12.8" hidden="false" customHeight="false" outlineLevel="0" collapsed="false">
      <c r="A72" s="0" t="s">
        <v>45</v>
      </c>
      <c r="B72" s="0" t="s">
        <v>46</v>
      </c>
      <c r="C72" s="0" t="n">
        <f aca="false">-($B$39*B2*B63)</f>
        <v>-0.000793222375683012</v>
      </c>
      <c r="D72" s="0" t="n">
        <f aca="false">-($B$39*B3*B63)</f>
        <v>-0.00198305593920753</v>
      </c>
      <c r="F72" s="0" t="s">
        <v>12</v>
      </c>
      <c r="G72" s="0" t="s">
        <v>13</v>
      </c>
      <c r="H72" s="0" t="n">
        <f aca="false">C72+C8</f>
        <v>0.997158623356946</v>
      </c>
      <c r="I72" s="0" t="n">
        <f aca="false">D72+D8</f>
        <v>1.99289655839237</v>
      </c>
    </row>
    <row r="74" customFormat="false" ht="12.8" hidden="false" customHeight="false" outlineLevel="0" collapsed="false">
      <c r="A74" s="14" t="s">
        <v>47</v>
      </c>
      <c r="B74" s="14"/>
      <c r="F74" s="15" t="s">
        <v>48</v>
      </c>
      <c r="G74" s="15"/>
    </row>
    <row r="75" customFormat="false" ht="12.8" hidden="false" customHeight="false" outlineLevel="0" collapsed="false">
      <c r="A75" s="0" t="s">
        <v>43</v>
      </c>
      <c r="B75" s="0" t="s">
        <v>44</v>
      </c>
      <c r="C75" s="0" t="n">
        <f aca="false">-($B$39*$C$12*B53)</f>
        <v>0.000249888609402661</v>
      </c>
      <c r="D75" s="0" t="n">
        <f aca="false">-($B$39*$C$13*B53)</f>
        <v>0.000674460602987654</v>
      </c>
      <c r="F75" s="0" t="s">
        <v>10</v>
      </c>
      <c r="G75" s="0" t="s">
        <v>11</v>
      </c>
      <c r="H75" s="0" t="n">
        <f aca="false">C75+C17</f>
        <v>-0.999098273510327</v>
      </c>
      <c r="I75" s="0" t="n">
        <f aca="false">D75+D17</f>
        <v>2.00251252412344</v>
      </c>
    </row>
    <row r="76" customFormat="false" ht="12.8" hidden="false" customHeight="false" outlineLevel="0" collapsed="false">
      <c r="A76" s="0" t="s">
        <v>45</v>
      </c>
      <c r="B76" s="0" t="s">
        <v>46</v>
      </c>
      <c r="C76" s="0" t="n">
        <f aca="false">-($B$39*$C$12*B54)</f>
        <v>0.000713047280290856</v>
      </c>
      <c r="D76" s="0" t="n">
        <f aca="false">-($B$39*$C$13*B54)</f>
        <v>0.00192454670012084</v>
      </c>
      <c r="F76" s="0" t="s">
        <v>12</v>
      </c>
      <c r="G76" s="0" t="s">
        <v>13</v>
      </c>
      <c r="H76" s="0" t="n">
        <f aca="false">C76+C18</f>
        <v>1.00267333097647</v>
      </c>
      <c r="I76" s="0" t="n">
        <f aca="false">D76+D18</f>
        <v>1.00745384900132</v>
      </c>
    </row>
    <row r="77" customFormat="false" ht="12.8" hidden="false" customHeight="false" outlineLevel="0" collapsed="false">
      <c r="A77" s="0" t="s">
        <v>49</v>
      </c>
      <c r="B77" s="0" t="s">
        <v>50</v>
      </c>
      <c r="C77" s="0" t="n">
        <f aca="false">-($B$39*$C$12*B55)</f>
        <v>0.0026290926738273</v>
      </c>
      <c r="D77" s="0" t="n">
        <f aca="false">-($B$39*$C$13*B55)</f>
        <v>0.00709603944869165</v>
      </c>
      <c r="F77" s="0" t="s">
        <v>20</v>
      </c>
      <c r="G77" s="0" t="s">
        <v>21</v>
      </c>
      <c r="H77" s="0" t="n">
        <f aca="false">C77+C19</f>
        <v>3.00923510623063</v>
      </c>
      <c r="I77" s="0" t="n">
        <f aca="false">D77+D19</f>
        <v>-1.97428031728502</v>
      </c>
    </row>
    <row r="79" customFormat="false" ht="12.8" hidden="false" customHeight="false" outlineLevel="0" collapsed="false">
      <c r="A79" s="14" t="s">
        <v>51</v>
      </c>
      <c r="B79" s="14"/>
      <c r="C79" s="14"/>
      <c r="H79" s="15" t="s">
        <v>52</v>
      </c>
      <c r="I79" s="15"/>
      <c r="J79" s="15"/>
    </row>
    <row r="80" customFormat="false" ht="12.8" hidden="false" customHeight="false" outlineLevel="0" collapsed="false">
      <c r="A80" s="0" t="s">
        <v>45</v>
      </c>
      <c r="B80" s="0" t="s">
        <v>44</v>
      </c>
      <c r="C80" s="0" t="s">
        <v>53</v>
      </c>
      <c r="D80" s="0" t="n">
        <f aca="false">-($B$39*$B$45*C23)</f>
        <v>0.00302654141271812</v>
      </c>
      <c r="E80" s="0" t="n">
        <f aca="false">-($B$39*$B$45*C24)</f>
        <v>0.0028209879337775</v>
      </c>
      <c r="F80" s="0" t="n">
        <f aca="false">-($B$39*$B$45*C25)</f>
        <v>-0.00213618789951475</v>
      </c>
      <c r="H80" s="0" t="s">
        <v>12</v>
      </c>
      <c r="I80" s="0" t="s">
        <v>11</v>
      </c>
      <c r="J80" s="0" t="s">
        <v>25</v>
      </c>
      <c r="K80" s="0" t="n">
        <f aca="false">D80+D29</f>
        <v>1.01154190034061</v>
      </c>
      <c r="L80" s="0" t="n">
        <f aca="false">E80+E29</f>
        <v>2.010677671024</v>
      </c>
      <c r="M80" s="0" t="n">
        <f aca="false">F80+F29</f>
        <v>3.99156443229404</v>
      </c>
    </row>
  </sheetData>
  <mergeCells count="17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F70:G70"/>
    <mergeCell ref="A74:B74"/>
    <mergeCell ref="F74:G74"/>
    <mergeCell ref="A79:C79"/>
    <mergeCell ref="H79:J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2018-11-06T11:04:39Z</dcterms:created>
  <dc:creator/>
  <dc:description/>
  <dc:language>ru-RU</dc:language>
  <cp:lastModifiedBy/>
  <dcterms:modified xsi:type="dcterms:W3CDTF">2020-09-17T11:05:43Z</dcterms:modified>
  <cp:revision>71</cp:revision>
  <dc:subject/>
  <dc:title/>
</cp:coreProperties>
</file>