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<sst xmlns="http://schemas.openxmlformats.org/spreadsheetml/2006/main" count="564" uniqueCount="108">
  <si>
    <t xml:space="preserve">Matrix representation of image. Width: 8, Height: 9, Depth: 1</t>
  </si>
  <si>
    <t xml:space="preserve">Full Convolutional (Sum(Delta*Weight) for next  possible layer)</t>
  </si>
  <si>
    <t xml:space="preserve">Kernel (conv. layer“s weights)</t>
  </si>
  <si>
    <t xml:space="preserve">Rotated kernel (90 deg)</t>
  </si>
  <si>
    <t xml:space="preserve">Rotated kernel (180 deg)</t>
  </si>
  <si>
    <t xml:space="preserve">Conv (Local Deltas)</t>
  </si>
  <si>
    <t xml:space="preserve">&lt;&lt;&lt; This is convolution of input matrix with ReLU“s Local Deltas</t>
  </si>
  <si>
    <t xml:space="preserve">Convolutional layer. Stride = 1</t>
  </si>
  <si>
    <t xml:space="preserve">Conv: previous delta-weights (previous delta-kernel)</t>
  </si>
  <si>
    <t xml:space="preserve">Conv: delta-weights (delta-kernel)</t>
  </si>
  <si>
    <t xml:space="preserve">Conv: new weights (new kernel)</t>
  </si>
  <si>
    <t xml:space="preserve">ReLU (Local Deltas)</t>
  </si>
  <si>
    <t xml:space="preserve">ReLU (Rectified Linear Unit) layer</t>
  </si>
  <si>
    <t xml:space="preserve">Pooling layer (Local Deltas for backpropagation to ReLU)</t>
  </si>
  <si>
    <t xml:space="preserve">Pooling (max) layer. 2X2 with stride of 2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</si>
  <si>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</si>
  <si>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</si>
  <si>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</si>
  <si>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FC Layer weights</t>
  </si>
  <si>
    <t xml:space="preserve">w00</t>
  </si>
  <si>
    <t xml:space="preserve">w10</t>
  </si>
  <si>
    <t xml:space="preserve">w20</t>
  </si>
  <si>
    <t xml:space="preserve">w30</t>
  </si>
  <si>
    <t xml:space="preserve">w40</t>
  </si>
  <si>
    <t xml:space="preserve">w50</t>
  </si>
  <si>
    <t xml:space="preserve">w60</t>
  </si>
  <si>
    <t xml:space="preserve">w70</t>
  </si>
  <si>
    <t xml:space="preserve">w80</t>
  </si>
  <si>
    <t xml:space="preserve">w01</t>
  </si>
  <si>
    <t xml:space="preserve">w11</t>
  </si>
  <si>
    <t xml:space="preserve">w21</t>
  </si>
  <si>
    <t xml:space="preserve">w31</t>
  </si>
  <si>
    <t xml:space="preserve">w41</t>
  </si>
  <si>
    <t xml:space="preserve">w51</t>
  </si>
  <si>
    <t xml:space="preserve">w61</t>
  </si>
  <si>
    <t xml:space="preserve">w71</t>
  </si>
  <si>
    <t xml:space="preserve">w81</t>
  </si>
  <si>
    <t xml:space="preserve">w02</t>
  </si>
  <si>
    <t xml:space="preserve">w12</t>
  </si>
  <si>
    <t xml:space="preserve">w22</t>
  </si>
  <si>
    <t xml:space="preserve">w32</t>
  </si>
  <si>
    <t xml:space="preserve">w42</t>
  </si>
  <si>
    <t xml:space="preserve">w52</t>
  </si>
  <si>
    <t xml:space="preserve">w62</t>
  </si>
  <si>
    <t xml:space="preserve">w72</t>
  </si>
  <si>
    <t xml:space="preserve">w82</t>
  </si>
  <si>
    <t xml:space="preserve">FC input (pooling output)</t>
  </si>
  <si>
    <t xml:space="preserve">FC output</t>
  </si>
  <si>
    <t xml:space="preserve">Activated by TANH</t>
  </si>
  <si>
    <t xml:space="preserve">Derivative</t>
  </si>
  <si>
    <t xml:space="preserve">Desired</t>
  </si>
  <si>
    <t xml:space="preserve">Error = ½ * (target – out)^2. Derivative = - (target – out) = (out-target) </t>
  </si>
  <si>
    <t xml:space="preserve">Learning rate</t>
  </si>
  <si>
    <t xml:space="preserve">Momentum (inertia)</t>
  </si>
  <si>
    <t xml:space="preserve">Activation</t>
  </si>
  <si>
    <t xml:space="preserve">Derivative of activation func</t>
  </si>
  <si>
    <t xml:space="preserve">Tanh(input)</t>
  </si>
  <si>
    <t xml:space="preserve">1 — Tanh(input) * Tanh(input)</t>
  </si>
  <si>
    <t xml:space="preserve">FC Layer transponsed weights (for backpropagation)</t>
  </si>
  <si>
    <t xml:space="preserve">FC (Local Deltas)</t>
  </si>
  <si>
    <t xml:space="preserve">FC layer (Sum(Delta*Weight) for pooling layer)</t>
  </si>
  <si>
    <t xml:space="preserve"> </t>
  </si>
  <si>
    <t xml:space="preserve">delta0</t>
  </si>
  <si>
    <t xml:space="preserve">out0</t>
  </si>
  <si>
    <t xml:space="preserve">delta1</t>
  </si>
  <si>
    <t xml:space="preserve">out1</t>
  </si>
  <si>
    <t xml:space="preserve">delta2</t>
  </si>
  <si>
    <t xml:space="preserve">out2</t>
  </si>
  <si>
    <t xml:space="preserve">out3</t>
  </si>
  <si>
    <t xml:space="preserve">&gt;&gt;&gt; to the shape of pooling layer &gt;&gt;&gt;</t>
  </si>
  <si>
    <t xml:space="preserve">out4</t>
  </si>
  <si>
    <t xml:space="preserve">out5</t>
  </si>
  <si>
    <t xml:space="preserve">out6</t>
  </si>
  <si>
    <t xml:space="preserve">out7</t>
  </si>
  <si>
    <t xml:space="preserve">out8</t>
  </si>
  <si>
    <t xml:space="preserve">FC Layer (delta-weights on previous epoch)</t>
  </si>
  <si>
    <t xml:space="preserve">dw00</t>
  </si>
  <si>
    <t xml:space="preserve">dw10</t>
  </si>
  <si>
    <t xml:space="preserve">dw20</t>
  </si>
  <si>
    <t xml:space="preserve">dw30</t>
  </si>
  <si>
    <t xml:space="preserve">dw40</t>
  </si>
  <si>
    <t xml:space="preserve">dw50</t>
  </si>
  <si>
    <t xml:space="preserve">dw60</t>
  </si>
  <si>
    <t xml:space="preserve">dw70</t>
  </si>
  <si>
    <t xml:space="preserve">dw80</t>
  </si>
  <si>
    <t xml:space="preserve">dw01</t>
  </si>
  <si>
    <t xml:space="preserve">dw11</t>
  </si>
  <si>
    <t xml:space="preserve">dw21</t>
  </si>
  <si>
    <t xml:space="preserve">dw31</t>
  </si>
  <si>
    <t xml:space="preserve">dw41</t>
  </si>
  <si>
    <t xml:space="preserve">dw51</t>
  </si>
  <si>
    <t xml:space="preserve">dw61</t>
  </si>
  <si>
    <t xml:space="preserve">dw71</t>
  </si>
  <si>
    <t xml:space="preserve">dw81</t>
  </si>
  <si>
    <t xml:space="preserve">dw02</t>
  </si>
  <si>
    <t xml:space="preserve">dw12</t>
  </si>
  <si>
    <t xml:space="preserve">dw22</t>
  </si>
  <si>
    <t xml:space="preserve">dw32</t>
  </si>
  <si>
    <t xml:space="preserve">dw42</t>
  </si>
  <si>
    <t xml:space="preserve">dw52</t>
  </si>
  <si>
    <t xml:space="preserve">dw62</t>
  </si>
  <si>
    <t xml:space="preserve">dw72</t>
  </si>
  <si>
    <t xml:space="preserve">dw82</t>
  </si>
  <si>
    <t xml:space="preserve">FC Layer delta-weights</t>
  </si>
  <si>
    <t xml:space="preserve">FC Layer new weights</t>
  </si>
  <si>
    <t xml:space="preserve">Convolutional Layer (Sum(Delta*Weight) for previous layer) — ACTUALLY DO NOT NEED IN THIS EXAMPLE</t>
  </si>
  <si>
    <t xml:space="preserve">Activated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</si>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</sst>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0"/>
      <name val="Arial"/>
      <family val="2"/>
      <charset val="1"/>
    </font>
    <font>
      <sz val="0"/>
      <color rgb="FF000000"/>
      <name val="Arial"/>
      <family val="2"/>
      <charset val="1"/>
    </font>
    <font>
      <sz val="1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A202"/>
        <bgColor rgb="FFEA7500"/>
      </patternFill>
    </fill>
    <fill>
      <patternFill patternType="solid">
        <fgColor rgb="FFBF819E"/>
        <bgColor rgb="FF808080"/>
      </patternFill>
    </fill>
    <fill>
      <patternFill patternType="solid">
        <fgColor rgb="FF5EB91E"/>
        <bgColor rgb="FFACB20C"/>
      </patternFill>
    </fill>
    <fill>
      <patternFill patternType="solid">
        <fgColor rgb="FFEA7500"/>
        <bgColor rgb="FFD4711A"/>
      </patternFill>
    </fill>
    <fill>
      <patternFill patternType="solid">
        <fgColor rgb="FF729FCF"/>
        <bgColor rgb="FF808080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69A2E"/>
        <bgColor rgb="FF008080"/>
      </patternFill>
    </fill>
    <fill>
      <patternFill patternType="solid">
        <fgColor rgb="FF87D1D1"/>
        <bgColor rgb="FFC0C0C0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FF0000"/>
      </patternFill>
    </fill>
    <fill>
      <patternFill patternType="solid">
        <fgColor rgb="FFFF0000"/>
        <bgColor rgb="FFED1C24"/>
      </patternFill>
    </fill>
    <fill>
      <patternFill patternType="solid">
        <fgColor rgb="FFD4711A"/>
        <bgColor rgb="FFEA7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D4711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EA7500"/>
      <rgbColor rgb="FF666699"/>
      <rgbColor rgb="FFBF819E"/>
      <rgbColor rgb="FF003366"/>
      <rgbColor rgb="FF5EB91E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9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3.09"/>
    <col collapsed="false" customWidth="true" hidden="false" outlineLevel="0" max="3" min="3" style="1" width="13.89"/>
    <col collapsed="false" customWidth="true" hidden="false" outlineLevel="0" max="4" min="4" style="1" width="14.88"/>
    <col collapsed="false" customWidth="true" hidden="false" outlineLevel="0" max="5" min="5" style="1" width="13.56"/>
    <col collapsed="false" customWidth="true" hidden="false" outlineLevel="0" max="6" min="6" style="1" width="13.7"/>
    <col collapsed="false" customWidth="true" hidden="false" outlineLevel="0" max="7" min="7" style="1" width="10.78"/>
    <col collapsed="false" customWidth="true" hidden="false" outlineLevel="0" max="8" min="8" style="1" width="17"/>
    <col collapsed="false" customWidth="true" hidden="false" outlineLevel="0" max="9" min="9" style="1" width="14.06"/>
    <col collapsed="false" customWidth="true" hidden="false" outlineLevel="0" max="10" min="10" style="1" width="12.58"/>
    <col collapsed="false" customWidth="true" hidden="false" outlineLevel="0" max="11" min="11" style="1" width="17"/>
    <col collapsed="false" customWidth="true" hidden="false" outlineLevel="0" max="12" min="12" style="1" width="7.53"/>
    <col collapsed="false" customWidth="false" hidden="false" outlineLevel="0" max="13" min="13" style="1" width="11.6"/>
    <col collapsed="false" customWidth="true" hidden="false" outlineLevel="0" max="14" min="14" style="1" width="12.1"/>
    <col collapsed="false" customWidth="true" hidden="false" outlineLevel="0" max="15" min="15" style="1" width="16.34"/>
    <col collapsed="false" customWidth="true" hidden="false" outlineLevel="0" max="17" min="16" style="1" width="12.42"/>
    <col collapsed="false" customWidth="true" hidden="false" outlineLevel="0" max="18" min="18" style="1" width="13.09"/>
    <col collapsed="false" customWidth="true" hidden="false" outlineLevel="0" max="20" min="19" style="1" width="14.22"/>
    <col collapsed="false" customWidth="true" hidden="false" outlineLevel="0" max="21" min="21" style="1" width="10.62"/>
    <col collapsed="false" customWidth="true" hidden="false" outlineLevel="0" max="1025" min="22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U1" s="5"/>
      <c r="AA1" s="5"/>
      <c r="AB1" s="5"/>
      <c r="AC1" s="5"/>
      <c r="AD1" s="5"/>
      <c r="AE1" s="5"/>
      <c r="AF1" s="5"/>
      <c r="AI1" s="5"/>
      <c r="AJ1" s="5"/>
      <c r="AK1" s="5"/>
      <c r="AL1" s="5"/>
      <c r="AM1" s="5"/>
      <c r="AN1" s="5"/>
      <c r="AQ1" s="5"/>
      <c r="AR1" s="5"/>
      <c r="AS1" s="5"/>
      <c r="AT1" s="5"/>
      <c r="AU1" s="5"/>
      <c r="AV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0.0367381804763834</v>
      </c>
      <c r="O3" s="6" t="n">
        <f aca="false">$I$13*Q26+$J$13*R26+$K$13*S26+$I$14*Q27+$J$14*R27+$K$14*S27+$I$15*Q28+$J$15*R28+$K$15*S28</f>
        <v>-0.021863758727381</v>
      </c>
      <c r="P3" s="6" t="n">
        <f aca="false">$I$13*R26+$J$13*S26+$K$13*T26+$I$14*R27+$J$14*S27+$K$14*T27+$I$15*R28+$J$15*S28+$K$15*T28</f>
        <v>-0.152471444054853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0.172107282738112</v>
      </c>
      <c r="O4" s="6" t="n">
        <f aca="false">$I$13*Q27+$J$13*R27+$K$13*S27+$I$14*Q28+$J$14*R28+$K$14*S28+$I$15*Q29+$J$15*R29+$K$15*S29</f>
        <v>-0.0368557948522369</v>
      </c>
      <c r="P4" s="6" t="n">
        <f aca="false">$I$13*R27+$J$13*S27+$K$13*T27+$I$14*R28+$J$14*S28+$K$14*T28+$I$15*R29+$J$15*S29+$K$15*T29</f>
        <v>-0.193108894709762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0.131330002977726</v>
      </c>
      <c r="O5" s="6" t="n">
        <f aca="false">$I$13*Q28+$J$13*R28+$K$13*S28+$I$14*Q29+$J$14*R29+$K$14*S29+$I$15*Q30+$J$15*R30+$K$15*S30</f>
        <v>0.0529935741210184</v>
      </c>
      <c r="P5" s="6" t="n">
        <f aca="false">$I$13*R28+$J$13*S28+$K$13*T28+$I$14*R29+$J$14*S29+$K$14*T29+$I$15*R30+$J$15*S30+$K$15*T30</f>
        <v>-0.141241451556751</v>
      </c>
      <c r="Q5" s="6" t="n">
        <f aca="false">$I$13*S28+$J$13*T28+$K$13*U28+$I$14*S29+$J$14*T29+$K$14*U29+$I$15*S30+$J$15*T30+$K$15*U30</f>
        <v>-0.0342751432128176</v>
      </c>
      <c r="R5" s="6" t="n">
        <f aca="false">$I$13*T28+$J$13*U28+$K$13*V28+$I$14*T29+$J$14*U29+$K$14*V29+$I$15*T30+$J$15*U30+$K$15*V30</f>
        <v>-0.23902480108786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0.0274817541476112</v>
      </c>
      <c r="O6" s="6" t="n">
        <f aca="false">$I$13*Q29+$J$13*R29+$K$13*S29+$I$14*Q30+$J$14*R30+$K$14*S30+$I$15*Q31+$J$15*R31+$K$15*S31</f>
        <v>0.0311997090353459</v>
      </c>
      <c r="P6" s="6" t="n">
        <f aca="false">$I$13*R29+$J$13*S29+$K$13*T29+$I$14*R30+$J$14*S30+$K$14*T30+$I$15*R31+$J$15*S31+$K$15*T31</f>
        <v>0.175100289425252</v>
      </c>
      <c r="Q6" s="6" t="n">
        <f aca="false">$I$13*S29+$J$13*T29+$K$13*U29+$I$14*S30+$J$14*T30+$K$14*U30+$I$15*S31+$J$15*T31+$K$15*U31</f>
        <v>-0.0414710907729379</v>
      </c>
      <c r="R6" s="6" t="n">
        <f aca="false">$I$13*T29+$J$13*U29+$K$13*V29+$I$14*T30+$J$14*U30+$K$14*V30+$I$15*T31+$J$15*U31+$K$15*V31</f>
        <v>-0.189013386790603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0.0550818903288066</v>
      </c>
      <c r="Q7" s="6" t="n">
        <f aca="false">$I$13*S30+$J$13*T30+$K$13*U30+$I$14*S31+$J$14*T31+$K$14*U31+$I$15*S32+$J$15*T32+$K$15*U32</f>
        <v>0.123917672159563</v>
      </c>
      <c r="R7" s="6" t="n">
        <f aca="false">$I$13*T30+$J$13*U30+$K$13*V30+$I$14*T31+$J$14*U31+$K$14*V31+$I$15*T32+$J$15*U32+$K$15*V32</f>
        <v>-0.0257455529300579</v>
      </c>
      <c r="S7" s="6" t="n">
        <f aca="false">$I$13*U30+$J$13*V30+$K$13*W30+$I$14*U31+$J$14*V31+$K$14*W31+$I$15*U32+$J$15*V32+$K$15*W32</f>
        <v>-0.0290505844620412</v>
      </c>
      <c r="T7" s="6" t="n">
        <f aca="false">$I$13*V30+$J$13*W30+$K$13*X30+$I$14*V31+$J$14*W31+$K$14*X31+$I$15*V32+$J$15*W32+$K$15*X32</f>
        <v>-0.202590259927163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-0.149306136682454</v>
      </c>
      <c r="Q8" s="6" t="n">
        <f aca="false">$I$13*S31+$J$13*T31+$K$13*U31+$I$14*S32+$J$14*T32+$K$14*U32+$I$15*S33+$J$15*T33+$K$15*U33</f>
        <v>0.0255433633066038</v>
      </c>
      <c r="R8" s="6" t="n">
        <f aca="false">$I$13*T31+$J$13*U31+$K$13*V31+$I$14*T32+$J$14*U32+$K$14*V32+$I$15*T33+$J$15*U33+$K$15*V33</f>
        <v>0.321876207528564</v>
      </c>
      <c r="S8" s="6" t="n">
        <f aca="false">$I$13*U31+$J$13*V31+$K$13*W31+$I$14*U32+$J$14*V32+$K$14*W32+$I$15*U33+$J$15*V33+$K$15*W33</f>
        <v>-0.0351496540146235</v>
      </c>
      <c r="T8" s="6" t="n">
        <f aca="false">$I$13*V31+$J$13*W31+$K$13*X31+$I$14*V32+$J$14*W32+$K$14*X32+$I$15*V33+$J$15*W33+$K$15*X33</f>
        <v>-0.160202083571848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-0.0557759780116489</v>
      </c>
      <c r="Q9" s="6" t="n">
        <f aca="false">$I$13*S32+$J$13*T32+$K$13*U32+$I$14*S33+$J$14*T33+$K$14*U33+$I$15*S34+$J$15*T34+$K$15*U34</f>
        <v>-0.0633218052886393</v>
      </c>
      <c r="R9" s="6" t="n">
        <f aca="false">$I$13*T32+$J$13*U32+$K$13*V32+$I$14*T33+$J$14*U33+$K$14*V33+$I$15*T34+$J$15*U34+$K$15*V34</f>
        <v>0.213355220386851</v>
      </c>
      <c r="S9" s="6" t="n">
        <f aca="false">$I$13*U32+$J$13*V32+$K$13*W32+$I$14*U33+$J$14*V33+$K$14*W33+$I$15*U34+$J$15*V34+$K$15*W34</f>
        <v>0.0871357276158539</v>
      </c>
      <c r="T9" s="6" t="n">
        <f aca="false">$I$13*V32+$J$13*W32+$K$13*X32+$I$14*V33+$J$14*W33+$K$14*X33+$I$15*V34+$J$15*W34+$K$15*X34</f>
        <v>-0.187976539118894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2" customFormat="false" ht="13.8" hidden="false" customHeight="true" outlineLevel="0" collapsed="false">
      <c r="A12" s="8" t="s">
        <v>2</v>
      </c>
      <c r="B12" s="8"/>
      <c r="C12" s="8"/>
      <c r="E12" s="8" t="s">
        <v>3</v>
      </c>
      <c r="F12" s="8"/>
      <c r="G12" s="8"/>
      <c r="I12" s="8" t="s">
        <v>4</v>
      </c>
      <c r="J12" s="8"/>
      <c r="K12" s="8"/>
      <c r="M12" s="9" t="s">
        <v>5</v>
      </c>
      <c r="N12" s="9"/>
      <c r="O12" s="9"/>
      <c r="P12" s="10" t="s">
        <v>6</v>
      </c>
      <c r="Q12" s="10" t="s">
        <v>6</v>
      </c>
      <c r="S12" s="5"/>
      <c r="T12" s="5"/>
      <c r="U12" s="5"/>
    </row>
    <row r="13" customFormat="false" ht="12.8" hidden="false" customHeight="false" outlineLevel="0" collapsed="false">
      <c r="A13" s="6" t="n">
        <v>0.10466029</v>
      </c>
      <c r="B13" s="6" t="n">
        <v>-0.06228581</v>
      </c>
      <c r="C13" s="6" t="n">
        <v>-0.43436298</v>
      </c>
      <c r="E13" s="6" t="n">
        <f aca="false">A15</f>
        <v>0.16456005</v>
      </c>
      <c r="F13" s="6" t="n">
        <f aca="false">A14</f>
        <v>0.44050909</v>
      </c>
      <c r="G13" s="6" t="n">
        <f aca="false">A13</f>
        <v>0.10466029</v>
      </c>
      <c r="I13" s="6" t="n">
        <f aca="false">E15</f>
        <v>-0.40303048</v>
      </c>
      <c r="J13" s="6" t="n">
        <f aca="false">E14</f>
        <v>0.18682307</v>
      </c>
      <c r="K13" s="6" t="n">
        <f aca="false">E13</f>
        <v>0.16456005</v>
      </c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-0.522803896720384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0.233154501956519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0.620397597684803</v>
      </c>
      <c r="P13" s="10"/>
      <c r="Q13" s="10"/>
      <c r="S13" s="7"/>
      <c r="T13" s="7"/>
      <c r="U13" s="7"/>
    </row>
    <row r="14" customFormat="false" ht="12.8" hidden="false" customHeight="false" outlineLevel="0" collapsed="false">
      <c r="A14" s="6" t="n">
        <v>0.44050909</v>
      </c>
      <c r="B14" s="6" t="n">
        <v>-0.0753625</v>
      </c>
      <c r="C14" s="6" t="n">
        <v>-0.34348075</v>
      </c>
      <c r="E14" s="6" t="n">
        <f aca="false">B15</f>
        <v>0.18682307</v>
      </c>
      <c r="F14" s="6" t="n">
        <f aca="false">B14</f>
        <v>-0.0753625</v>
      </c>
      <c r="G14" s="6" t="n">
        <f aca="false">B13</f>
        <v>-0.06228581</v>
      </c>
      <c r="I14" s="6" t="n">
        <f aca="false">F15</f>
        <v>-0.34348075</v>
      </c>
      <c r="J14" s="6" t="n">
        <f aca="false">F14</f>
        <v>-0.0753625</v>
      </c>
      <c r="K14" s="6" t="n">
        <f aca="false">F13</f>
        <v>0.44050909</v>
      </c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0.380319652397564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-0.661373081228133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0.310714492300211</v>
      </c>
      <c r="P14" s="10"/>
      <c r="Q14" s="10"/>
      <c r="S14" s="7"/>
      <c r="T14" s="7"/>
      <c r="U14" s="7"/>
    </row>
    <row r="15" customFormat="false" ht="12.8" hidden="false" customHeight="false" outlineLevel="0" collapsed="false">
      <c r="A15" s="6" t="n">
        <v>0.16456005</v>
      </c>
      <c r="B15" s="6" t="n">
        <v>0.18682307</v>
      </c>
      <c r="C15" s="6" t="n">
        <v>-0.40303048</v>
      </c>
      <c r="E15" s="6" t="n">
        <f aca="false">C15</f>
        <v>-0.40303048</v>
      </c>
      <c r="F15" s="6" t="n">
        <f aca="false">C14</f>
        <v>-0.34348075</v>
      </c>
      <c r="G15" s="6" t="n">
        <f aca="false">C13</f>
        <v>-0.43436298</v>
      </c>
      <c r="I15" s="6" t="n">
        <f aca="false">G15</f>
        <v>-0.43436298</v>
      </c>
      <c r="J15" s="6" t="n">
        <f aca="false">G14</f>
        <v>-0.06228581</v>
      </c>
      <c r="K15" s="6" t="n">
        <f aca="false">G13</f>
        <v>0.10466029</v>
      </c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0.475982085577036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0.487939889724471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-0.799942265735881</v>
      </c>
      <c r="P15" s="10"/>
      <c r="Q15" s="10"/>
      <c r="S15" s="7"/>
      <c r="T15" s="7"/>
      <c r="U15" s="7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I17" s="12" t="s">
        <v>8</v>
      </c>
      <c r="J17" s="12"/>
      <c r="K17" s="12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-0.4977081632</v>
      </c>
      <c r="B18" s="6" t="n">
        <f aca="false">$A$13*B2+$B$13*C2+$C$13*D2+$A$14*B3+$B$14*C3+$C$14*D3+$A$15*B4+$B$15*C4+$C$15*D4</f>
        <v>-0.3515390213</v>
      </c>
      <c r="C18" s="6" t="n">
        <f aca="false">$A$13*C2+$B$13*D2+$C$13*E2+$A$14*C3+$B$14*D3+$C$14*E3+$A$15*C4+$B$15*D4+$C$15*E4</f>
        <v>-0.2944759209</v>
      </c>
      <c r="D18" s="6" t="n">
        <f aca="false">$A$13*D2+$B$13*E2+$C$13*F2+$A$14*D3+$B$14*E3+$C$14*F3+$A$15*D4+$B$15*E4+$C$15*F4</f>
        <v>-0.2714417671</v>
      </c>
      <c r="E18" s="6" t="n">
        <f aca="false">$A$13*E2+$B$13*F2+$C$13*G2+$A$14*E3+$B$14*F3+$C$14*G3+$A$15*E4+$B$15*F4+$C$15*G4</f>
        <v>-0.3109404323</v>
      </c>
      <c r="F18" s="6" t="n">
        <f aca="false">$A$13*F2+$B$13*G2+$C$13*H2+$A$14*F3+$B$14*G3+$C$14*H3+$A$15*F4+$B$15*G4+$C$15*H4</f>
        <v>-0.3504390975</v>
      </c>
      <c r="I18" s="6" t="n">
        <v>0</v>
      </c>
      <c r="J18" s="6" t="n">
        <v>0</v>
      </c>
      <c r="K18" s="6" t="n">
        <v>0</v>
      </c>
      <c r="M18" s="6" t="n">
        <f aca="false">(1-$K$52)*(-$J$52*M13*1)+$K$52*I18</f>
        <v>0.00209121558688154</v>
      </c>
      <c r="N18" s="6" t="n">
        <f aca="false">(1-$K$52)*(-$J$52*N13*1)+$K$52*J18</f>
        <v>-0.000932618007826077</v>
      </c>
      <c r="O18" s="6" t="n">
        <f aca="false">(1-$K$52)*(-$J$52*O13*1)+$K$52*K18</f>
        <v>-0.00248159039073921</v>
      </c>
      <c r="P18" s="7"/>
      <c r="Q18" s="7" t="n">
        <f aca="false">A13+M18</f>
        <v>0.106751505586882</v>
      </c>
      <c r="R18" s="7" t="n">
        <f aca="false">B13+N18</f>
        <v>-0.0632184280078261</v>
      </c>
      <c r="S18" s="7" t="n">
        <f aca="false">C13+O18</f>
        <v>-0.436844570390739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-0.2603203045</v>
      </c>
      <c r="B19" s="6" t="n">
        <f aca="false">$A$13*B3+$B$13*C3+$C$13*D3+$A$14*B4+$B$14*C4+$C$14*D4+$A$15*B5+$B$15*C5+$C$15*D5</f>
        <v>0.1615497118</v>
      </c>
      <c r="C19" s="6" t="n">
        <f aca="false">$A$13*C3+$B$13*D3+$C$13*E3+$A$14*C4+$B$14*D4+$C$14*E4+$A$15*C5+$B$15*D5+$C$15*E5</f>
        <v>-0.3480871226</v>
      </c>
      <c r="D19" s="6" t="n">
        <f aca="false">$A$13*D3+$B$13*E3+$C$13*F3+$A$14*D4+$B$14*E4+$C$14*F4+$A$15*D5+$B$15*E5+$C$15*F5</f>
        <v>-0.1724460774</v>
      </c>
      <c r="E19" s="6" t="n">
        <f aca="false">$A$13*E3+$B$13*F3+$C$13*G3+$A$14*E4+$B$14*F4+$C$14*G4+$A$15*E5+$B$15*F5+$C$15*G5</f>
        <v>-0.0845121496</v>
      </c>
      <c r="F19" s="6" t="n">
        <f aca="false">$A$13*F3+$B$13*G3+$C$13*H3+$A$14*F4+$B$14*G4+$C$14*H4+$A$15*F5+$B$15*G5+$C$15*H5</f>
        <v>-0.0887318498</v>
      </c>
      <c r="I19" s="6" t="n">
        <v>0</v>
      </c>
      <c r="J19" s="6" t="n">
        <v>0</v>
      </c>
      <c r="K19" s="6" t="n">
        <v>0</v>
      </c>
      <c r="M19" s="6" t="n">
        <f aca="false">(1-$K$52)*(-$J$52*M14*1)+$K$52*I19</f>
        <v>-0.00152127860959026</v>
      </c>
      <c r="N19" s="6" t="n">
        <f aca="false">(1-$K$52)*(-$J$52*N14*1)+$K$52*J19</f>
        <v>0.00264549232491253</v>
      </c>
      <c r="O19" s="6" t="n">
        <f aca="false">(1-$K$52)*(-$J$52*O14*1)+$K$52*K19</f>
        <v>-0.00124285796920085</v>
      </c>
      <c r="P19" s="7"/>
      <c r="Q19" s="7" t="n">
        <f aca="false">A14+M19</f>
        <v>0.43898781139041</v>
      </c>
      <c r="R19" s="7" t="n">
        <f aca="false">B14+N19</f>
        <v>-0.0727170076750875</v>
      </c>
      <c r="S19" s="7" t="n">
        <f aca="false">C14+O19</f>
        <v>-0.344723607969201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-0.3007816946</v>
      </c>
      <c r="B20" s="6" t="n">
        <f aca="false">$A$13*B4+$B$13*C4+$C$13*D4+$A$14*B5+$B$14*C5+$C$14*D5+$A$15*B6+$B$15*C6+$C$15*D6</f>
        <v>0.1104071772</v>
      </c>
      <c r="C20" s="6" t="n">
        <f aca="false">$A$13*C4+$B$13*D4+$C$13*E4+$A$14*C5+$B$14*D5+$C$14*E5+$A$15*C6+$B$15*D6+$C$15*E6</f>
        <v>0.1908442942</v>
      </c>
      <c r="D20" s="6" t="n">
        <f aca="false">$A$13*D4+$B$13*E4+$C$13*F4+$A$14*D5+$B$14*E5+$C$14*F5+$A$15*D6+$B$15*E6+$C$15*F6</f>
        <v>-0.4989842132</v>
      </c>
      <c r="E20" s="6" t="n">
        <f aca="false">$A$13*E4+$B$13*F4+$C$13*G4+$A$14*E5+$B$14*F5+$C$14*G5+$A$15*E6+$B$15*F6+$C$15*G6</f>
        <v>-0.2400441882</v>
      </c>
      <c r="F20" s="6" t="n">
        <f aca="false">$A$13*F4+$B$13*G4+$C$13*H4+$A$14*F5+$B$14*G5+$C$14*H5+$A$15*F6+$B$15*G6+$C$15*H6</f>
        <v>-0.1224894514</v>
      </c>
      <c r="I20" s="6" t="n">
        <v>0</v>
      </c>
      <c r="J20" s="6" t="n">
        <v>0</v>
      </c>
      <c r="K20" s="6" t="n">
        <v>0</v>
      </c>
      <c r="M20" s="6" t="n">
        <f aca="false">(1-$K$52)*(-$J$52*M15*1)+$K$52*I20</f>
        <v>-0.00190392834230815</v>
      </c>
      <c r="N20" s="6" t="n">
        <f aca="false">(1-$K$52)*(-$J$52*N15*1)+$K$52*J20</f>
        <v>-0.00195175955889788</v>
      </c>
      <c r="O20" s="6" t="n">
        <f aca="false">(1-$K$52)*(-$J$52*O15*1)+$K$52*K20</f>
        <v>0.00319976906294352</v>
      </c>
      <c r="P20" s="7"/>
      <c r="Q20" s="7" t="n">
        <f aca="false">A15+M20</f>
        <v>0.162656121657692</v>
      </c>
      <c r="R20" s="7" t="n">
        <f aca="false">B15+N20</f>
        <v>0.184871310441102</v>
      </c>
      <c r="S20" s="7" t="n">
        <f aca="false">C15+O20</f>
        <v>-0.399830710937056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-0.6131539374</v>
      </c>
      <c r="B21" s="6" t="n">
        <f aca="false">$A$13*B5+$B$13*C5+$C$13*D5+$A$14*B6+$B$14*C6+$C$14*D6+$A$15*B7+$B$15*C7+$C$15*D7</f>
        <v>0.1038750166</v>
      </c>
      <c r="C21" s="6" t="n">
        <f aca="false">$A$13*C5+$B$13*D5+$C$13*E5+$A$14*C6+$B$14*D6+$C$14*E6+$A$15*C7+$B$15*D7+$C$15*E7</f>
        <v>0.1454678562</v>
      </c>
      <c r="D21" s="6" t="n">
        <f aca="false">$A$13*D5+$B$13*E5+$C$13*F5+$A$14*D6+$B$14*E6+$C$14*F6+$A$15*D7+$B$15*E7+$C$15*F7</f>
        <v>0.2201388766</v>
      </c>
      <c r="E21" s="6" t="n">
        <f aca="false">$A$13*E5+$B$13*F5+$C$13*G5+$A$14*E6+$B$14*F6+$C$14*G6+$A$15*E7+$B$15*F7+$C$15*G7</f>
        <v>-0.6498813038</v>
      </c>
      <c r="F21" s="6" t="n">
        <f aca="false">$A$13*F5+$B$13*G5+$C$13*H5+$A$14*F6+$B$14*G6+$C$14*H6+$A$15*F7+$B$15*G7+$C$15*H7</f>
        <v>-0.307642299</v>
      </c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-0.7604682478</v>
      </c>
      <c r="B22" s="6" t="n">
        <f aca="false">$A$13*B6+$B$13*C6+$C$13*D6+$A$14*B7+$B$14*C7+$C$14*D7+$A$15*B8+$B$15*C8+$C$15*D8</f>
        <v>-0.1731258538</v>
      </c>
      <c r="C22" s="6" t="n">
        <f aca="false">$A$13*C6+$B$13*D6+$C$13*E6+$A$14*C7+$B$14*D7+$C$14*E7+$A$15*C8+$B$15*D8+$C$15*E8</f>
        <v>0.1440830512</v>
      </c>
      <c r="D22" s="6" t="n">
        <f aca="false">$A$13*D6+$B$13*E6+$C$13*F6+$A$14*D7+$B$14*E7+$C$14*F7+$A$15*D8+$B$15*E8+$C$15*F8</f>
        <v>0.1805285352</v>
      </c>
      <c r="E22" s="6" t="n">
        <f aca="false">$A$13*E6+$B$13*F6+$C$13*G6+$A$14*E7+$B$14*F7+$C$14*G7+$A$15*E8+$B$15*F8+$C$15*G8</f>
        <v>0.249433459</v>
      </c>
      <c r="F22" s="6" t="n">
        <f aca="false">$A$13*F6+$B$13*G6+$C$13*H6+$A$14*F7+$B$14*G7+$C$14*H7+$A$15*F8+$B$15*G8+$C$15*H8</f>
        <v>-0.8007783944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-0.9077825582</v>
      </c>
      <c r="B23" s="6" t="n">
        <f aca="false">$A$13*B7+$B$13*C7+$C$13*D7+$A$14*B8+$B$14*C8+$C$14*D8+$A$15*B9+$B$15*C9+$C$15*D9</f>
        <v>-0.2068834554</v>
      </c>
      <c r="C23" s="6" t="n">
        <f aca="false">$A$13*C7+$B$13*D7+$C$13*E7+$A$14*C8+$B$14*D8+$C$14*E8+$A$15*C9+$B$15*D9+$C$15*E9</f>
        <v>-0.2111031556</v>
      </c>
      <c r="D23" s="6" t="n">
        <f aca="false">$A$13*D7+$B$13*E7+$C$13*F7+$A$14*D8+$B$14*E8+$C$14*F8+$A$15*D9+$B$15*E9+$C$15*F9</f>
        <v>0.1842910858</v>
      </c>
      <c r="E23" s="6" t="n">
        <f aca="false">$A$13*E7+$B$13*F7+$C$13*G7+$A$14*E8+$B$14*F8+$C$14*G8+$A$15*E9+$B$15*F9+$C$15*G9</f>
        <v>0.2155892142</v>
      </c>
      <c r="F23" s="6" t="n">
        <f aca="false">$A$13*F7+$B$13*G7+$C$13*H7+$A$14*F8+$B$14*G8+$C$14*H8+$A$15*F9+$B$15*G9+$C$15*H9</f>
        <v>0.2787280414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-1.0550968686</v>
      </c>
      <c r="B24" s="6" t="n">
        <f aca="false">$A$13*B8+$B$13*C8+$C$13*D8+$A$14*B9+$B$14*C9+$C$14*D9+$A$15*B10+$B$15*C10+$C$15*D10</f>
        <v>-0.240641057</v>
      </c>
      <c r="C24" s="6" t="n">
        <f aca="false">$A$13*C8+$B$13*D8+$C$13*E8+$A$14*C9+$B$14*D9+$C$14*E9+$A$15*C10+$B$15*D10+$C$15*E10</f>
        <v>-0.2448607572</v>
      </c>
      <c r="D24" s="6" t="n">
        <f aca="false">$A$13*D8+$B$13*E8+$C$13*F8+$A$14*D9+$B$14*E9+$C$14*F9+$A$15*D10+$B$15*E10+$C$15*F10</f>
        <v>-0.2490804574</v>
      </c>
      <c r="E24" s="6" t="n">
        <f aca="false">$A$13*E8+$B$13*F8+$C$13*G8+$A$14*E9+$B$14*F9+$C$14*G9+$A$15*E10+$B$15*F10+$C$15*G10</f>
        <v>0.2244991204</v>
      </c>
      <c r="F24" s="6" t="n">
        <f aca="false">$A$13*F8+$B$13*G8+$C$13*H8+$A$14*F9+$B$14*G9+$C$14*H9+$A$15*F10+$B$15*G10+$C$15*H10</f>
        <v>0.2506498932</v>
      </c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  <c r="W24" s="15"/>
      <c r="X24" s="15"/>
      <c r="Y24" s="15"/>
    </row>
    <row r="25" customFormat="false" ht="12.8" hidden="false" customHeight="false" outlineLevel="0" collapsed="false"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  <c r="V26" s="19"/>
      <c r="W26" s="19"/>
      <c r="X26" s="15"/>
      <c r="Y26" s="15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H27" s="15"/>
      <c r="I27" s="6" t="n">
        <v>0</v>
      </c>
      <c r="J27" s="6" t="n">
        <v>0</v>
      </c>
      <c r="K27" s="20" t="n">
        <f aca="false">T66</f>
        <v>-0.300902659772446</v>
      </c>
      <c r="L27" s="22" t="n">
        <f aca="false">T66</f>
        <v>-0.300902659772446</v>
      </c>
      <c r="M27" s="20" t="n">
        <f aca="false">U66</f>
        <v>-0.254969153754716</v>
      </c>
      <c r="N27" s="22" t="n">
        <f aca="false">U66</f>
        <v>-0.254969153754716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  <c r="W27" s="23"/>
      <c r="X27" s="24"/>
      <c r="Y27" s="15"/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0.1615497118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H28" s="15"/>
      <c r="I28" s="6" t="n">
        <v>0</v>
      </c>
      <c r="J28" s="20" t="n">
        <f aca="false">S66</f>
        <v>0.351023109876567</v>
      </c>
      <c r="K28" s="22" t="n">
        <f aca="false">T66</f>
        <v>-0.300902659772446</v>
      </c>
      <c r="L28" s="22" t="n">
        <f aca="false">T66</f>
        <v>-0.300902659772446</v>
      </c>
      <c r="M28" s="22" t="n">
        <f aca="false">U66</f>
        <v>-0.254969153754716</v>
      </c>
      <c r="N28" s="22" t="n">
        <f aca="false">U66</f>
        <v>-0.254969153754716</v>
      </c>
      <c r="O28" s="15"/>
      <c r="P28" s="15"/>
      <c r="Q28" s="6" t="n">
        <f aca="false">IF(A19&lt;0,0,I28)</f>
        <v>0</v>
      </c>
      <c r="R28" s="6" t="n">
        <f aca="false">IF(B19&lt;0,0,J28)</f>
        <v>0.351023109876567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  <c r="W28" s="23"/>
      <c r="X28" s="24"/>
      <c r="Y28" s="15"/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0.1104071772</v>
      </c>
      <c r="C29" s="6" t="n">
        <f aca="false">IF(C20&lt;0,0,C20)</f>
        <v>0.1908442942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H29" s="15"/>
      <c r="I29" s="6" t="n">
        <v>0</v>
      </c>
      <c r="J29" s="20" t="n">
        <f aca="false">S67</f>
        <v>0.167001372128966</v>
      </c>
      <c r="K29" s="6" t="n">
        <v>0</v>
      </c>
      <c r="L29" s="6" t="n">
        <v>0</v>
      </c>
      <c r="M29" s="20" t="n">
        <f aca="false">U67</f>
        <v>0.32490544668317</v>
      </c>
      <c r="N29" s="22" t="n">
        <f aca="false">U67</f>
        <v>0.32490544668317</v>
      </c>
      <c r="O29" s="15"/>
      <c r="P29" s="15"/>
      <c r="Q29" s="6" t="n">
        <f aca="false">IF(A20&lt;0,0,I29)</f>
        <v>0</v>
      </c>
      <c r="R29" s="6" t="n">
        <f aca="false">IF(B20&lt;0,0,J29)</f>
        <v>0.167001372128966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  <c r="W29" s="23"/>
      <c r="X29" s="24"/>
      <c r="Y29" s="15"/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0.1038750166</v>
      </c>
      <c r="C30" s="6" t="n">
        <f aca="false">IF(C21&lt;0,0,C21)</f>
        <v>0.1454678562</v>
      </c>
      <c r="D30" s="20" t="n">
        <f aca="false">IF(D21&lt;0,0,D21)</f>
        <v>0.2201388766</v>
      </c>
      <c r="E30" s="21" t="n">
        <f aca="false">IF(E21&lt;0,0,E21)</f>
        <v>0</v>
      </c>
      <c r="F30" s="21" t="n">
        <f aca="false">IF(F21&lt;0,0,F21)</f>
        <v>0</v>
      </c>
      <c r="H30" s="15"/>
      <c r="I30" s="6" t="n">
        <v>0</v>
      </c>
      <c r="J30" s="6" t="n">
        <v>0</v>
      </c>
      <c r="K30" s="6" t="n">
        <v>0</v>
      </c>
      <c r="L30" s="20" t="n">
        <f aca="false">T67</f>
        <v>0.550288150909775</v>
      </c>
      <c r="M30" s="22" t="n">
        <f aca="false">U67</f>
        <v>0.32490544668317</v>
      </c>
      <c r="N30" s="22" t="n">
        <f aca="false">U67</f>
        <v>0.32490544668317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0.550288150909775</v>
      </c>
      <c r="U30" s="6" t="n">
        <f aca="false">IF(E21&lt;0,0,M30)</f>
        <v>0</v>
      </c>
      <c r="V30" s="6" t="n">
        <f aca="false">IF(F21&lt;0,0,N30)</f>
        <v>0</v>
      </c>
      <c r="W30" s="23"/>
      <c r="X30" s="24"/>
      <c r="Y30" s="15"/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0.1440830512</v>
      </c>
      <c r="D31" s="6" t="n">
        <f aca="false">IF(D22&lt;0,0,D22)</f>
        <v>0.1805285352</v>
      </c>
      <c r="E31" s="6" t="n">
        <f aca="false">IF(E22&lt;0,0,E22)</f>
        <v>0.249433459</v>
      </c>
      <c r="F31" s="6" t="n">
        <f aca="false">IF(F22&lt;0,0,F22)</f>
        <v>0</v>
      </c>
      <c r="H31" s="15"/>
      <c r="I31" s="20" t="n">
        <f aca="false">S68</f>
        <v>-0.0229529638534073</v>
      </c>
      <c r="J31" s="22" t="n">
        <f aca="false">S68</f>
        <v>-0.0229529638534073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  <c r="W31" s="23"/>
      <c r="X31" s="24"/>
      <c r="Y31" s="15"/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0.1842910858</v>
      </c>
      <c r="E32" s="6" t="n">
        <f aca="false">IF(E23&lt;0,0,E23)</f>
        <v>0.2155892142</v>
      </c>
      <c r="F32" s="20" t="n">
        <f aca="false">IF(F23&lt;0,0,F23)</f>
        <v>0.2787280414</v>
      </c>
      <c r="H32" s="15"/>
      <c r="I32" s="22" t="n">
        <f aca="false">S68</f>
        <v>-0.0229529638534073</v>
      </c>
      <c r="J32" s="22" t="n">
        <f aca="false">S68</f>
        <v>-0.0229529638534073</v>
      </c>
      <c r="K32" s="6" t="n">
        <v>0</v>
      </c>
      <c r="L32" s="20" t="n">
        <f aca="false">T68</f>
        <v>-0.33893996757809</v>
      </c>
      <c r="M32" s="6" t="n">
        <v>0</v>
      </c>
      <c r="N32" s="20" t="n">
        <f aca="false">U68</f>
        <v>0.466407749406183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-0.33893996757809</v>
      </c>
      <c r="U32" s="6" t="n">
        <f aca="false">IF(E23&lt;0,0,M32)</f>
        <v>0</v>
      </c>
      <c r="V32" s="6" t="n">
        <f aca="false">IF(F23&lt;0,0,N32)</f>
        <v>0.466407749406183</v>
      </c>
      <c r="W32" s="23"/>
      <c r="X32" s="24"/>
      <c r="Y32" s="15"/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0.2244991204</v>
      </c>
      <c r="F33" s="25" t="n">
        <f aca="false">IF(F24&lt;0,0,F24)</f>
        <v>0.2506498932</v>
      </c>
      <c r="H33" s="15"/>
      <c r="I33" s="26" t="n">
        <f aca="false">S68</f>
        <v>-0.0229529638534073</v>
      </c>
      <c r="J33" s="26" t="n">
        <f aca="false">S68</f>
        <v>-0.0229529638534073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  <c r="W33" s="23"/>
      <c r="X33" s="24"/>
      <c r="Y33" s="15"/>
    </row>
    <row r="34" customFormat="false" ht="12.8" hidden="false" customHeight="false" outlineLevel="0" collapsed="false"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</row>
    <row r="36" customFormat="false" ht="12.8" hidden="false" customHeight="false" outlineLevel="0" collapsed="false">
      <c r="A36" s="6" t="n">
        <f aca="false">MAX(A27:B28)</f>
        <v>0.1615497118</v>
      </c>
      <c r="B36" s="6" t="n">
        <f aca="false">MAX(C27:D28)</f>
        <v>0</v>
      </c>
      <c r="C36" s="6" t="n">
        <f aca="false">MAX(E27:F28)</f>
        <v>0</v>
      </c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12.8" hidden="false" customHeight="false" outlineLevel="0" collapsed="false">
      <c r="A37" s="6" t="n">
        <f aca="false">MAX(A29:B30)</f>
        <v>0.1104071772</v>
      </c>
      <c r="B37" s="6" t="n">
        <f aca="false">MAX(C29:D30)</f>
        <v>0.2201388766</v>
      </c>
      <c r="C37" s="6" t="n">
        <f aca="false">MAX(E29:F30)</f>
        <v>0</v>
      </c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0.1842910858</v>
      </c>
      <c r="C38" s="6" t="n">
        <f aca="false">MAX(E31:F32)</f>
        <v>0.2787280414</v>
      </c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</row>
    <row r="45" customFormat="false" ht="12.8" hidden="false" customHeight="false" outlineLevel="0" collapsed="false">
      <c r="A45" s="6" t="n">
        <v>-0.19908814</v>
      </c>
      <c r="B45" s="6" t="n">
        <v>0.01521263</v>
      </c>
      <c r="C45" s="6" t="n">
        <v>0.31363996</v>
      </c>
      <c r="D45" s="6" t="n">
        <v>-0.28573613</v>
      </c>
      <c r="E45" s="6" t="n">
        <v>-0.11934281</v>
      </c>
      <c r="F45" s="6" t="n">
        <v>-0.18194183</v>
      </c>
      <c r="G45" s="6" t="n">
        <v>-0.03111016</v>
      </c>
      <c r="H45" s="6" t="n">
        <v>-0.21696585</v>
      </c>
      <c r="I45" s="6" t="n">
        <v>-0.20689814</v>
      </c>
    </row>
    <row r="46" customFormat="false" ht="12.8" hidden="false" customHeight="false" outlineLevel="0" collapsed="false">
      <c r="A46" s="6" t="n">
        <v>0.17908468</v>
      </c>
      <c r="B46" s="6" t="n">
        <v>-0.28144695</v>
      </c>
      <c r="C46" s="6" t="n">
        <v>-0.29681312</v>
      </c>
      <c r="D46" s="6" t="n">
        <v>-0.13912858</v>
      </c>
      <c r="E46" s="6" t="n">
        <v>0.07067328</v>
      </c>
      <c r="F46" s="6" t="n">
        <v>0.36249144</v>
      </c>
      <c r="G46" s="6" t="n">
        <v>-0.20688576</v>
      </c>
      <c r="H46" s="6" t="n">
        <v>-0.20291744</v>
      </c>
      <c r="I46" s="6" t="n">
        <v>0.25257304</v>
      </c>
    </row>
    <row r="47" customFormat="false" ht="12.8" hidden="false" customHeight="false" outlineLevel="0" collapsed="false">
      <c r="A47" s="6" t="n">
        <v>-0.29341734</v>
      </c>
      <c r="B47" s="6" t="n">
        <v>0.36533501</v>
      </c>
      <c r="C47" s="6" t="n">
        <v>0.19671917</v>
      </c>
      <c r="D47" s="6" t="n">
        <v>0.02382031</v>
      </c>
      <c r="E47" s="6" t="n">
        <v>-0.47169692</v>
      </c>
      <c r="F47" s="6" t="n">
        <v>-0.34167172</v>
      </c>
      <c r="G47" s="6" t="n">
        <v>0.10725344</v>
      </c>
      <c r="H47" s="6" t="n">
        <v>0.47524162</v>
      </c>
      <c r="I47" s="6" t="n">
        <v>-0.42054638</v>
      </c>
    </row>
    <row r="49" customFormat="false" ht="12.8" hidden="false" customHeight="true" outlineLevel="0" collapsed="false">
      <c r="A49" s="32" t="s">
        <v>46</v>
      </c>
      <c r="C49" s="33" t="s">
        <v>47</v>
      </c>
      <c r="D49" s="34" t="s">
        <v>48</v>
      </c>
      <c r="E49" s="33" t="s">
        <v>49</v>
      </c>
      <c r="G49" s="35" t="s">
        <v>50</v>
      </c>
      <c r="H49" s="36" t="s">
        <v>51</v>
      </c>
      <c r="J49" s="37" t="s">
        <v>52</v>
      </c>
      <c r="K49" s="37" t="s">
        <v>53</v>
      </c>
    </row>
    <row r="50" customFormat="false" ht="22.9" hidden="false" customHeight="true" outlineLevel="0" collapsed="false">
      <c r="A50" s="32"/>
      <c r="C50" s="33"/>
      <c r="D50" s="33"/>
      <c r="E50" s="33"/>
      <c r="G50" s="35"/>
      <c r="H50" s="35"/>
      <c r="J50" s="37"/>
      <c r="K50" s="37"/>
    </row>
    <row r="51" customFormat="false" ht="12.8" hidden="false" customHeight="false" outlineLevel="0" collapsed="false">
      <c r="A51" s="32"/>
      <c r="C51" s="33"/>
      <c r="D51" s="33"/>
      <c r="E51" s="33"/>
      <c r="G51" s="35"/>
      <c r="H51" s="35"/>
      <c r="I51" s="38"/>
      <c r="J51" s="37"/>
      <c r="K51" s="37"/>
    </row>
    <row r="52" customFormat="false" ht="12.8" hidden="false" customHeight="false" outlineLevel="0" collapsed="false">
      <c r="A52" s="6" t="n">
        <f aca="false">A36</f>
        <v>0.1615497118</v>
      </c>
      <c r="B52" s="7"/>
      <c r="C52" s="6" t="n">
        <f aca="false">A45*$A$52+B45*$A$53+C45*$A$54+D45*$A$55+E45*$A$56+F45*$A$57+G45*$A$58+H45*$A$59+I45*$A$60</f>
        <v>-0.187635128710361</v>
      </c>
      <c r="D52" s="6" t="n">
        <f aca="false">TANH(C52)</f>
        <v>-0.185463683895568</v>
      </c>
      <c r="E52" s="6" t="n">
        <f aca="false">1-D52*D52</f>
        <v>0.965603221955885</v>
      </c>
      <c r="G52" s="39" t="n">
        <v>0.32</v>
      </c>
      <c r="H52" s="40" t="n">
        <f aca="false">D52-G52</f>
        <v>-0.505463683895569</v>
      </c>
      <c r="I52" s="38"/>
      <c r="J52" s="6" t="n">
        <v>0.01</v>
      </c>
      <c r="K52" s="6" t="n">
        <v>0.6</v>
      </c>
      <c r="N52" s="4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0.0621315345252756</v>
      </c>
      <c r="D53" s="6" t="n">
        <f aca="false">TANH(C53)</f>
        <v>0.0620517084261441</v>
      </c>
      <c r="E53" s="6" t="n">
        <f aca="false">1-D53*D53</f>
        <v>0.996149585481397</v>
      </c>
      <c r="G53" s="39" t="n">
        <v>0.45</v>
      </c>
      <c r="H53" s="40" t="n">
        <f aca="false">D53-G53</f>
        <v>-0.387948291573856</v>
      </c>
      <c r="I53" s="38"/>
      <c r="J53" s="38"/>
    </row>
    <row r="54" customFormat="false" ht="12.8" hidden="false" customHeight="tru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-0.178245658239583</v>
      </c>
      <c r="D54" s="6" t="n">
        <f aca="false">TANH(C54)</f>
        <v>-0.17638163231556</v>
      </c>
      <c r="E54" s="6" t="n">
        <f aca="false">1-D54*D54</f>
        <v>0.968889519781699</v>
      </c>
      <c r="G54" s="39" t="n">
        <v>0.96</v>
      </c>
      <c r="H54" s="40" t="n">
        <f aca="false">D54-G54</f>
        <v>-1.13638163231556</v>
      </c>
      <c r="I54" s="42"/>
      <c r="J54" s="38"/>
      <c r="K54" s="5"/>
      <c r="L54" s="5"/>
      <c r="M54" s="5"/>
      <c r="O54" s="10"/>
      <c r="P54" s="10"/>
      <c r="Q54" s="5"/>
      <c r="R54" s="5"/>
      <c r="S54" s="0"/>
      <c r="T54" s="5"/>
      <c r="U54" s="5"/>
    </row>
    <row r="55" customFormat="false" ht="12.8" hidden="false" customHeight="false" outlineLevel="0" collapsed="false">
      <c r="A55" s="6" t="n">
        <f aca="false">A37</f>
        <v>0.1104071772</v>
      </c>
      <c r="B55" s="7"/>
      <c r="C55" s="7"/>
      <c r="E55" s="10"/>
      <c r="G55" s="42"/>
      <c r="H55" s="42"/>
      <c r="I55" s="42"/>
      <c r="J55" s="38"/>
      <c r="K55" s="5"/>
      <c r="L55" s="5"/>
      <c r="M55" s="5"/>
      <c r="O55" s="10"/>
      <c r="P55" s="10"/>
      <c r="Q55" s="5"/>
      <c r="R55" s="5"/>
      <c r="S55" s="0"/>
      <c r="T55" s="5"/>
      <c r="U55" s="5"/>
    </row>
    <row r="56" customFormat="false" ht="12.8" hidden="false" customHeight="false" outlineLevel="0" collapsed="false">
      <c r="A56" s="6" t="n">
        <f aca="false">B37</f>
        <v>0.2201388766</v>
      </c>
      <c r="B56" s="7"/>
      <c r="C56" s="1" t="s">
        <v>54</v>
      </c>
      <c r="D56" s="5" t="s">
        <v>55</v>
      </c>
      <c r="E56" s="5"/>
      <c r="G56" s="38"/>
      <c r="H56" s="38"/>
      <c r="I56" s="38"/>
      <c r="J56" s="38"/>
      <c r="O56" s="7"/>
      <c r="P56" s="7"/>
      <c r="Q56" s="7"/>
      <c r="R56" s="7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G57" s="43"/>
      <c r="H57" s="43"/>
      <c r="I57" s="43"/>
      <c r="J57" s="38"/>
      <c r="K57" s="7"/>
      <c r="L57" s="7"/>
      <c r="M57" s="7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E58" s="7"/>
      <c r="G58" s="43"/>
      <c r="H58" s="43"/>
      <c r="I58" s="43"/>
      <c r="J58" s="38"/>
    </row>
    <row r="59" customFormat="false" ht="12.8" hidden="false" customHeight="false" outlineLevel="0" collapsed="false">
      <c r="A59" s="6" t="n">
        <f aca="false">B38</f>
        <v>0.1842910858</v>
      </c>
      <c r="B59" s="5"/>
      <c r="C59" s="5"/>
      <c r="E59" s="7"/>
      <c r="G59" s="43"/>
      <c r="H59" s="43"/>
      <c r="I59" s="43"/>
      <c r="J59" s="38"/>
      <c r="K59" s="5"/>
      <c r="L59" s="5"/>
      <c r="M59" s="5"/>
      <c r="O59" s="0"/>
      <c r="P59" s="0"/>
      <c r="Q59" s="5"/>
      <c r="R59" s="5"/>
      <c r="S59" s="41"/>
      <c r="T59" s="41"/>
      <c r="U59" s="41"/>
      <c r="V59" s="41"/>
      <c r="W59" s="41"/>
      <c r="X59" s="41"/>
    </row>
    <row r="60" customFormat="false" ht="12.8" hidden="false" customHeight="false" outlineLevel="0" collapsed="false">
      <c r="A60" s="6" t="n">
        <f aca="false">C38</f>
        <v>0.2787280414</v>
      </c>
      <c r="B60" s="5"/>
      <c r="C60" s="5"/>
      <c r="E60" s="7"/>
      <c r="G60" s="43"/>
      <c r="H60" s="43"/>
      <c r="I60" s="43"/>
      <c r="J60" s="38"/>
      <c r="K60" s="7"/>
      <c r="L60" s="7"/>
      <c r="M60" s="7"/>
      <c r="O60" s="0"/>
      <c r="P60" s="0"/>
      <c r="Q60" s="5"/>
      <c r="R60" s="5"/>
    </row>
    <row r="61" customFormat="false" ht="12.8" hidden="false" customHeight="false" outlineLevel="0" collapsed="false">
      <c r="A61" s="5"/>
      <c r="B61" s="5"/>
      <c r="C61" s="5"/>
      <c r="E61" s="7"/>
      <c r="G61" s="43"/>
      <c r="H61" s="43"/>
      <c r="I61" s="43"/>
      <c r="J61" s="38"/>
    </row>
    <row r="62" customFormat="false" ht="12.8" hidden="false" customHeight="false" outlineLevel="0" collapsed="false">
      <c r="A62" s="5"/>
      <c r="B62" s="5"/>
      <c r="C62" s="5"/>
      <c r="E62" s="7"/>
      <c r="G62" s="43"/>
      <c r="H62" s="43"/>
      <c r="I62" s="43"/>
      <c r="J62" s="38"/>
      <c r="K62" s="5"/>
      <c r="L62" s="5"/>
      <c r="M62" s="5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3"/>
      <c r="H63" s="44" t="s">
        <v>59</v>
      </c>
      <c r="I63" s="44"/>
      <c r="J63" s="38"/>
      <c r="K63" s="45" t="s">
        <v>60</v>
      </c>
      <c r="L63" s="45" t="s">
        <v>61</v>
      </c>
      <c r="M63" s="45"/>
      <c r="N63" s="45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-0.19908814</v>
      </c>
      <c r="E64" s="6" t="n">
        <f aca="false">A46</f>
        <v>0.17908468</v>
      </c>
      <c r="F64" s="6" t="n">
        <f aca="false">A47</f>
        <v>-0.29341734</v>
      </c>
      <c r="G64" s="43"/>
      <c r="H64" s="43" t="s">
        <v>62</v>
      </c>
      <c r="I64" s="40" t="n">
        <f aca="false">H52*E52</f>
        <v>-0.488077361751252</v>
      </c>
      <c r="J64" s="38"/>
      <c r="K64" s="28" t="s">
        <v>63</v>
      </c>
      <c r="L64" s="6" t="n">
        <f aca="false">D64*$I$64+E64*$I$65+F64*$I$66</f>
        <v>0.351023109876567</v>
      </c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3"/>
      <c r="H65" s="43" t="s">
        <v>64</v>
      </c>
      <c r="I65" s="40" t="n">
        <f aca="false">H53*E53</f>
        <v>-0.386454529839513</v>
      </c>
      <c r="J65" s="38"/>
      <c r="K65" s="5" t="s">
        <v>65</v>
      </c>
      <c r="L65" s="6" t="n">
        <f aca="false">D65*$I$64+E65*$I$65+F65*$I$66</f>
        <v>-0.300902659772446</v>
      </c>
      <c r="M65" s="5"/>
      <c r="S65" s="45" t="s">
        <v>60</v>
      </c>
      <c r="T65" s="45"/>
      <c r="U65" s="45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8"/>
      <c r="H66" s="43" t="s">
        <v>66</v>
      </c>
      <c r="I66" s="40" t="n">
        <f aca="false">H54*E54</f>
        <v>-1.10102825402297</v>
      </c>
      <c r="J66" s="38"/>
      <c r="K66" s="28" t="s">
        <v>67</v>
      </c>
      <c r="L66" s="6" t="n">
        <f aca="false">D66*$I$64+E66*$I$65+F66*$I$66</f>
        <v>-0.254969153754716</v>
      </c>
      <c r="M66" s="7"/>
      <c r="S66" s="1" t="n">
        <f aca="false">L64</f>
        <v>0.351023109876567</v>
      </c>
      <c r="T66" s="1" t="n">
        <f aca="false">L65</f>
        <v>-0.300902659772446</v>
      </c>
      <c r="U66" s="1" t="n">
        <f aca="false">L66</f>
        <v>-0.254969153754716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-0.28573613</v>
      </c>
      <c r="E67" s="6" t="n">
        <f aca="false">D46</f>
        <v>-0.13912858</v>
      </c>
      <c r="F67" s="6" t="n">
        <f aca="false">D47</f>
        <v>0.02382031</v>
      </c>
      <c r="G67" s="5"/>
      <c r="K67" s="5" t="s">
        <v>68</v>
      </c>
      <c r="L67" s="6" t="n">
        <f aca="false">D67*$I$64+E67*$I$65+F67*$I$66</f>
        <v>0.167001372128966</v>
      </c>
      <c r="O67" s="5" t="s">
        <v>69</v>
      </c>
      <c r="P67" s="5"/>
      <c r="Q67" s="5"/>
      <c r="S67" s="1" t="n">
        <f aca="false">L67</f>
        <v>0.167001372128966</v>
      </c>
      <c r="T67" s="1" t="n">
        <f aca="false">L68</f>
        <v>0.550288150909775</v>
      </c>
      <c r="U67" s="1" t="n">
        <f aca="false">L69</f>
        <v>0.32490544668317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-0.11934281</v>
      </c>
      <c r="E68" s="6" t="n">
        <f aca="false">E46</f>
        <v>0.07067328</v>
      </c>
      <c r="F68" s="6" t="n">
        <f aca="false">E47</f>
        <v>-0.47169692</v>
      </c>
      <c r="G68" s="5"/>
      <c r="K68" s="28" t="s">
        <v>70</v>
      </c>
      <c r="L68" s="6" t="n">
        <f aca="false">D68*$I$64+E68*$I$65+F68*$I$66</f>
        <v>0.550288150909775</v>
      </c>
      <c r="M68" s="5"/>
      <c r="S68" s="1" t="n">
        <f aca="false">L70</f>
        <v>-0.0229529638534073</v>
      </c>
      <c r="T68" s="1" t="n">
        <f aca="false">L71</f>
        <v>-0.33893996757809</v>
      </c>
      <c r="U68" s="1" t="n">
        <f aca="false">L72</f>
        <v>0.466407749406183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K69" s="5" t="s">
        <v>71</v>
      </c>
      <c r="L69" s="6" t="n">
        <f aca="false">D69*$I$64+E69*$I$65+F69*$I$66</f>
        <v>0.32490544668317</v>
      </c>
      <c r="M69" s="7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K70" s="28" t="s">
        <v>72</v>
      </c>
      <c r="L70" s="6" t="n">
        <f aca="false">D70*$I$64+E70*$I$65+F70*$I$66</f>
        <v>-0.0229529638534073</v>
      </c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-0.21696585</v>
      </c>
      <c r="E71" s="6" t="n">
        <f aca="false">H46</f>
        <v>-0.20291744</v>
      </c>
      <c r="F71" s="6" t="n">
        <f aca="false">H47</f>
        <v>0.47524162</v>
      </c>
      <c r="G71" s="5"/>
      <c r="K71" s="5" t="s">
        <v>73</v>
      </c>
      <c r="L71" s="6" t="n">
        <f aca="false">D71*$I$64+E71*$I$65+F71*$I$66</f>
        <v>-0.33893996757809</v>
      </c>
      <c r="M71" s="18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-0.20689814</v>
      </c>
      <c r="E72" s="6" t="n">
        <f aca="false">I46</f>
        <v>0.25257304</v>
      </c>
      <c r="F72" s="6" t="n">
        <f aca="false">I47</f>
        <v>-0.42054638</v>
      </c>
      <c r="G72" s="5"/>
      <c r="K72" s="28" t="s">
        <v>74</v>
      </c>
      <c r="L72" s="6" t="n">
        <f aca="false">D72*$I$64+E72*$I$65+F72*$I$66</f>
        <v>0.466407749406183</v>
      </c>
      <c r="M72" s="7"/>
    </row>
    <row r="73" customFormat="false" ht="14.4" hidden="false" customHeight="true" outlineLevel="0" collapsed="false">
      <c r="E73" s="5"/>
      <c r="F73" s="5"/>
      <c r="G73" s="5"/>
      <c r="H73" s="41"/>
      <c r="I73" s="46"/>
      <c r="J73" s="46"/>
      <c r="K73" s="46"/>
      <c r="L73" s="46"/>
      <c r="M73" s="46"/>
      <c r="N73" s="46"/>
      <c r="O73" s="46"/>
      <c r="P73" s="46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K74" s="7"/>
      <c r="L74" s="7"/>
      <c r="M74" s="7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K75" s="7"/>
      <c r="L75" s="7"/>
      <c r="M75" s="7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K76" s="7"/>
      <c r="L76" s="7"/>
      <c r="M76" s="7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K77" s="7"/>
      <c r="L77" s="7"/>
      <c r="M77" s="7"/>
    </row>
    <row r="78" customFormat="false" ht="12.8" hidden="false" customHeight="false" outlineLevel="0" collapsed="false">
      <c r="A78" s="6" t="n">
        <v>0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K78" s="7"/>
      <c r="L78" s="7"/>
      <c r="M78" s="7"/>
    </row>
    <row r="79" customFormat="false" ht="12.8" hidden="false" customHeight="false" outlineLevel="0" collapsed="false">
      <c r="A79" s="6" t="n">
        <v>0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K79" s="7"/>
      <c r="L79" s="7"/>
      <c r="M79" s="7"/>
    </row>
    <row r="80" customFormat="false" ht="12.8" hidden="false" customHeight="false" outlineLevel="0" collapsed="false">
      <c r="A80" s="6" t="n">
        <v>0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K80" s="7"/>
      <c r="L80" s="7"/>
      <c r="M80" s="7"/>
    </row>
    <row r="81" customFormat="false" ht="12.8" hidden="false" customHeight="false" outlineLevel="0" collapsed="false">
      <c r="E81" s="5"/>
      <c r="F81" s="5"/>
      <c r="G81" s="5"/>
      <c r="K81" s="7"/>
      <c r="L81" s="7"/>
      <c r="M81" s="7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K82" s="7"/>
      <c r="L82" s="7"/>
      <c r="M82" s="7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K83" s="7"/>
      <c r="L83" s="7"/>
      <c r="M83" s="7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K84" s="7"/>
      <c r="L84" s="7"/>
      <c r="M84" s="7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K85" s="7"/>
      <c r="L85" s="7"/>
      <c r="M85" s="7"/>
    </row>
    <row r="86" customFormat="false" ht="12.8" hidden="false" customHeight="false" outlineLevel="0" collapsed="false">
      <c r="A86" s="6" t="n">
        <f aca="false">(1-$K$52)*(-($J$52*$I64*$A$52)) + $K$52*$A78</f>
        <v>0.000315395028508076</v>
      </c>
      <c r="B86" s="6" t="n">
        <f aca="false">(1-$K$52)*(-($J$52*$I64*$A$53)) + $K$52*$A78</f>
        <v>0</v>
      </c>
      <c r="C86" s="6" t="n">
        <f aca="false">(1-$K$52)*(-($J$52*$I64*$A$54)) + $K$52*$A78</f>
        <v>0</v>
      </c>
      <c r="D86" s="6" t="n">
        <f aca="false">(1-$K$52)*(-($J$52*$I64*$A$55)) + $K$52*$A78</f>
        <v>0.000215548975064716</v>
      </c>
      <c r="E86" s="6" t="n">
        <f aca="false">(1-$K$52)*(-($J$52*$I64*$A$56)) + $K$52*$A78</f>
        <v>0.000429779208439249</v>
      </c>
      <c r="F86" s="6" t="n">
        <f aca="false">(1-$K$52)*(-($J$52*$I64*$A$57)) + $K$52*$A78</f>
        <v>0</v>
      </c>
      <c r="G86" s="6" t="n">
        <f aca="false">(1-$K$52)*(-($J$52*$I64*$A$58)) + $K$52*$A78</f>
        <v>0</v>
      </c>
      <c r="H86" s="6" t="n">
        <f aca="false">(1-$K$52)*(-($J$52*$I64*$A$59)) + $K$52*$A78</f>
        <v>0.00035979322780615</v>
      </c>
      <c r="I86" s="6" t="n">
        <f aca="false">(1-$K$52)*(-($J$52*$I64*$A$60)) + $K$52*$A78</f>
        <v>0.000544163388370423</v>
      </c>
    </row>
    <row r="87" customFormat="false" ht="12.8" hidden="false" customHeight="false" outlineLevel="0" collapsed="false">
      <c r="A87" s="6" t="n">
        <f aca="false">(1-$K$52)*(-($J$52*$I65*$A$52)) + $K$52*$A79</f>
        <v>0.000249726471677511</v>
      </c>
      <c r="B87" s="6" t="n">
        <f aca="false">(1-$K$52)*(-($J$52*$I65*$A$53)) + $K$52*$A79</f>
        <v>0</v>
      </c>
      <c r="C87" s="6" t="n">
        <f aca="false">(1-$K$52)*(-($J$52*$I65*$A$54)) + $K$52*$A79</f>
        <v>0</v>
      </c>
      <c r="D87" s="6" t="n">
        <f aca="false">(1-$K$52)*(-($J$52*$I65*$A$55)) + $K$52*$A79</f>
        <v>0.000170669415022935</v>
      </c>
      <c r="E87" s="6" t="n">
        <f aca="false">(1-$K$52)*(-($J$52*$I65*$A$56)) + $K$52*$A79</f>
        <v>0.000340294664223406</v>
      </c>
      <c r="F87" s="6" t="n">
        <f aca="false">(1-$K$52)*(-($J$52*$I65*$A$57)) + $K$52*$A79</f>
        <v>0</v>
      </c>
      <c r="G87" s="6" t="n">
        <f aca="false">(1-$K$52)*(-($J$52*$I65*$A$58)) + $K$52*$A79</f>
        <v>0</v>
      </c>
      <c r="H87" s="6" t="n">
        <f aca="false">(1-$K$52)*(-($J$52*$I65*$A$59)) + $K$52*$A79</f>
        <v>0.000284880499665809</v>
      </c>
      <c r="I87" s="6" t="n">
        <f aca="false">(1-$K$52)*(-($J$52*$I65*$A$60)) + $K$52*$A79</f>
        <v>0.000430862856769301</v>
      </c>
    </row>
    <row r="88" customFormat="false" ht="12.8" hidden="false" customHeight="false" outlineLevel="0" collapsed="false">
      <c r="A88" s="6" t="n">
        <f aca="false">(1-$K$52)*(-($J$52*$I66*$A$52)) + $K$52*$A80</f>
        <v>0.000711483188484269</v>
      </c>
      <c r="B88" s="6" t="n">
        <f aca="false">(1-$K$52)*(-($J$52*$I66*$A$53)) + $K$52*$A80</f>
        <v>0</v>
      </c>
      <c r="C88" s="6" t="n">
        <f aca="false">(1-$K$52)*(-($J$52*$I66*$A$54)) + $K$52*$A80</f>
        <v>0</v>
      </c>
      <c r="D88" s="6" t="n">
        <f aca="false">(1-$K$52)*(-($J$52*$I66*$A$55)) + $K$52*$A80</f>
        <v>0.000486245686176481</v>
      </c>
      <c r="E88" s="6" t="n">
        <f aca="false">(1-$K$52)*(-($J$52*$I66*$A$56)) + $K$52*$A80</f>
        <v>0.0009695164917819</v>
      </c>
      <c r="F88" s="6" t="n">
        <f aca="false">(1-$K$52)*(-($J$52*$I66*$A$57)) + $K$52*$A80</f>
        <v>0</v>
      </c>
      <c r="G88" s="6" t="n">
        <f aca="false">(1-$K$52)*(-($J$52*$I66*$A$58)) + $K$52*$A80</f>
        <v>0</v>
      </c>
      <c r="H88" s="6" t="n">
        <f aca="false">(1-$K$52)*(-($J$52*$I66*$A$59)) + $K$52*$A80</f>
        <v>0.000811638769721482</v>
      </c>
      <c r="I88" s="6" t="n">
        <f aca="false">(1-$K$52)*(-($J$52*$I66*$A$60)) + $K$52*$A80</f>
        <v>0.00122754979507953</v>
      </c>
    </row>
    <row r="89" customFormat="false" ht="12.8" hidden="false" customHeight="false" outlineLevel="0" collapsed="false">
      <c r="E89" s="7"/>
      <c r="F89" s="7"/>
      <c r="G89" s="7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</row>
    <row r="94" customFormat="false" ht="12.8" hidden="false" customHeight="false" outlineLevel="0" collapsed="false">
      <c r="A94" s="6" t="n">
        <f aca="false">A45+A86</f>
        <v>-0.198772744971492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-0.285520581024935</v>
      </c>
      <c r="E94" s="6" t="n">
        <f aca="false">E45+E86</f>
        <v>-0.118913030791561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-0.216606056772194</v>
      </c>
      <c r="I94" s="6" t="n">
        <f aca="false">I45+I86</f>
        <v>-0.20635397661163</v>
      </c>
    </row>
    <row r="95" customFormat="false" ht="12.8" hidden="false" customHeight="false" outlineLevel="0" collapsed="false">
      <c r="A95" s="6" t="n">
        <f aca="false">A46+A87</f>
        <v>0.179334406471677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-0.138957910584977</v>
      </c>
      <c r="E95" s="6" t="n">
        <f aca="false">E46+E87</f>
        <v>0.0710135746642234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-0.202632559500334</v>
      </c>
      <c r="I95" s="6" t="n">
        <f aca="false">I46+I87</f>
        <v>0.253003902856769</v>
      </c>
    </row>
    <row r="96" customFormat="false" ht="12.8" hidden="false" customHeight="false" outlineLevel="0" collapsed="false">
      <c r="A96" s="6" t="n">
        <f aca="false">A47+A88</f>
        <v>-0.292705856811516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0.0243065556861765</v>
      </c>
      <c r="E96" s="6" t="n">
        <f aca="false">E47+E88</f>
        <v>-0.470727403508218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0.476053258769722</v>
      </c>
      <c r="I96" s="6" t="n">
        <f aca="false">I47+I88</f>
        <v>-0.41931883020492</v>
      </c>
    </row>
  </sheetData>
  <mergeCells count="39">
    <mergeCell ref="A1:H1"/>
    <mergeCell ref="M1:T1"/>
    <mergeCell ref="AA1:AF1"/>
    <mergeCell ref="AI1:AN1"/>
    <mergeCell ref="AQ1:AV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67" colorId="64" zoomScale="85" zoomScaleNormal="85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2" min="2" style="0" width="11.52"/>
    <col collapsed="false" customWidth="true" hidden="false" outlineLevel="0" max="3" min="3" style="0" width="14.88"/>
    <col collapsed="false" customWidth="false" hidden="false" outlineLevel="0" max="4" min="4" style="0" width="11.52"/>
    <col collapsed="false" customWidth="true" hidden="false" outlineLevel="0" max="5" min="5" style="0" width="16.34"/>
    <col collapsed="false" customWidth="true" hidden="false" outlineLevel="0" max="6" min="6" style="0" width="11.91"/>
    <col collapsed="false" customWidth="false" hidden="false" outlineLevel="0" max="8" min="7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105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0.037056986386541</v>
      </c>
      <c r="O3" s="6" t="n">
        <f aca="false">$I$13*Q26+$J$13*R26+$K$13*S26+$I$14*Q27+$J$14*R27+$K$14*S27+$I$15*Q28+$J$15*R28+$K$15*S28</f>
        <v>-0.0219452120434769</v>
      </c>
      <c r="P3" s="6" t="n">
        <f aca="false">$I$13*R26+$J$13*S26+$K$13*T26+$I$14*R27+$J$14*S27+$K$14*T27+$I$15*R28+$J$15*S28+$K$15*T28</f>
        <v>-0.151643231718441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0.17012905862768</v>
      </c>
      <c r="O4" s="6" t="n">
        <f aca="false">$I$13*Q27+$J$13*R27+$K$13*S27+$I$14*Q28+$J$14*R28+$K$14*S28+$I$15*Q29+$J$15*R29+$K$15*S29</f>
        <v>-0.035749230719829</v>
      </c>
      <c r="P4" s="6" t="n">
        <f aca="false">$I$13*R27+$J$13*S27+$K$13*T27+$I$14*R28+$J$14*S28+$K$14*T28+$I$15*R29+$J$15*S29+$K$15*T29</f>
        <v>-0.192267481922043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0.129422023279383</v>
      </c>
      <c r="O5" s="6" t="n">
        <f aca="false">$I$13*Q28+$J$13*R28+$K$13*S28+$I$14*Q29+$J$14*R29+$K$14*S29+$I$15*Q30+$J$15*R30+$K$15*S30</f>
        <v>0.0520895730036248</v>
      </c>
      <c r="P5" s="6" t="n">
        <f aca="false">$I$13*R28+$J$13*S28+$K$13*T28+$I$14*R29+$J$14*S29+$K$14*T29+$I$15*R30+$J$15*S30+$K$15*T30</f>
        <v>-0.137837366867339</v>
      </c>
      <c r="Q5" s="6" t="n">
        <f aca="false">$I$13*S28+$J$13*T28+$K$13*U28+$I$14*S29+$J$14*T29+$K$14*U29+$I$15*S30+$J$15*T30+$K$15*U30</f>
        <v>-0.0344953611908894</v>
      </c>
      <c r="R5" s="6" t="n">
        <f aca="false">$I$13*T28+$J$13*U28+$K$13*V28+$I$14*T29+$J$14*U29+$K$14*V29+$I$15*T30+$J$15*U30+$K$15*V30</f>
        <v>-0.238365801155985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0.0270330462040583</v>
      </c>
      <c r="O6" s="6" t="n">
        <f aca="false">$I$13*Q29+$J$13*R29+$K$13*S29+$I$14*Q30+$J$14*R30+$K$14*S30+$I$15*Q31+$J$15*R31+$K$15*S31</f>
        <v>0.0307251557828029</v>
      </c>
      <c r="P6" s="6" t="n">
        <f aca="false">$I$13*R29+$J$13*S29+$K$13*T29+$I$14*R30+$J$14*S30+$K$14*T30+$I$15*R31+$J$15*S31+$K$15*T31</f>
        <v>0.173084390351609</v>
      </c>
      <c r="Q6" s="6" t="n">
        <f aca="false">$I$13*S29+$J$13*T29+$K$13*U29+$I$14*S30+$J$14*T30+$K$14*U30+$I$15*S31+$J$15*T31+$K$15*U31</f>
        <v>-0.0396782951351193</v>
      </c>
      <c r="R6" s="6" t="n">
        <f aca="false">$I$13*T29+$J$13*U29+$K$13*V29+$I$14*T30+$J$14*U30+$K$14*V30+$I$15*T31+$J$15*U31+$K$15*V31</f>
        <v>-0.188099668761964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0.0527509977385881</v>
      </c>
      <c r="Q7" s="6" t="n">
        <f aca="false">$I$13*S30+$J$13*T30+$K$13*U30+$I$14*S31+$J$14*T31+$K$14*U31+$I$15*S32+$J$15*T32+$K$15*U32</f>
        <v>0.122196669397082</v>
      </c>
      <c r="R7" s="6" t="n">
        <f aca="false">$I$13*T30+$J$13*U30+$K$13*V30+$I$14*T31+$J$14*U31+$K$14*V31+$I$15*T32+$J$15*U32+$K$15*V32</f>
        <v>-0.021652809695059</v>
      </c>
      <c r="S7" s="6" t="n">
        <f aca="false">$I$13*U30+$J$13*V30+$K$13*W30+$I$14*U31+$J$14*V31+$K$14*W31+$I$15*U32+$J$15*V32+$K$15*W32</f>
        <v>-0.0291283449270089</v>
      </c>
      <c r="T7" s="6" t="n">
        <f aca="false">$I$13*V30+$J$13*W30+$K$13*X30+$I$14*V31+$J$14*W31+$K$14*X31+$I$15*V32+$J$15*W32+$K$15*X32</f>
        <v>-0.201279274521936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-0.148052550676724</v>
      </c>
      <c r="Q8" s="6" t="n">
        <f aca="false">$I$13*S31+$J$13*T31+$K$13*U31+$I$14*S32+$J$14*T32+$K$14*U32+$I$15*S33+$J$15*T33+$K$15*U33</f>
        <v>0.0245244587310444</v>
      </c>
      <c r="R8" s="6" t="n">
        <f aca="false">$I$13*T31+$J$13*U31+$K$13*V31+$I$14*T32+$J$14*U32+$K$14*V32+$I$15*T33+$J$15*U33+$K$15*V33</f>
        <v>0.318527896411156</v>
      </c>
      <c r="S8" s="6" t="n">
        <f aca="false">$I$13*U31+$J$13*V31+$K$13*W31+$I$14*U32+$J$14*V32+$K$14*W32+$I$15*U33+$J$15*V33+$K$15*W33</f>
        <v>-0.0335048837556937</v>
      </c>
      <c r="T8" s="6" t="n">
        <f aca="false">$I$13*V31+$J$13*W31+$K$13*X31+$I$14*V32+$J$14*W32+$K$14*X32+$I$15*V33+$J$15*W33+$K$15*X33</f>
        <v>-0.158833879200015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-0.0548572262594964</v>
      </c>
      <c r="Q9" s="6" t="n">
        <f aca="false">$I$13*S32+$J$13*T32+$K$13*U32+$I$14*S33+$J$14*T33+$K$14*U33+$I$15*S34+$J$15*T34+$K$15*U34</f>
        <v>-0.0623494966091707</v>
      </c>
      <c r="R9" s="6" t="n">
        <f aca="false">$I$13*T32+$J$13*U32+$K$13*V32+$I$14*T33+$J$14*U33+$K$14*V33+$I$15*T34+$J$15*U34+$K$15*V34</f>
        <v>0.209791446400501</v>
      </c>
      <c r="S9" s="6" t="n">
        <f aca="false">$I$13*U32+$J$13*V32+$K$13*W32+$I$14*U33+$J$14*V33+$K$14*W33+$I$15*U34+$J$15*V34+$K$15*W34</f>
        <v>0.0851807845802482</v>
      </c>
      <c r="T9" s="6" t="n">
        <f aca="false">$I$13*V32+$J$13*W32+$K$13*X32+$I$14*V33+$J$14*W33+$K$14*X33+$I$15*V34+$J$15*W34+$K$15*X34</f>
        <v>-0.184224872835244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Step_1!Q18</f>
        <v>0.106751505586882</v>
      </c>
      <c r="B13" s="6" t="n">
        <f aca="false">Step_1!R18</f>
        <v>-0.0632184280078261</v>
      </c>
      <c r="C13" s="6" t="n">
        <f aca="false">Step_1!S18</f>
        <v>-0.436844570390739</v>
      </c>
      <c r="D13" s="1"/>
      <c r="E13" s="6" t="n">
        <f aca="false">A15</f>
        <v>0.162656121657692</v>
      </c>
      <c r="F13" s="6" t="n">
        <f aca="false">A14</f>
        <v>0.43898781139041</v>
      </c>
      <c r="G13" s="6" t="n">
        <f aca="false">A13</f>
        <v>0.106751505586882</v>
      </c>
      <c r="H13" s="1"/>
      <c r="I13" s="6" t="n">
        <f aca="false">E15</f>
        <v>-0.399830710937056</v>
      </c>
      <c r="J13" s="6" t="n">
        <f aca="false">E14</f>
        <v>0.184871310441102</v>
      </c>
      <c r="K13" s="6" t="n">
        <f aca="false">E13</f>
        <v>0.162656121657692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-0.517922985117195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0.229636019167674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0.614894104164817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Step_1!Q19</f>
        <v>0.43898781139041</v>
      </c>
      <c r="B14" s="6" t="n">
        <f aca="false">Step_1!R19</f>
        <v>-0.0727170076750875</v>
      </c>
      <c r="C14" s="6" t="n">
        <f aca="false">Step_1!S19</f>
        <v>-0.344723607969201</v>
      </c>
      <c r="D14" s="1"/>
      <c r="E14" s="6" t="n">
        <f aca="false">B15</f>
        <v>0.184871310441102</v>
      </c>
      <c r="F14" s="6" t="n">
        <f aca="false">B14</f>
        <v>-0.0727170076750875</v>
      </c>
      <c r="G14" s="6" t="n">
        <f aca="false">B13</f>
        <v>-0.0632184280078261</v>
      </c>
      <c r="H14" s="1"/>
      <c r="I14" s="6" t="n">
        <f aca="false">F15</f>
        <v>-0.344723607969201</v>
      </c>
      <c r="J14" s="6" t="n">
        <f aca="false">F14</f>
        <v>-0.0727170076750875</v>
      </c>
      <c r="K14" s="6" t="n">
        <f aca="false">F13</f>
        <v>0.43898781139041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0.375564859115522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-0.655137460798479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0.306143891088359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Step_1!Q20</f>
        <v>0.162656121657692</v>
      </c>
      <c r="B15" s="6" t="n">
        <f aca="false">Step_1!R20</f>
        <v>0.184871310441102</v>
      </c>
      <c r="C15" s="6" t="n">
        <f aca="false">Step_1!S20</f>
        <v>-0.399830710937056</v>
      </c>
      <c r="D15" s="1"/>
      <c r="E15" s="6" t="n">
        <f aca="false">C15</f>
        <v>-0.399830710937056</v>
      </c>
      <c r="F15" s="6" t="n">
        <f aca="false">C14</f>
        <v>-0.344723607969201</v>
      </c>
      <c r="G15" s="6" t="n">
        <f aca="false">C13</f>
        <v>-0.436844570390739</v>
      </c>
      <c r="H15" s="1"/>
      <c r="I15" s="6" t="n">
        <f aca="false">G15</f>
        <v>-0.436844570390739</v>
      </c>
      <c r="J15" s="6" t="n">
        <f aca="false">G14</f>
        <v>-0.0632184280078261</v>
      </c>
      <c r="K15" s="6" t="n">
        <f aca="false">G13</f>
        <v>0.106751505586882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0.470163461714622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0.481988287039509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-0.792351936479764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-0.498516003362316</v>
      </c>
      <c r="B18" s="6" t="n">
        <f aca="false">$A$13*B2+$B$13*C2+$C$13*D2+$A$14*B3+$B$14*C3+$C$14*D3+$A$15*B4+$B$15*C4+$C$15*D4</f>
        <v>-0.351431129653708</v>
      </c>
      <c r="C18" s="6" t="n">
        <f aca="false">$A$13*C2+$B$13*D2+$C$13*E2+$A$14*C3+$B$14*D3+$C$14*E3+$A$15*C4+$B$15*D4+$C$15*E4</f>
        <v>-0.29483050575002</v>
      </c>
      <c r="D18" s="6" t="n">
        <f aca="false">$A$13*D2+$B$13*E2+$C$13*F2+$A$14*D3+$B$14*E3+$C$14*F3+$A$15*D4+$B$15*E4+$C$15*F4</f>
        <v>-0.272659889632187</v>
      </c>
      <c r="E18" s="6" t="n">
        <f aca="false">$A$13*E2+$B$13*F2+$C$13*G2+$A$14*E3+$B$14*F3+$C$14*G3+$A$15*E4+$B$15*F4+$C$15*G4</f>
        <v>-0.312298599744277</v>
      </c>
      <c r="F18" s="6" t="n">
        <f aca="false">$A$13*F2+$B$13*G2+$C$13*H2+$A$14*F3+$B$14*G3+$C$14*H3+$A$15*F4+$B$15*G4+$C$15*H4</f>
        <v>-0.351937309856366</v>
      </c>
      <c r="G18" s="1"/>
      <c r="H18" s="1"/>
      <c r="I18" s="6" t="n">
        <f aca="false">Step_1!M18</f>
        <v>0.00209121558688154</v>
      </c>
      <c r="J18" s="6" t="n">
        <f aca="false">Step_1!N18</f>
        <v>-0.000932618007826077</v>
      </c>
      <c r="K18" s="6" t="n">
        <f aca="false">Step_1!O18</f>
        <v>-0.00248159039073921</v>
      </c>
      <c r="L18" s="1"/>
      <c r="M18" s="6" t="n">
        <f aca="false">(1-$K$52)*(-$J$52*M13*1)+$K$52*I18</f>
        <v>0.0033264212925977</v>
      </c>
      <c r="N18" s="6" t="n">
        <f aca="false">(1-$K$52)*(-$J$52*N13*1)+$K$52*J18</f>
        <v>-0.00147811488136634</v>
      </c>
      <c r="O18" s="6" t="n">
        <f aca="false">(1-$K$52)*(-$J$52*O13*1)+$K$52*K18</f>
        <v>-0.00394853065110279</v>
      </c>
      <c r="P18" s="7"/>
      <c r="Q18" s="7" t="n">
        <f aca="false">A13+M18</f>
        <v>0.11007792687948</v>
      </c>
      <c r="R18" s="7" t="n">
        <f aca="false">B13+N18</f>
        <v>-0.0646965428891924</v>
      </c>
      <c r="S18" s="7" t="n">
        <f aca="false">C13+O18</f>
        <v>-0.440793101041842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-0.260578700426871</v>
      </c>
      <c r="B19" s="6" t="n">
        <f aca="false">$A$13*B3+$B$13*C3+$C$13*D3+$A$14*B4+$B$14*C4+$C$14*D4+$A$15*B5+$B$15*C5+$C$15*D5</f>
        <v>0.157997234340736</v>
      </c>
      <c r="C19" s="6" t="n">
        <f aca="false">$A$13*C3+$B$13*D3+$C$13*E3+$A$14*C4+$B$14*D4+$C$14*E4+$A$15*C5+$B$15*D5+$C$15*E5</f>
        <v>-0.346774103517584</v>
      </c>
      <c r="D19" s="6" t="n">
        <f aca="false">$A$13*D3+$B$13*E3+$C$13*F3+$A$14*D4+$B$14*E4+$C$14*F4+$A$15*D5+$B$15*E5+$C$15*F5</f>
        <v>-0.171758905229557</v>
      </c>
      <c r="E19" s="6" t="n">
        <f aca="false">$A$13*E3+$B$13*F3+$C$13*G3+$A$14*E4+$B$14*F4+$C$14*G4+$A$15*E5+$B$15*F5+$C$15*G5</f>
        <v>-0.0849121528602876</v>
      </c>
      <c r="F19" s="6" t="n">
        <f aca="false">$A$13*F3+$B$13*G3+$C$13*H3+$A$14*F4+$B$14*G4+$C$14*H4+$A$15*F5+$B$15*G5+$C$15*H5</f>
        <v>-0.0891528286193258</v>
      </c>
      <c r="G19" s="1"/>
      <c r="H19" s="1"/>
      <c r="I19" s="6" t="n">
        <f aca="false">Step_1!M19</f>
        <v>-0.00152127860959026</v>
      </c>
      <c r="J19" s="6" t="n">
        <f aca="false">Step_1!N19</f>
        <v>0.00264549232491253</v>
      </c>
      <c r="K19" s="6" t="n">
        <f aca="false">Step_1!O19</f>
        <v>-0.00124285796920085</v>
      </c>
      <c r="L19" s="1"/>
      <c r="M19" s="6" t="n">
        <f aca="false">(1-$K$52)*(-$J$52*M14*1)+$K$52*I19</f>
        <v>-0.00241502660221624</v>
      </c>
      <c r="N19" s="6" t="n">
        <f aca="false">(1-$K$52)*(-$J$52*N14*1)+$K$52*J19</f>
        <v>0.00420784523814143</v>
      </c>
      <c r="O19" s="6" t="n">
        <f aca="false">(1-$K$52)*(-$J$52*O14*1)+$K$52*K19</f>
        <v>-0.00197029034587395</v>
      </c>
      <c r="P19" s="7"/>
      <c r="Q19" s="7" t="n">
        <f aca="false">A14+M19</f>
        <v>0.436572784788194</v>
      </c>
      <c r="R19" s="7" t="n">
        <f aca="false">B14+N19</f>
        <v>-0.0685091624369461</v>
      </c>
      <c r="S19" s="7" t="n">
        <f aca="false">C14+O19</f>
        <v>-0.346693898315075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-0.299016377036781</v>
      </c>
      <c r="B20" s="6" t="n">
        <f aca="false">$A$13*B4+$B$13*C4+$C$13*D4+$A$14*B5+$B$14*C5+$C$14*D5+$A$15*B6+$B$15*C6+$C$15*D6</f>
        <v>0.110952691450248</v>
      </c>
      <c r="C20" s="6" t="n">
        <f aca="false">$A$13*C4+$B$13*D4+$C$13*E4+$A$14*C5+$B$14*D5+$C$14*E5+$A$15*C6+$B$15*D6+$C$15*E6</f>
        <v>0.185674470853939</v>
      </c>
      <c r="D20" s="6" t="n">
        <f aca="false">$A$13*D4+$B$13*E4+$C$13*F4+$A$14*D5+$B$14*E5+$C$14*F5+$A$15*D6+$B$15*E6+$C$15*F6</f>
        <v>-0.4972348272786</v>
      </c>
      <c r="E20" s="6" t="n">
        <f aca="false">$A$13*E4+$B$13*F4+$C$13*G4+$A$14*E5+$B$14*F5+$C$14*G5+$A$15*E6+$B$15*F6+$C$15*G6</f>
        <v>-0.239203088959286</v>
      </c>
      <c r="F20" s="6" t="n">
        <f aca="false">$A$13*F4+$B$13*G4+$C$13*H4+$A$14*F5+$B$14*G5+$C$14*H5+$A$15*F6+$B$15*G6+$C$15*H6</f>
        <v>-0.123078234691632</v>
      </c>
      <c r="G20" s="1"/>
      <c r="H20" s="1"/>
      <c r="I20" s="6" t="n">
        <f aca="false">Step_1!M20</f>
        <v>-0.00190392834230815</v>
      </c>
      <c r="J20" s="6" t="n">
        <f aca="false">Step_1!N20</f>
        <v>-0.00195175955889788</v>
      </c>
      <c r="K20" s="6" t="n">
        <f aca="false">Step_1!O20</f>
        <v>0.00319976906294352</v>
      </c>
      <c r="L20" s="1"/>
      <c r="M20" s="6" t="n">
        <f aca="false">(1-$K$52)*(-$J$52*M15*1)+$K$52*I20</f>
        <v>-0.00302301085224338</v>
      </c>
      <c r="N20" s="6" t="n">
        <f aca="false">(1-$K$52)*(-$J$52*N15*1)+$K$52*J20</f>
        <v>-0.00309900888349676</v>
      </c>
      <c r="O20" s="6" t="n">
        <f aca="false">(1-$K$52)*(-$J$52*O15*1)+$K$52*K20</f>
        <v>0.00508926918368517</v>
      </c>
      <c r="P20" s="7"/>
      <c r="Q20" s="7" t="n">
        <f aca="false">A15+M20</f>
        <v>0.159633110805449</v>
      </c>
      <c r="R20" s="7" t="n">
        <f aca="false">B15+N20</f>
        <v>0.181772301557605</v>
      </c>
      <c r="S20" s="7" t="n">
        <f aca="false">C15+O20</f>
        <v>-0.394741441753371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-0.612285990039165</v>
      </c>
      <c r="B21" s="6" t="n">
        <f aca="false">$A$13*B5+$B$13*C5+$C$13*D5+$A$14*B6+$B$14*C6+$C$14*D6+$A$15*B7+$B$15*C7+$C$15*D7</f>
        <v>0.104592021691029</v>
      </c>
      <c r="C21" s="6" t="n">
        <f aca="false">$A$13*C5+$B$13*D5+$C$13*E5+$A$14*C6+$B$14*D6+$C$14*E6+$A$15*C7+$B$15*D7+$C$15*E7</f>
        <v>0.146216176094768</v>
      </c>
      <c r="D21" s="6" t="n">
        <f aca="false">$A$13*D5+$B$13*E5+$C$13*F5+$A$14*D6+$B$14*E6+$C$14*F6+$A$15*D7+$B$15*E7+$C$15*F7</f>
        <v>0.213351707367142</v>
      </c>
      <c r="E21" s="6" t="n">
        <f aca="false">$A$13*E5+$B$13*F5+$C$13*G5+$A$14*E6+$B$14*F6+$C$14*G6+$A$15*E7+$B$15*F7+$C$15*G7</f>
        <v>-0.647695551039617</v>
      </c>
      <c r="F21" s="6" t="n">
        <f aca="false">$A$13*F5+$B$13*G5+$C$13*H5+$A$14*F6+$B$14*G6+$C$14*H6+$A$15*F7+$B$15*G7+$C$15*H7</f>
        <v>-0.306647272689014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-0.759554666293068</v>
      </c>
      <c r="B22" s="6" t="n">
        <f aca="false">$A$13*B6+$B$13*C6+$C$13*D6+$A$14*B7+$B$14*C7+$C$14*D7+$A$15*B8+$B$15*C8+$C$15*D8</f>
        <v>-0.173966343800091</v>
      </c>
      <c r="C22" s="6" t="n">
        <f aca="false">$A$13*C6+$B$13*D6+$C$13*E6+$A$14*C7+$B$14*D7+$C$14*E7+$A$15*C8+$B$15*D8+$C$15*E8</f>
        <v>0.145057962530018</v>
      </c>
      <c r="D22" s="6" t="n">
        <f aca="false">$A$13*D6+$B$13*E6+$C$13*F6+$A$14*D7+$B$14*E7+$C$14*F7+$A$15*D8+$B$15*E8+$C$15*F8</f>
        <v>0.181479660739289</v>
      </c>
      <c r="E22" s="6" t="n">
        <f aca="false">$A$13*E6+$B$13*F6+$C$13*G6+$A$14*E7+$B$14*F7+$C$14*G7+$A$15*E8+$B$15*F8+$C$15*G8</f>
        <v>0.241028943880345</v>
      </c>
      <c r="F22" s="6" t="n">
        <f aca="false">$A$13*F6+$B$13*G6+$C$13*H6+$A$14*F7+$B$14*G7+$C$14*H7+$A$15*F8+$B$15*G8+$C$15*H8</f>
        <v>-0.798156274800633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-0.906823342546972</v>
      </c>
      <c r="B23" s="6" t="n">
        <f aca="false">$A$13*B7+$B$13*C7+$C$13*D7+$A$14*B8+$B$14*C8+$C$14*D8+$A$15*B9+$B$15*C9+$C$15*D9</f>
        <v>-0.207891749872397</v>
      </c>
      <c r="C23" s="6" t="n">
        <f aca="false">$A$13*C7+$B$13*D7+$C$13*E7+$A$14*C8+$B$14*D8+$C$14*E8+$A$15*C9+$B$15*D9+$C$15*E9</f>
        <v>-0.212132425631435</v>
      </c>
      <c r="D23" s="6" t="n">
        <f aca="false">$A$13*D7+$B$13*E7+$C$13*F7+$A$14*D8+$B$14*E8+$C$14*F8+$A$15*D9+$B$15*E9+$C$15*F9</f>
        <v>0.185523903369007</v>
      </c>
      <c r="E23" s="6" t="n">
        <f aca="false">$A$13*E7+$B$13*F7+$C$13*G7+$A$14*E8+$B$14*F8+$C$14*G8+$A$15*E9+$B$15*F9+$C$15*G9</f>
        <v>0.216743145383809</v>
      </c>
      <c r="F23" s="6" t="n">
        <f aca="false">$A$13*F7+$B$13*G7+$C$13*H7+$A$14*F8+$B$14*G8+$C$14*H8+$A$15*F9+$B$15*G9+$C$15*H9</f>
        <v>0.268706180393548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-1.05409201880087</v>
      </c>
      <c r="B24" s="6" t="n">
        <f aca="false">$A$13*B8+$B$13*C8+$C$13*D8+$A$14*B9+$B$14*C9+$C$14*D9+$A$15*B10+$B$15*C10+$C$15*D10</f>
        <v>-0.241817155944703</v>
      </c>
      <c r="C24" s="6" t="n">
        <f aca="false">$A$13*C8+$B$13*D8+$C$13*E8+$A$14*C9+$B$14*D9+$C$14*E9+$A$15*C10+$B$15*D10+$C$15*E10</f>
        <v>-0.246057831703741</v>
      </c>
      <c r="D24" s="6" t="n">
        <f aca="false">$A$13*D8+$B$13*E8+$C$13*F8+$A$14*D9+$B$14*E9+$C$14*F9+$A$15*D10+$B$15*E10+$C$15*F10</f>
        <v>-0.250298507462779</v>
      </c>
      <c r="E24" s="6" t="n">
        <f aca="false">$A$13*E8+$B$13*F8+$C$13*G8+$A$14*E9+$B$14*F9+$C$14*G9+$A$15*E10+$B$15*F10+$C$15*G10</f>
        <v>0.225989844207996</v>
      </c>
      <c r="F24" s="6" t="n">
        <f aca="false">$A$13*F8+$B$13*G8+$C$13*H8+$A$14*F9+$B$14*G9+$C$14*H9+$A$15*F10+$B$15*G10+$C$15*H10</f>
        <v>0.25200663002833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-0.297741017345436</v>
      </c>
      <c r="L27" s="22" t="n">
        <f aca="false">T66</f>
        <v>-0.297741017345436</v>
      </c>
      <c r="M27" s="20" t="n">
        <f aca="false">U66</f>
        <v>-0.251894574669177</v>
      </c>
      <c r="N27" s="22" t="n">
        <f aca="false">U66</f>
        <v>-0.251894574669177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0.157997234340736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0.347133149858775</v>
      </c>
      <c r="K28" s="22" t="n">
        <f aca="false">T66</f>
        <v>-0.297741017345436</v>
      </c>
      <c r="L28" s="22" t="n">
        <f aca="false">T66</f>
        <v>-0.297741017345436</v>
      </c>
      <c r="M28" s="22" t="n">
        <f aca="false">U66</f>
        <v>-0.251894574669177</v>
      </c>
      <c r="N28" s="22" t="n">
        <f aca="false">U66</f>
        <v>-0.251894574669177</v>
      </c>
      <c r="O28" s="15"/>
      <c r="P28" s="15"/>
      <c r="Q28" s="6" t="n">
        <f aca="false">IF(A19&lt;0,0,I28)</f>
        <v>0</v>
      </c>
      <c r="R28" s="6" t="n">
        <f aca="false">IF(B19&lt;0,0,J28)</f>
        <v>0.347133149858775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0.110952691450248</v>
      </c>
      <c r="C29" s="6" t="n">
        <f aca="false">IF(C20&lt;0,0,C20)</f>
        <v>0.185674470853939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0.166197533351675</v>
      </c>
      <c r="K29" s="6" t="n">
        <v>0</v>
      </c>
      <c r="L29" s="6" t="n">
        <v>0</v>
      </c>
      <c r="M29" s="20" t="n">
        <f aca="false">U67</f>
        <v>0.321120656169215</v>
      </c>
      <c r="N29" s="22" t="n">
        <f aca="false">U67</f>
        <v>0.321120656169215</v>
      </c>
      <c r="O29" s="15"/>
      <c r="P29" s="15"/>
      <c r="Q29" s="6" t="n">
        <f aca="false">IF(A20&lt;0,0,I29)</f>
        <v>0</v>
      </c>
      <c r="R29" s="6" t="n">
        <f aca="false">IF(B20&lt;0,0,J29)</f>
        <v>0.166197533351675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0.104592021691029</v>
      </c>
      <c r="C30" s="6" t="n">
        <f aca="false">IF(C21&lt;0,0,C21)</f>
        <v>0.146216176094768</v>
      </c>
      <c r="D30" s="20" t="n">
        <f aca="false">IF(D21&lt;0,0,D21)</f>
        <v>0.213351707367142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0.545653574091071</v>
      </c>
      <c r="M30" s="22" t="n">
        <f aca="false">U67</f>
        <v>0.321120656169215</v>
      </c>
      <c r="N30" s="22" t="n">
        <f aca="false">U67</f>
        <v>0.321120656169215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0.545653574091071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0.145057962530018</v>
      </c>
      <c r="D31" s="6" t="n">
        <f aca="false">IF(D22&lt;0,0,D22)</f>
        <v>0.181479660739289</v>
      </c>
      <c r="E31" s="6" t="n">
        <f aca="false">IF(E22&lt;0,0,E22)</f>
        <v>0.241028943880345</v>
      </c>
      <c r="F31" s="6" t="n">
        <f aca="false">IF(F22&lt;0,0,F22)</f>
        <v>0</v>
      </c>
      <c r="G31" s="1"/>
      <c r="H31" s="15"/>
      <c r="I31" s="20" t="n">
        <f aca="false">S68</f>
        <v>-0.021645469673874</v>
      </c>
      <c r="J31" s="22" t="n">
        <f aca="false">S68</f>
        <v>-0.021645469673874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0.185523903369007</v>
      </c>
      <c r="E32" s="6" t="n">
        <f aca="false">IF(E23&lt;0,0,E23)</f>
        <v>0.216743145383809</v>
      </c>
      <c r="F32" s="20" t="n">
        <f aca="false">IF(F23&lt;0,0,F23)</f>
        <v>0.268706180393548</v>
      </c>
      <c r="G32" s="1"/>
      <c r="H32" s="15"/>
      <c r="I32" s="22" t="n">
        <f aca="false">S68</f>
        <v>-0.021645469673874</v>
      </c>
      <c r="J32" s="22" t="n">
        <f aca="false">S68</f>
        <v>-0.021645469673874</v>
      </c>
      <c r="K32" s="6" t="n">
        <v>0</v>
      </c>
      <c r="L32" s="20" t="n">
        <f aca="false">T68</f>
        <v>-0.337258909781107</v>
      </c>
      <c r="M32" s="6" t="n">
        <v>0</v>
      </c>
      <c r="N32" s="20" t="n">
        <f aca="false">U68</f>
        <v>0.460757184968329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-0.337258909781107</v>
      </c>
      <c r="U32" s="6" t="n">
        <f aca="false">IF(E23&lt;0,0,M32)</f>
        <v>0</v>
      </c>
      <c r="V32" s="6" t="n">
        <f aca="false">IF(F23&lt;0,0,N32)</f>
        <v>0.460757184968329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0.225989844207996</v>
      </c>
      <c r="F33" s="25" t="n">
        <f aca="false">IF(F24&lt;0,0,F24)</f>
        <v>0.25200663002833</v>
      </c>
      <c r="G33" s="1"/>
      <c r="H33" s="15"/>
      <c r="I33" s="26" t="n">
        <f aca="false">S68</f>
        <v>-0.021645469673874</v>
      </c>
      <c r="J33" s="26" t="n">
        <f aca="false">S68</f>
        <v>-0.021645469673874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0.157997234340736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0.110952691450248</v>
      </c>
      <c r="B37" s="6" t="n">
        <f aca="false">MAX(C29:D30)</f>
        <v>0.213351707367142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0.185523903369007</v>
      </c>
      <c r="C38" s="6" t="n">
        <f aca="false">MAX(E31:F32)</f>
        <v>0.268706180393548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Step_1!A94</f>
        <v>-0.198772744971492</v>
      </c>
      <c r="B45" s="6" t="n">
        <f aca="false">Step_1!B94</f>
        <v>0.01521263</v>
      </c>
      <c r="C45" s="6" t="n">
        <f aca="false">Step_1!C94</f>
        <v>0.31363996</v>
      </c>
      <c r="D45" s="6" t="n">
        <f aca="false">Step_1!D94</f>
        <v>-0.285520581024935</v>
      </c>
      <c r="E45" s="6" t="n">
        <f aca="false">Step_1!E94</f>
        <v>-0.118913030791561</v>
      </c>
      <c r="F45" s="6" t="n">
        <f aca="false">Step_1!F94</f>
        <v>-0.18194183</v>
      </c>
      <c r="G45" s="6" t="n">
        <f aca="false">Step_1!G94</f>
        <v>-0.03111016</v>
      </c>
      <c r="H45" s="6" t="n">
        <f aca="false">Step_1!H94</f>
        <v>-0.216606056772194</v>
      </c>
      <c r="I45" s="6" t="n">
        <f aca="false">Step_1!I94</f>
        <v>-0.20635397661163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Step_1!A95</f>
        <v>0.179334406471677</v>
      </c>
      <c r="B46" s="6" t="n">
        <f aca="false">Step_1!B95</f>
        <v>-0.28144695</v>
      </c>
      <c r="C46" s="6" t="n">
        <f aca="false">Step_1!C95</f>
        <v>-0.29681312</v>
      </c>
      <c r="D46" s="6" t="n">
        <f aca="false">Step_1!D95</f>
        <v>-0.138957910584977</v>
      </c>
      <c r="E46" s="6" t="n">
        <f aca="false">Step_1!E95</f>
        <v>0.0710135746642234</v>
      </c>
      <c r="F46" s="6" t="n">
        <f aca="false">Step_1!F95</f>
        <v>0.36249144</v>
      </c>
      <c r="G46" s="6" t="n">
        <f aca="false">Step_1!G95</f>
        <v>-0.20688576</v>
      </c>
      <c r="H46" s="6" t="n">
        <f aca="false">Step_1!H95</f>
        <v>-0.202632559500334</v>
      </c>
      <c r="I46" s="6" t="n">
        <f aca="false">Step_1!I95</f>
        <v>0.253003902856769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Step_1!A96</f>
        <v>-0.292705856811516</v>
      </c>
      <c r="B47" s="6" t="n">
        <f aca="false">Step_1!B96</f>
        <v>0.36533501</v>
      </c>
      <c r="C47" s="6" t="n">
        <f aca="false">Step_1!C96</f>
        <v>0.19671917</v>
      </c>
      <c r="D47" s="6" t="n">
        <f aca="false">Step_1!D96</f>
        <v>0.0243065556861765</v>
      </c>
      <c r="E47" s="6" t="n">
        <f aca="false">Step_1!E96</f>
        <v>-0.470727403508218</v>
      </c>
      <c r="F47" s="6" t="n">
        <f aca="false">Step_1!F96</f>
        <v>-0.34167172</v>
      </c>
      <c r="G47" s="6" t="n">
        <f aca="false">Step_1!G96</f>
        <v>0.10725344</v>
      </c>
      <c r="H47" s="6" t="n">
        <f aca="false">Step_1!H96</f>
        <v>0.476053258769722</v>
      </c>
      <c r="I47" s="6" t="n">
        <f aca="false">Step_1!I96</f>
        <v>-0.41931883020492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106</v>
      </c>
      <c r="E49" s="33" t="s">
        <v>49</v>
      </c>
      <c r="F49" s="1"/>
      <c r="G49" s="35" t="s">
        <v>50</v>
      </c>
      <c r="H49" s="35" t="s">
        <v>107</v>
      </c>
      <c r="I49" s="1"/>
      <c r="J49" s="37" t="s">
        <v>52</v>
      </c>
      <c r="K49" s="37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5"/>
      <c r="H50" s="35"/>
      <c r="I50" s="1"/>
      <c r="J50" s="37"/>
      <c r="K50" s="37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5"/>
      <c r="H51" s="35"/>
      <c r="I51" s="38"/>
      <c r="J51" s="37"/>
      <c r="K51" s="37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0.157997234340736</v>
      </c>
      <c r="B52" s="7"/>
      <c r="C52" s="6" t="n">
        <f aca="false">A45*$A$52+B45*$A$53+C45*$A$54+D45*$A$55+E45*$A$56+F45*$A$57+G45*$A$58+H45*$A$59+I45*$A$60</f>
        <v>-0.184089309054625</v>
      </c>
      <c r="D52" s="6" t="n">
        <f aca="false">TANH(C52)</f>
        <v>-0.182037590299747</v>
      </c>
      <c r="E52" s="6" t="n">
        <f aca="false">1-D52*D52</f>
        <v>0.966862315717861</v>
      </c>
      <c r="F52" s="1"/>
      <c r="G52" s="39" t="n">
        <v>0.32</v>
      </c>
      <c r="H52" s="40" t="n">
        <f aca="false">D52-G52</f>
        <v>-0.502037590299747</v>
      </c>
      <c r="I52" s="38"/>
      <c r="J52" s="6" t="n">
        <v>0.01</v>
      </c>
      <c r="K52" s="6" t="n">
        <v>0.6</v>
      </c>
      <c r="L52" s="1"/>
      <c r="M52" s="1"/>
      <c r="N52" s="41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0.0584579824409606</v>
      </c>
      <c r="D53" s="6" t="n">
        <f aca="false">TANH(C53)</f>
        <v>0.05839148315597</v>
      </c>
      <c r="E53" s="6" t="n">
        <f aca="false">1-D53*D53</f>
        <v>0.996590434694846</v>
      </c>
      <c r="F53" s="1"/>
      <c r="G53" s="39" t="n">
        <v>0.45</v>
      </c>
      <c r="H53" s="40" t="n">
        <f aca="false">D53-G53</f>
        <v>-0.39160851684403</v>
      </c>
      <c r="I53" s="38"/>
      <c r="J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-0.168334635774228</v>
      </c>
      <c r="D54" s="6" t="n">
        <f aca="false">TANH(C54)</f>
        <v>-0.166762445961112</v>
      </c>
      <c r="E54" s="6" t="n">
        <f aca="false">1-D54*D54</f>
        <v>0.972190286617067</v>
      </c>
      <c r="F54" s="1"/>
      <c r="G54" s="39" t="n">
        <v>0.96</v>
      </c>
      <c r="H54" s="40" t="n">
        <f aca="false">D54-G54</f>
        <v>-1.12676244596111</v>
      </c>
      <c r="I54" s="42"/>
      <c r="J54" s="38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0.110952691450248</v>
      </c>
      <c r="B55" s="7"/>
      <c r="C55" s="7"/>
      <c r="D55" s="1"/>
      <c r="E55" s="10"/>
      <c r="F55" s="1"/>
      <c r="G55" s="42"/>
      <c r="H55" s="42"/>
      <c r="I55" s="42"/>
      <c r="J55" s="38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0.213351707367142</v>
      </c>
      <c r="B56" s="7"/>
      <c r="C56" s="1" t="s">
        <v>54</v>
      </c>
      <c r="D56" s="5" t="s">
        <v>55</v>
      </c>
      <c r="E56" s="5"/>
      <c r="F56" s="1"/>
      <c r="G56" s="38"/>
      <c r="H56" s="38"/>
      <c r="I56" s="38"/>
      <c r="J56" s="38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3"/>
      <c r="H57" s="43"/>
      <c r="I57" s="43"/>
      <c r="J57" s="38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3"/>
      <c r="H58" s="43"/>
      <c r="I58" s="43"/>
      <c r="J58" s="3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0.185523903369007</v>
      </c>
      <c r="B59" s="5"/>
      <c r="C59" s="5"/>
      <c r="D59" s="1"/>
      <c r="E59" s="7"/>
      <c r="F59" s="1"/>
      <c r="G59" s="43"/>
      <c r="H59" s="43"/>
      <c r="I59" s="43"/>
      <c r="J59" s="38"/>
      <c r="K59" s="5"/>
      <c r="L59" s="5"/>
      <c r="M59" s="5"/>
      <c r="N59" s="1"/>
      <c r="Q59" s="5"/>
      <c r="R59" s="5"/>
      <c r="S59" s="41"/>
      <c r="T59" s="41"/>
      <c r="U59" s="41"/>
    </row>
    <row r="60" customFormat="false" ht="12.8" hidden="false" customHeight="false" outlineLevel="0" collapsed="false">
      <c r="A60" s="6" t="n">
        <f aca="false">C38</f>
        <v>0.268706180393548</v>
      </c>
      <c r="B60" s="5"/>
      <c r="C60" s="5"/>
      <c r="D60" s="1"/>
      <c r="E60" s="7"/>
      <c r="F60" s="1"/>
      <c r="G60" s="43"/>
      <c r="H60" s="43"/>
      <c r="I60" s="43"/>
      <c r="J60" s="38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3"/>
      <c r="H61" s="43"/>
      <c r="I61" s="43"/>
      <c r="J61" s="3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3"/>
      <c r="H62" s="43"/>
      <c r="I62" s="43"/>
      <c r="J62" s="38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3"/>
      <c r="H63" s="44" t="s">
        <v>59</v>
      </c>
      <c r="I63" s="44"/>
      <c r="J63" s="38"/>
      <c r="K63" s="45" t="s">
        <v>60</v>
      </c>
      <c r="L63" s="45" t="s">
        <v>61</v>
      </c>
      <c r="M63" s="45"/>
      <c r="N63" s="45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-0.198772744971492</v>
      </c>
      <c r="E64" s="6" t="n">
        <f aca="false">A46</f>
        <v>0.179334406471677</v>
      </c>
      <c r="F64" s="6" t="n">
        <f aca="false">A47</f>
        <v>-0.292705856811516</v>
      </c>
      <c r="G64" s="43"/>
      <c r="H64" s="43" t="s">
        <v>62</v>
      </c>
      <c r="I64" s="40" t="n">
        <f aca="false">H52*E52</f>
        <v>-0.485401227134629</v>
      </c>
      <c r="J64" s="38"/>
      <c r="K64" s="28" t="s">
        <v>63</v>
      </c>
      <c r="L64" s="6" t="n">
        <f aca="false">D64*$I$64+E64*$I$65+F64*$I$66</f>
        <v>0.347133149858775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3"/>
      <c r="H65" s="43" t="s">
        <v>64</v>
      </c>
      <c r="I65" s="40" t="n">
        <f aca="false">H53*E53</f>
        <v>-0.390273302031796</v>
      </c>
      <c r="J65" s="38"/>
      <c r="K65" s="5" t="s">
        <v>65</v>
      </c>
      <c r="L65" s="6" t="n">
        <f aca="false">D65*$I$64+E65*$I$65+F65*$I$66</f>
        <v>-0.297741017345436</v>
      </c>
      <c r="M65" s="5"/>
      <c r="N65" s="1"/>
      <c r="O65" s="1"/>
      <c r="P65" s="1"/>
      <c r="Q65" s="1"/>
      <c r="R65" s="1"/>
      <c r="S65" s="45" t="s">
        <v>60</v>
      </c>
      <c r="T65" s="45"/>
      <c r="U65" s="45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8"/>
      <c r="H66" s="43" t="s">
        <v>66</v>
      </c>
      <c r="I66" s="40" t="n">
        <f aca="false">H54*E54</f>
        <v>-1.09542750528828</v>
      </c>
      <c r="J66" s="38"/>
      <c r="K66" s="28" t="s">
        <v>67</v>
      </c>
      <c r="L66" s="6" t="n">
        <f aca="false">D66*$I$64+E66*$I$65+F66*$I$66</f>
        <v>-0.251894574669177</v>
      </c>
      <c r="M66" s="7"/>
      <c r="N66" s="1"/>
      <c r="O66" s="1"/>
      <c r="P66" s="1"/>
      <c r="Q66" s="1"/>
      <c r="R66" s="1"/>
      <c r="S66" s="1" t="n">
        <f aca="false">L64</f>
        <v>0.347133149858775</v>
      </c>
      <c r="T66" s="1" t="n">
        <f aca="false">L65</f>
        <v>-0.297741017345436</v>
      </c>
      <c r="U66" s="1" t="n">
        <f aca="false">L66</f>
        <v>-0.251894574669177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-0.285520581024935</v>
      </c>
      <c r="E67" s="6" t="n">
        <f aca="false">D46</f>
        <v>-0.138957910584977</v>
      </c>
      <c r="F67" s="6" t="n">
        <f aca="false">D47</f>
        <v>0.0243065556861765</v>
      </c>
      <c r="G67" s="5"/>
      <c r="H67" s="1"/>
      <c r="I67" s="1"/>
      <c r="J67" s="1"/>
      <c r="K67" s="5" t="s">
        <v>68</v>
      </c>
      <c r="L67" s="6" t="n">
        <f aca="false">D67*$I$64+E67*$I$65+F67*$I$66</f>
        <v>0.166197533351675</v>
      </c>
      <c r="M67" s="1"/>
      <c r="N67" s="1"/>
      <c r="O67" s="5" t="s">
        <v>69</v>
      </c>
      <c r="P67" s="5"/>
      <c r="Q67" s="5"/>
      <c r="R67" s="1"/>
      <c r="S67" s="1" t="n">
        <f aca="false">L67</f>
        <v>0.166197533351675</v>
      </c>
      <c r="T67" s="1" t="n">
        <f aca="false">L68</f>
        <v>0.545653574091071</v>
      </c>
      <c r="U67" s="1" t="n">
        <f aca="false">L69</f>
        <v>0.321120656169215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-0.118913030791561</v>
      </c>
      <c r="E68" s="6" t="n">
        <f aca="false">E46</f>
        <v>0.0710135746642234</v>
      </c>
      <c r="F68" s="6" t="n">
        <f aca="false">E47</f>
        <v>-0.470727403508218</v>
      </c>
      <c r="G68" s="5"/>
      <c r="H68" s="1"/>
      <c r="I68" s="1"/>
      <c r="J68" s="1"/>
      <c r="K68" s="28" t="s">
        <v>70</v>
      </c>
      <c r="L68" s="6" t="n">
        <f aca="false">D68*$I$64+E68*$I$65+F68*$I$66</f>
        <v>0.545653574091071</v>
      </c>
      <c r="M68" s="5"/>
      <c r="N68" s="1"/>
      <c r="O68" s="1"/>
      <c r="P68" s="1"/>
      <c r="Q68" s="1"/>
      <c r="R68" s="1"/>
      <c r="S68" s="1" t="n">
        <f aca="false">L70</f>
        <v>-0.021645469673874</v>
      </c>
      <c r="T68" s="1" t="n">
        <f aca="false">L71</f>
        <v>-0.337258909781107</v>
      </c>
      <c r="U68" s="1" t="n">
        <f aca="false">L72</f>
        <v>0.460757184968329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0.321120656169215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-0.021645469673874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-0.216606056772194</v>
      </c>
      <c r="E71" s="6" t="n">
        <f aca="false">H46</f>
        <v>-0.202632559500334</v>
      </c>
      <c r="F71" s="6" t="n">
        <f aca="false">H47</f>
        <v>0.476053258769722</v>
      </c>
      <c r="G71" s="5"/>
      <c r="H71" s="1"/>
      <c r="I71" s="1"/>
      <c r="J71" s="1"/>
      <c r="K71" s="5" t="s">
        <v>73</v>
      </c>
      <c r="L71" s="6" t="n">
        <f aca="false">D71*$I$64+E71*$I$65+F71*$I$66</f>
        <v>-0.337258909781107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-0.20635397661163</v>
      </c>
      <c r="E72" s="6" t="n">
        <f aca="false">I46</f>
        <v>0.253003902856769</v>
      </c>
      <c r="F72" s="6" t="n">
        <f aca="false">I47</f>
        <v>-0.41931883020492</v>
      </c>
      <c r="G72" s="5"/>
      <c r="H72" s="1"/>
      <c r="I72" s="1"/>
      <c r="J72" s="1"/>
      <c r="K72" s="28" t="s">
        <v>74</v>
      </c>
      <c r="L72" s="6" t="n">
        <f aca="false">D72*$I$64+E72*$I$65+F72*$I$66</f>
        <v>0.460757184968329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41"/>
      <c r="I73" s="46"/>
      <c r="J73" s="46"/>
      <c r="K73" s="46"/>
      <c r="L73" s="46"/>
      <c r="M73" s="46"/>
      <c r="N73" s="46"/>
      <c r="O73" s="46"/>
      <c r="P73" s="46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Step_1!A86</f>
        <v>0.000315395028508076</v>
      </c>
      <c r="B78" s="6" t="n">
        <f aca="false">Step_1!B86</f>
        <v>0</v>
      </c>
      <c r="C78" s="6" t="n">
        <f aca="false">Step_1!C86</f>
        <v>0</v>
      </c>
      <c r="D78" s="6" t="n">
        <f aca="false">Step_1!D86</f>
        <v>0.000215548975064716</v>
      </c>
      <c r="E78" s="6" t="n">
        <f aca="false">Step_1!E86</f>
        <v>0.000429779208439249</v>
      </c>
      <c r="F78" s="6" t="n">
        <f aca="false">Step_1!F86</f>
        <v>0</v>
      </c>
      <c r="G78" s="6" t="n">
        <f aca="false">Step_1!G86</f>
        <v>0</v>
      </c>
      <c r="H78" s="6" t="n">
        <f aca="false">Step_1!H86</f>
        <v>0.00035979322780615</v>
      </c>
      <c r="I78" s="6" t="n">
        <f aca="false">Step_1!I86</f>
        <v>0.000544163388370423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Step_1!A87</f>
        <v>0.000249726471677511</v>
      </c>
      <c r="B79" s="6" t="n">
        <f aca="false">Step_1!B87</f>
        <v>0</v>
      </c>
      <c r="C79" s="6" t="n">
        <f aca="false">Step_1!C87</f>
        <v>0</v>
      </c>
      <c r="D79" s="6" t="n">
        <f aca="false">Step_1!D87</f>
        <v>0.000170669415022935</v>
      </c>
      <c r="E79" s="6" t="n">
        <f aca="false">Step_1!E87</f>
        <v>0.000340294664223406</v>
      </c>
      <c r="F79" s="6" t="n">
        <f aca="false">Step_1!F87</f>
        <v>0</v>
      </c>
      <c r="G79" s="6" t="n">
        <f aca="false">Step_1!G87</f>
        <v>0</v>
      </c>
      <c r="H79" s="6" t="n">
        <f aca="false">Step_1!H87</f>
        <v>0.000284880499665809</v>
      </c>
      <c r="I79" s="6" t="n">
        <f aca="false">Step_1!I87</f>
        <v>0.000430862856769301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Step_1!A88</f>
        <v>0.000711483188484269</v>
      </c>
      <c r="B80" s="6" t="n">
        <f aca="false">Step_1!B88</f>
        <v>0</v>
      </c>
      <c r="C80" s="6" t="n">
        <f aca="false">Step_1!C88</f>
        <v>0</v>
      </c>
      <c r="D80" s="6" t="n">
        <f aca="false">Step_1!D88</f>
        <v>0.000486245686176481</v>
      </c>
      <c r="E80" s="6" t="n">
        <f aca="false">Step_1!E88</f>
        <v>0.0009695164917819</v>
      </c>
      <c r="F80" s="6" t="n">
        <f aca="false">Step_1!F88</f>
        <v>0</v>
      </c>
      <c r="G80" s="6" t="n">
        <f aca="false">Step_1!G88</f>
        <v>0</v>
      </c>
      <c r="H80" s="6" t="n">
        <f aca="false">Step_1!H88</f>
        <v>0.000811638769721482</v>
      </c>
      <c r="I80" s="6" t="n">
        <f aca="false">Step_1!I88</f>
        <v>0.00122754979507953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0.000496005222836328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0.000344755675374189</v>
      </c>
      <c r="E86" s="6" t="n">
        <f aca="false">(1-$K$52)*(-($J$52*$I64*$A$56)) + $K$52*$E78</f>
        <v>0.000672112247332665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0.000576090058116179</v>
      </c>
      <c r="I86" s="6" t="n">
        <f aca="false">(1-$K$52)*(-($J$52*$I64*$A$60)) + $K$52*$I78</f>
        <v>0.000848219271829001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0.000396484292438708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0.000275609142060173</v>
      </c>
      <c r="E87" s="6" t="n">
        <f aca="false">(1-$K$52)*(-($J$52*$I65*$A$56)) + $K$52*$E79</f>
        <v>0.000537238699847227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0.000460548405294086</v>
      </c>
      <c r="I87" s="6" t="n">
        <f aca="false">(1-$K$52)*(-($J$52*$I65*$A$60)) + $K$52*$I79</f>
        <v>0.000677993107255746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0.00111918797811584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0.000777909931707351</v>
      </c>
      <c r="E88" s="6" t="n">
        <f aca="false">(1-$K$52)*(-($J$52*$I66*$A$56)) + $K$52*$E80</f>
        <v>0.00151655520926987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0.00129989520838831</v>
      </c>
      <c r="I88" s="6" t="n">
        <f aca="false">(1-$K$52)*(-($J$52*$I66*$A$60)) + $K$52*$I80</f>
        <v>0.00191392244042391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-0.198276739748656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-0.285175825349561</v>
      </c>
      <c r="E94" s="6" t="n">
        <f aca="false">E45+E86</f>
        <v>-0.118240918544228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-0.216029966714078</v>
      </c>
      <c r="I94" s="6" t="n">
        <f aca="false">I45+I86</f>
        <v>-0.205505757339801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0.179730890764116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-0.138682301442917</v>
      </c>
      <c r="E95" s="6" t="n">
        <f aca="false">E46+E87</f>
        <v>0.0715508133640706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-0.20217201109504</v>
      </c>
      <c r="I95" s="6" t="n">
        <f aca="false">I46+I87</f>
        <v>0.253681895964025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-0.2915866688334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0.0250844656178838</v>
      </c>
      <c r="E96" s="6" t="n">
        <f aca="false">E47+E88</f>
        <v>-0.469210848298948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0.47735315397811</v>
      </c>
      <c r="I96" s="6" t="n">
        <f aca="false">I47+I88</f>
        <v>-0.417404907764497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4" min="2" style="0" width="11.52"/>
    <col collapsed="false" customWidth="true" hidden="false" outlineLevel="0" max="5" min="5" style="0" width="16.34"/>
    <col collapsed="false" customWidth="false" hidden="false" outlineLevel="0" max="8" min="6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8" min="12" style="0" width="11.52"/>
    <col collapsed="false" customWidth="true" hidden="false" outlineLevel="0" max="19" min="19" style="0" width="16.18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105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0.0375166015518166</v>
      </c>
      <c r="O3" s="6" t="n">
        <f aca="false">$I$13*Q26+$J$13*R26+$K$13*S26+$I$14*Q27+$J$14*R27+$K$14*S27+$I$15*Q28+$J$15*R28+$K$15*S28</f>
        <v>-0.0220497831868808</v>
      </c>
      <c r="P3" s="6" t="n">
        <f aca="false">$I$13*R26+$J$13*S26+$K$13*T26+$I$14*R27+$J$14*S27+$K$14*T27+$I$15*R28+$J$15*S28+$K$15*T28</f>
        <v>-0.150230474059365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0.166947889903501</v>
      </c>
      <c r="O4" s="6" t="n">
        <f aca="false">$I$13*Q27+$J$13*R27+$K$13*S27+$I$14*Q28+$J$14*R28+$K$14*S28+$I$15*Q29+$J$15*R29+$K$15*S29</f>
        <v>-0.0340199631795868</v>
      </c>
      <c r="P4" s="6" t="n">
        <f aca="false">$I$13*R27+$J$13*S27+$K$13*T27+$I$14*R28+$J$14*S28+$K$14*T28+$I$15*R29+$J$15*S29+$K$15*T29</f>
        <v>-0.190862229349067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0.126412358634374</v>
      </c>
      <c r="O5" s="6" t="n">
        <f aca="false">$I$13*Q28+$J$13*R28+$K$13*S28+$I$14*Q29+$J$14*R29+$K$14*S29+$I$15*Q30+$J$15*R30+$K$15*S30</f>
        <v>0.050651770297167</v>
      </c>
      <c r="P5" s="6" t="n">
        <f aca="false">$I$13*R28+$J$13*S28+$K$13*T28+$I$14*R29+$J$14*S29+$K$14*T29+$I$15*R30+$J$15*S30+$K$15*T30</f>
        <v>-0.132485932365156</v>
      </c>
      <c r="Q5" s="6" t="n">
        <f aca="false">$I$13*S28+$J$13*T28+$K$13*U28+$I$14*S29+$J$14*T29+$K$14*U29+$I$15*S30+$J$15*T30+$K$15*U30</f>
        <v>-0.0348123535909631</v>
      </c>
      <c r="R5" s="6" t="n">
        <f aca="false">$I$13*T28+$J$13*U28+$K$13*V28+$I$14*T29+$J$14*U29+$K$14*V29+$I$15*T30+$J$15*U30+$K$15*V30</f>
        <v>-0.237184934598555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0.0263291960711479</v>
      </c>
      <c r="O6" s="6" t="n">
        <f aca="false">$I$13*Q29+$J$13*R29+$K$13*S29+$I$14*Q30+$J$14*R30+$K$14*S30+$I$15*Q31+$J$15*R31+$K$15*S31</f>
        <v>0.029980738606584</v>
      </c>
      <c r="P6" s="6" t="n">
        <f aca="false">$I$13*R29+$J$13*S29+$K$13*T29+$I$14*R30+$J$14*S30+$K$14*T30+$I$15*R31+$J$15*S31+$K$15*T31</f>
        <v>0.16980708918645</v>
      </c>
      <c r="Q6" s="6" t="n">
        <f aca="false">$I$13*S29+$J$13*T29+$K$13*U29+$I$14*S30+$J$14*T30+$K$14*U30+$I$15*S31+$J$15*T31+$K$15*U31</f>
        <v>-0.0368638737167222</v>
      </c>
      <c r="R6" s="6" t="n">
        <f aca="false">$I$13*T29+$J$13*U29+$K$13*V29+$I$14*T30+$J$14*U30+$K$14*V30+$I$15*T31+$J$15*U31+$K$15*V31</f>
        <v>-0.18655139883819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0.0490945684707204</v>
      </c>
      <c r="Q7" s="6" t="n">
        <f aca="false">$I$13*S30+$J$13*T30+$K$13*U30+$I$14*S31+$J$14*T31+$K$14*U31+$I$15*S32+$J$15*T32+$K$15*U32</f>
        <v>0.119438996473688</v>
      </c>
      <c r="R7" s="6" t="n">
        <f aca="false">$I$13*T30+$J$13*U30+$K$13*V30+$I$14*T31+$J$14*U31+$K$14*V31+$I$15*T32+$J$15*U32+$K$15*V32</f>
        <v>-0.0153229877206181</v>
      </c>
      <c r="S7" s="6" t="n">
        <f aca="false">$I$13*U30+$J$13*V30+$K$13*W30+$I$14*U31+$J$14*V31+$K$14*W31+$I$15*U32+$J$15*V32+$K$15*W32</f>
        <v>-0.0292183930243872</v>
      </c>
      <c r="T7" s="6" t="n">
        <f aca="false">$I$13*V30+$J$13*W30+$K$13*X30+$I$14*V31+$J$14*W31+$K$14*X31+$I$15*V32+$J$15*W32+$K$15*X32</f>
        <v>-0.199071936358912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-0.145957565528438</v>
      </c>
      <c r="Q8" s="6" t="n">
        <f aca="false">$I$13*S31+$J$13*T31+$K$13*U31+$I$14*S32+$J$14*T32+$K$14*U32+$I$15*S33+$J$15*T33+$K$15*U33</f>
        <v>0.0229043836769171</v>
      </c>
      <c r="R8" s="6" t="n">
        <f aca="false">$I$13*T31+$J$13*U31+$K$13*V31+$I$14*T32+$J$14*U32+$K$14*V32+$I$15*T33+$J$15*U33+$K$15*V33</f>
        <v>0.313074678767279</v>
      </c>
      <c r="S8" s="6" t="n">
        <f aca="false">$I$13*U31+$J$13*V31+$K$13*W31+$I$14*U32+$J$14*V32+$K$14*W32+$I$15*U33+$J$15*V33+$K$15*W33</f>
        <v>-0.0309402565339958</v>
      </c>
      <c r="T8" s="6" t="n">
        <f aca="false">$I$13*V31+$J$13*W31+$K$13*X31+$I$14*V32+$J$14*W32+$K$14*X32+$I$15*V33+$J$15*W33+$K$15*X33</f>
        <v>-0.156574650325234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-0.0533694747880326</v>
      </c>
      <c r="Q9" s="6" t="n">
        <f aca="false">$I$13*S32+$J$13*T32+$K$13*U32+$I$14*S33+$J$14*T33+$K$14*U33+$I$15*S34+$J$15*T34+$K$15*U34</f>
        <v>-0.0607711784616187</v>
      </c>
      <c r="R9" s="6" t="n">
        <f aca="false">$I$13*T32+$J$13*U32+$K$13*V32+$I$14*T33+$J$14*U33+$K$14*V33+$I$15*T34+$J$15*U34+$K$15*V34</f>
        <v>0.20406611812845</v>
      </c>
      <c r="S9" s="6" t="n">
        <f aca="false">$I$13*U32+$J$13*V32+$K$13*W32+$I$14*U33+$J$14*V33+$K$14*W33+$I$15*U34+$J$15*V34+$K$15*W34</f>
        <v>0.0820924010878603</v>
      </c>
      <c r="T9" s="6" t="n">
        <f aca="false">$I$13*V32+$J$13*W32+$K$13*X32+$I$14*V33+$J$14*W33+$K$14*X33+$I$15*V34+$J$15*W34+$K$15*X34</f>
        <v>-0.17827398610645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Step_2!Q18</f>
        <v>0.11007792687948</v>
      </c>
      <c r="B13" s="6" t="n">
        <f aca="false">Step_2!R18</f>
        <v>-0.0646965428891924</v>
      </c>
      <c r="C13" s="6" t="n">
        <f aca="false">Step_2!S18</f>
        <v>-0.440793101041842</v>
      </c>
      <c r="D13" s="1"/>
      <c r="E13" s="6" t="n">
        <f aca="false">A15</f>
        <v>0.159633110805449</v>
      </c>
      <c r="F13" s="6" t="n">
        <f aca="false">A14</f>
        <v>0.436572784788194</v>
      </c>
      <c r="G13" s="6" t="n">
        <f aca="false">A13</f>
        <v>0.11007792687948</v>
      </c>
      <c r="H13" s="1"/>
      <c r="I13" s="6" t="n">
        <f aca="false">E15</f>
        <v>-0.394741441753371</v>
      </c>
      <c r="J13" s="6" t="n">
        <f aca="false">E14</f>
        <v>0.181772301557605</v>
      </c>
      <c r="K13" s="6" t="n">
        <f aca="false">E13</f>
        <v>0.159633110805449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-0.509907298693691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0.22401321415701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0.605879925040971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Step_2!Q19</f>
        <v>0.436572784788194</v>
      </c>
      <c r="B14" s="6" t="n">
        <f aca="false">Step_2!R19</f>
        <v>-0.0685091624369461</v>
      </c>
      <c r="C14" s="6" t="n">
        <f aca="false">Step_2!S19</f>
        <v>-0.346693898315075</v>
      </c>
      <c r="D14" s="1"/>
      <c r="E14" s="6" t="n">
        <f aca="false">B15</f>
        <v>0.181772301557605</v>
      </c>
      <c r="F14" s="6" t="n">
        <f aca="false">B14</f>
        <v>-0.0685091624369461</v>
      </c>
      <c r="G14" s="6" t="n">
        <f aca="false">B13</f>
        <v>-0.0646965428891924</v>
      </c>
      <c r="H14" s="1"/>
      <c r="I14" s="6" t="n">
        <f aca="false">F15</f>
        <v>-0.346693898315075</v>
      </c>
      <c r="J14" s="6" t="n">
        <f aca="false">F14</f>
        <v>-0.0685091624369461</v>
      </c>
      <c r="K14" s="6" t="n">
        <f aca="false">F13</f>
        <v>0.436572784788194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0.367968387410634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-0.644899888859587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0.29882715207855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Step_2!Q20</f>
        <v>0.159633110805449</v>
      </c>
      <c r="B15" s="6" t="n">
        <f aca="false">Step_2!R20</f>
        <v>0.181772301557605</v>
      </c>
      <c r="C15" s="6" t="n">
        <f aca="false">Step_2!S20</f>
        <v>-0.394741441753371</v>
      </c>
      <c r="D15" s="1"/>
      <c r="E15" s="6" t="n">
        <f aca="false">C15</f>
        <v>-0.394741441753371</v>
      </c>
      <c r="F15" s="6" t="n">
        <f aca="false">C14</f>
        <v>-0.346693898315075</v>
      </c>
      <c r="G15" s="6" t="n">
        <f aca="false">C13</f>
        <v>-0.440793101041842</v>
      </c>
      <c r="H15" s="1"/>
      <c r="I15" s="6" t="n">
        <f aca="false">G15</f>
        <v>-0.440793101041842</v>
      </c>
      <c r="J15" s="6" t="n">
        <f aca="false">G14</f>
        <v>-0.0646965428891924</v>
      </c>
      <c r="K15" s="6" t="n">
        <f aca="false">G13</f>
        <v>0.11007792687948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0.460859374753946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0.472470748171861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-0.779892479025484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-0.499803691082094</v>
      </c>
      <c r="B18" s="6" t="n">
        <f aca="false">$A$13*B2+$B$13*C2+$C$13*D2+$A$14*B3+$B$14*C3+$C$14*D3+$A$15*B4+$B$15*C4+$C$15*D4</f>
        <v>-0.351258237753929</v>
      </c>
      <c r="C18" s="6" t="n">
        <f aca="false">$A$13*C2+$B$13*D2+$C$13*E2+$A$14*C3+$B$14*D3+$C$14*E3+$A$15*C4+$B$15*D4+$C$15*E4</f>
        <v>-0.295391623069168</v>
      </c>
      <c r="D18" s="6" t="n">
        <f aca="false">$A$13*D2+$B$13*E2+$C$13*F2+$A$14*D3+$B$14*E3+$C$14*F3+$A$15*D4+$B$15*E4+$C$15*F4</f>
        <v>-0.274591875721794</v>
      </c>
      <c r="E18" s="6" t="n">
        <f aca="false">$A$13*E2+$B$13*F2+$C$13*G2+$A$14*E3+$B$14*F3+$C$14*G3+$A$15*E4+$B$15*F4+$C$15*G4</f>
        <v>-0.314452710480491</v>
      </c>
      <c r="F18" s="6" t="n">
        <f aca="false">$A$13*F2+$B$13*G2+$C$13*H2+$A$14*F3+$B$14*G3+$C$14*H3+$A$15*F4+$B$15*G4+$C$15*H4</f>
        <v>-0.354313545239188</v>
      </c>
      <c r="G18" s="1"/>
      <c r="H18" s="1"/>
      <c r="I18" s="6" t="n">
        <f aca="false">Step_2!M18</f>
        <v>0.0033264212925977</v>
      </c>
      <c r="J18" s="6" t="n">
        <f aca="false">Step_2!N18</f>
        <v>-0.00147811488136634</v>
      </c>
      <c r="K18" s="6" t="n">
        <f aca="false">Step_2!O18</f>
        <v>-0.00394853065110279</v>
      </c>
      <c r="L18" s="1"/>
      <c r="M18" s="6" t="n">
        <f aca="false">(1-$K$52)*(-$J$52*M13*1)+$K$52*I18</f>
        <v>0.00403548197033339</v>
      </c>
      <c r="N18" s="6" t="n">
        <f aca="false">(1-$K$52)*(-$J$52*N13*1)+$K$52*J18</f>
        <v>-0.00178292178544785</v>
      </c>
      <c r="O18" s="6" t="n">
        <f aca="false">(1-$K$52)*(-$J$52*O13*1)+$K$52*K18</f>
        <v>-0.00479263809082556</v>
      </c>
      <c r="P18" s="7"/>
      <c r="Q18" s="7" t="n">
        <f aca="false">A13+M18</f>
        <v>0.114113408849813</v>
      </c>
      <c r="R18" s="7" t="n">
        <f aca="false">B13+N18</f>
        <v>-0.0664794646746403</v>
      </c>
      <c r="S18" s="7" t="n">
        <f aca="false">C13+O18</f>
        <v>-0.445585739132667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-0.260992571559789</v>
      </c>
      <c r="B19" s="6" t="n">
        <f aca="false">$A$13*B3+$B$13*C3+$C$13*D3+$A$14*B4+$B$14*C4+$C$14*D4+$A$15*B5+$B$15*C5+$C$15*D5</f>
        <v>0.152352211852013</v>
      </c>
      <c r="C19" s="6" t="n">
        <f aca="false">$A$13*C3+$B$13*D3+$C$13*E3+$A$14*C4+$B$14*D4+$C$14*E4+$A$15*C5+$B$15*D5+$C$15*E5</f>
        <v>-0.344684819195847</v>
      </c>
      <c r="D19" s="6" t="n">
        <f aca="false">$A$13*D3+$B$13*E3+$C$13*F3+$A$14*D4+$B$14*E4+$C$14*F4+$A$15*D5+$B$15*E5+$C$15*F5</f>
        <v>-0.170662994379183</v>
      </c>
      <c r="E19" s="6" t="n">
        <f aca="false">$A$13*E3+$B$13*F3+$C$13*G3+$A$14*E4+$B$14*F4+$C$14*G4+$A$15*E5+$B$15*F5+$C$15*G5</f>
        <v>-0.0855422325521888</v>
      </c>
      <c r="F19" s="6" t="n">
        <f aca="false">$A$13*F3+$B$13*G3+$C$13*H3+$A$14*F4+$B$14*G4+$C$14*H4+$A$15*F5+$B$15*G5+$C$15*H5</f>
        <v>-0.0898160127762458</v>
      </c>
      <c r="G19" s="1"/>
      <c r="H19" s="1"/>
      <c r="I19" s="6" t="n">
        <f aca="false">Step_2!M19</f>
        <v>-0.00241502660221624</v>
      </c>
      <c r="J19" s="6" t="n">
        <f aca="false">Step_2!N19</f>
        <v>0.00420784523814143</v>
      </c>
      <c r="K19" s="6" t="n">
        <f aca="false">Step_2!O19</f>
        <v>-0.00197029034587395</v>
      </c>
      <c r="L19" s="1"/>
      <c r="M19" s="6" t="n">
        <f aca="false">(1-$K$52)*(-$J$52*M14*1)+$K$52*I19</f>
        <v>-0.00292088951097228</v>
      </c>
      <c r="N19" s="6" t="n">
        <f aca="false">(1-$K$52)*(-$J$52*N14*1)+$K$52*J19</f>
        <v>0.00510430669832321</v>
      </c>
      <c r="O19" s="6" t="n">
        <f aca="false">(1-$K$52)*(-$J$52*O14*1)+$K$52*K19</f>
        <v>-0.00237748281583857</v>
      </c>
      <c r="P19" s="7"/>
      <c r="Q19" s="7" t="n">
        <f aca="false">A14+M19</f>
        <v>0.433651895277221</v>
      </c>
      <c r="R19" s="7" t="n">
        <f aca="false">B14+N19</f>
        <v>-0.0634048557386229</v>
      </c>
      <c r="S19" s="7" t="n">
        <f aca="false">C14+O19</f>
        <v>-0.349071381130913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-0.296206715717233</v>
      </c>
      <c r="B20" s="6" t="n">
        <f aca="false">$A$13*B4+$B$13*C4+$C$13*D4+$A$14*B5+$B$14*C5+$C$14*D5+$A$15*B6+$B$15*C6+$C$15*D6</f>
        <v>0.111822135681861</v>
      </c>
      <c r="C20" s="6" t="n">
        <f aca="false">$A$13*C4+$B$13*D4+$C$13*E4+$A$14*C5+$B$14*D5+$C$14*E5+$A$15*C6+$B$15*D6+$C$15*E6</f>
        <v>0.177459271751451</v>
      </c>
      <c r="D20" s="6" t="n">
        <f aca="false">$A$13*D4+$B$13*E4+$C$13*F4+$A$14*D5+$B$14*E5+$C$14*F5+$A$15*D6+$B$15*E6+$C$15*F6</f>
        <v>-0.494450956754604</v>
      </c>
      <c r="E20" s="6" t="n">
        <f aca="false">$A$13*E4+$B$13*F4+$C$13*G4+$A$14*E5+$B$14*F5+$C$14*G5+$A$15*E6+$B$15*F6+$C$15*G6</f>
        <v>-0.237860976340677</v>
      </c>
      <c r="F20" s="6" t="n">
        <f aca="false">$A$13*F4+$B$13*G4+$C$13*H4+$A$14*F5+$B$14*G5+$C$14*H5+$A$15*F6+$B$15*G6+$C$15*H6</f>
        <v>-0.124006254568702</v>
      </c>
      <c r="G20" s="1"/>
      <c r="H20" s="1"/>
      <c r="I20" s="6" t="n">
        <f aca="false">Step_2!M20</f>
        <v>-0.00302301085224338</v>
      </c>
      <c r="J20" s="6" t="n">
        <f aca="false">Step_2!N20</f>
        <v>-0.00309900888349676</v>
      </c>
      <c r="K20" s="6" t="n">
        <f aca="false">Step_2!O20</f>
        <v>0.00508926918368517</v>
      </c>
      <c r="L20" s="1"/>
      <c r="M20" s="6" t="n">
        <f aca="false">(1-$K$52)*(-$J$52*M15*1)+$K$52*I20</f>
        <v>-0.00365724401036181</v>
      </c>
      <c r="N20" s="6" t="n">
        <f aca="false">(1-$K$52)*(-$J$52*N15*1)+$K$52*J20</f>
        <v>-0.0037492883227855</v>
      </c>
      <c r="O20" s="6" t="n">
        <f aca="false">(1-$K$52)*(-$J$52*O15*1)+$K$52*K20</f>
        <v>0.00617313142631303</v>
      </c>
      <c r="P20" s="7"/>
      <c r="Q20" s="7" t="n">
        <f aca="false">A15+M20</f>
        <v>0.155975866795087</v>
      </c>
      <c r="R20" s="7" t="n">
        <f aca="false">B15+N20</f>
        <v>0.17802301323482</v>
      </c>
      <c r="S20" s="7" t="n">
        <f aca="false">C15+O20</f>
        <v>-0.388568310327058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-0.610903747501288</v>
      </c>
      <c r="B21" s="6" t="n">
        <f aca="false">$A$13*B5+$B$13*C5+$C$13*D5+$A$14*B6+$B$14*C6+$C$14*D6+$A$15*B7+$B$15*C7+$C$15*D7</f>
        <v>0.105742761118502</v>
      </c>
      <c r="C21" s="6" t="n">
        <f aca="false">$A$13*C5+$B$13*D5+$C$13*E5+$A$14*C6+$B$14*D6+$C$14*E6+$A$15*C7+$B$15*D7+$C$15*E7</f>
        <v>0.147408393082117</v>
      </c>
      <c r="D21" s="6" t="n">
        <f aca="false">$A$13*D5+$B$13*E5+$C$13*F5+$A$14*D6+$B$14*E6+$C$14*F6+$A$15*D7+$B$15*E7+$C$15*F7</f>
        <v>0.202566331650889</v>
      </c>
      <c r="E21" s="6" t="n">
        <f aca="false">$A$13*E5+$B$13*F5+$C$13*G5+$A$14*E6+$B$14*F6+$C$14*G6+$A$15*E7+$B$15*F7+$C$15*G7</f>
        <v>-0.644217094313361</v>
      </c>
      <c r="F21" s="6" t="n">
        <f aca="false">$A$13*F5+$B$13*G5+$C$13*H5+$A$14*F6+$B$14*G6+$C$14*H6+$A$15*F7+$B$15*G7+$C$15*H7</f>
        <v>-0.30505895830217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-0.758099400889444</v>
      </c>
      <c r="B22" s="6" t="n">
        <f aca="false">$A$13*B6+$B$13*C6+$C$13*D6+$A$14*B7+$B$14*C7+$C$14*D7+$A$15*B8+$B$15*C8+$C$15*D8</f>
        <v>-0.175291617257386</v>
      </c>
      <c r="C22" s="6" t="n">
        <f aca="false">$A$13*C6+$B$13*D6+$C$13*E6+$A$14*C7+$B$14*D7+$C$14*E7+$A$15*C8+$B$15*D8+$C$15*E8</f>
        <v>0.14662149728952</v>
      </c>
      <c r="D22" s="6" t="n">
        <f aca="false">$A$13*D6+$B$13*E6+$C$13*F6+$A$14*D7+$B$14*E7+$C$14*F7+$A$15*D8+$B$15*E8+$C$15*F8</f>
        <v>0.182994650482372</v>
      </c>
      <c r="E22" s="6" t="n">
        <f aca="false">$A$13*E6+$B$13*F6+$C$13*G6+$A$14*E7+$B$14*F7+$C$14*G7+$A$15*E8+$B$15*F8+$C$15*G8</f>
        <v>0.227673391550327</v>
      </c>
      <c r="F22" s="6" t="n">
        <f aca="false">$A$13*F6+$B$13*G6+$C$13*H6+$A$14*F7+$B$14*G7+$C$14*H7+$A$15*F8+$B$15*G8+$C$15*H8</f>
        <v>-0.793983231872118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-0.905295054277599</v>
      </c>
      <c r="B23" s="6" t="n">
        <f aca="false">$A$13*B7+$B$13*C7+$C$13*D7+$A$14*B8+$B$14*C8+$C$14*D8+$A$15*B9+$B$15*C9+$C$15*D9</f>
        <v>-0.209481859049842</v>
      </c>
      <c r="C23" s="6" t="n">
        <f aca="false">$A$13*C7+$B$13*D7+$C$13*E7+$A$14*C8+$B$14*D8+$C$14*E8+$A$15*C9+$B$15*D9+$C$15*E9</f>
        <v>-0.213755639273898</v>
      </c>
      <c r="D23" s="6" t="n">
        <f aca="false">$A$13*D7+$B$13*E7+$C$13*F7+$A$14*D8+$B$14*E8+$C$14*F8+$A$15*D9+$B$15*E9+$C$15*F9</f>
        <v>0.187500233460539</v>
      </c>
      <c r="E23" s="6" t="n">
        <f aca="false">$A$13*E7+$B$13*F7+$C$13*G7+$A$14*E8+$B$14*F8+$C$14*G8+$A$15*E9+$B$15*F9+$C$15*G9</f>
        <v>0.218580907882627</v>
      </c>
      <c r="F23" s="6" t="n">
        <f aca="false">$A$13*F7+$B$13*G7+$C$13*H7+$A$14*F8+$B$14*G8+$C$14*H8+$A$15*F9+$B$15*G9+$C$15*H9</f>
        <v>0.252780451449765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-1.05249070766575</v>
      </c>
      <c r="B24" s="6" t="n">
        <f aca="false">$A$13*B8+$B$13*C8+$C$13*D8+$A$14*B9+$B$14*C9+$C$14*D9+$A$15*B10+$B$15*C10+$C$15*D10</f>
        <v>-0.243672100842297</v>
      </c>
      <c r="C24" s="6" t="n">
        <f aca="false">$A$13*C8+$B$13*D8+$C$13*E8+$A$14*C9+$B$14*D9+$C$14*E9+$A$15*C10+$B$15*D10+$C$15*E10</f>
        <v>-0.247945881066354</v>
      </c>
      <c r="D24" s="6" t="n">
        <f aca="false">$A$13*D8+$B$13*E8+$C$13*F8+$A$14*D9+$B$14*E9+$C$14*F9+$A$15*D10+$B$15*E10+$C$15*F10</f>
        <v>-0.252219661290411</v>
      </c>
      <c r="E24" s="6" t="n">
        <f aca="false">$A$13*E8+$B$13*F8+$C$13*G8+$A$14*E9+$B$14*F9+$C$14*G9+$A$15*E10+$B$15*F10+$C$15*G10</f>
        <v>0.228378969631558</v>
      </c>
      <c r="F24" s="6" t="n">
        <f aca="false">$A$13*F8+$B$13*G8+$C$13*H8+$A$14*F9+$B$14*G9+$C$14*H9+$A$15*F10+$B$15*G10+$C$15*H10</f>
        <v>0.254167165282882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-0.292512962828628</v>
      </c>
      <c r="L27" s="22" t="n">
        <f aca="false">T66</f>
        <v>-0.292512962828628</v>
      </c>
      <c r="M27" s="20" t="n">
        <f aca="false">U66</f>
        <v>-0.246891859891705</v>
      </c>
      <c r="N27" s="22" t="n">
        <f aca="false">U66</f>
        <v>-0.246891859891705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0.152352211852013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0.340818569311285</v>
      </c>
      <c r="K28" s="22" t="n">
        <f aca="false">T66</f>
        <v>-0.292512962828628</v>
      </c>
      <c r="L28" s="22" t="n">
        <f aca="false">T66</f>
        <v>-0.292512962828628</v>
      </c>
      <c r="M28" s="22" t="n">
        <f aca="false">U66</f>
        <v>-0.246891859891705</v>
      </c>
      <c r="N28" s="22" t="n">
        <f aca="false">U66</f>
        <v>-0.246891859891705</v>
      </c>
      <c r="O28" s="15"/>
      <c r="P28" s="15"/>
      <c r="Q28" s="6" t="n">
        <f aca="false">IF(A19&lt;0,0,I28)</f>
        <v>0</v>
      </c>
      <c r="R28" s="6" t="n">
        <f aca="false">IF(B19&lt;0,0,J28)</f>
        <v>0.340818569311285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0.111822135681861</v>
      </c>
      <c r="C29" s="6" t="n">
        <f aca="false">IF(C20&lt;0,0,C20)</f>
        <v>0.177459271751451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0.164935682442701</v>
      </c>
      <c r="K29" s="6" t="n">
        <v>0</v>
      </c>
      <c r="L29" s="6" t="n">
        <v>0</v>
      </c>
      <c r="M29" s="20" t="n">
        <f aca="false">U67</f>
        <v>0.314911214874151</v>
      </c>
      <c r="N29" s="22" t="n">
        <f aca="false">U67</f>
        <v>0.314911214874151</v>
      </c>
      <c r="O29" s="15"/>
      <c r="P29" s="15"/>
      <c r="Q29" s="6" t="n">
        <f aca="false">IF(A20&lt;0,0,I29)</f>
        <v>0</v>
      </c>
      <c r="R29" s="6" t="n">
        <f aca="false">IF(B20&lt;0,0,J29)</f>
        <v>0.164935682442701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0.105742761118502</v>
      </c>
      <c r="C30" s="6" t="n">
        <f aca="false">IF(C21&lt;0,0,C21)</f>
        <v>0.147408393082117</v>
      </c>
      <c r="D30" s="20" t="n">
        <f aca="false">IF(D21&lt;0,0,D21)</f>
        <v>0.202566331650889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0.538086766870792</v>
      </c>
      <c r="M30" s="22" t="n">
        <f aca="false">U67</f>
        <v>0.314911214874151</v>
      </c>
      <c r="N30" s="22" t="n">
        <f aca="false">U67</f>
        <v>0.314911214874151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0.538086766870792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0.14662149728952</v>
      </c>
      <c r="D31" s="6" t="n">
        <f aca="false">IF(D22&lt;0,0,D22)</f>
        <v>0.182994650482372</v>
      </c>
      <c r="E31" s="6" t="n">
        <f aca="false">IF(E22&lt;0,0,E22)</f>
        <v>0.227673391550327</v>
      </c>
      <c r="F31" s="6" t="n">
        <f aca="false">IF(F22&lt;0,0,F22)</f>
        <v>0</v>
      </c>
      <c r="G31" s="1"/>
      <c r="H31" s="15"/>
      <c r="I31" s="20" t="n">
        <f aca="false">S68</f>
        <v>-0.0195055067003042</v>
      </c>
      <c r="J31" s="22" t="n">
        <f aca="false">S68</f>
        <v>-0.0195055067003042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0.187500233460539</v>
      </c>
      <c r="E32" s="6" t="n">
        <f aca="false">IF(E23&lt;0,0,E23)</f>
        <v>0.218580907882627</v>
      </c>
      <c r="F32" s="20" t="n">
        <f aca="false">IF(F23&lt;0,0,F23)</f>
        <v>0.252780451449765</v>
      </c>
      <c r="G32" s="1"/>
      <c r="H32" s="15"/>
      <c r="I32" s="22" t="n">
        <f aca="false">S68</f>
        <v>-0.0195055067003042</v>
      </c>
      <c r="J32" s="22" t="n">
        <f aca="false">S68</f>
        <v>-0.0195055067003042</v>
      </c>
      <c r="K32" s="6" t="n">
        <v>0</v>
      </c>
      <c r="L32" s="20" t="n">
        <f aca="false">T68</f>
        <v>-0.334325845801979</v>
      </c>
      <c r="M32" s="6" t="n">
        <v>0</v>
      </c>
      <c r="N32" s="20" t="n">
        <f aca="false">U68</f>
        <v>0.451622168968601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-0.334325845801979</v>
      </c>
      <c r="U32" s="6" t="n">
        <f aca="false">IF(E23&lt;0,0,M32)</f>
        <v>0</v>
      </c>
      <c r="V32" s="6" t="n">
        <f aca="false">IF(F23&lt;0,0,N32)</f>
        <v>0.451622168968601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0.228378969631558</v>
      </c>
      <c r="F33" s="25" t="n">
        <f aca="false">IF(F24&lt;0,0,F24)</f>
        <v>0.254167165282882</v>
      </c>
      <c r="G33" s="1"/>
      <c r="H33" s="15"/>
      <c r="I33" s="26" t="n">
        <f aca="false">S68</f>
        <v>-0.0195055067003042</v>
      </c>
      <c r="J33" s="26" t="n">
        <f aca="false">S68</f>
        <v>-0.0195055067003042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0.152352211852013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0.111822135681861</v>
      </c>
      <c r="B37" s="6" t="n">
        <f aca="false">MAX(C29:D30)</f>
        <v>0.202566331650889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0.187500233460539</v>
      </c>
      <c r="C38" s="6" t="n">
        <f aca="false">MAX(E31:F32)</f>
        <v>0.252780451449765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Step_2!A94</f>
        <v>-0.198276739748656</v>
      </c>
      <c r="B45" s="6" t="n">
        <f aca="false">Step_2!B94</f>
        <v>0.01521263</v>
      </c>
      <c r="C45" s="6" t="n">
        <f aca="false">Step_2!C94</f>
        <v>0.31363996</v>
      </c>
      <c r="D45" s="6" t="n">
        <f aca="false">Step_2!D94</f>
        <v>-0.285175825349561</v>
      </c>
      <c r="E45" s="6" t="n">
        <f aca="false">Step_2!E94</f>
        <v>-0.118240918544228</v>
      </c>
      <c r="F45" s="6" t="n">
        <f aca="false">Step_2!F94</f>
        <v>-0.18194183</v>
      </c>
      <c r="G45" s="6" t="n">
        <f aca="false">Step_2!G94</f>
        <v>-0.03111016</v>
      </c>
      <c r="H45" s="6" t="n">
        <f aca="false">Step_2!H94</f>
        <v>-0.216029966714078</v>
      </c>
      <c r="I45" s="6" t="n">
        <f aca="false">Step_2!I94</f>
        <v>-0.205505757339801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Step_2!A95</f>
        <v>0.179730890764116</v>
      </c>
      <c r="B46" s="6" t="n">
        <f aca="false">Step_2!B95</f>
        <v>-0.28144695</v>
      </c>
      <c r="C46" s="6" t="n">
        <f aca="false">Step_2!C95</f>
        <v>-0.29681312</v>
      </c>
      <c r="D46" s="6" t="n">
        <f aca="false">Step_2!D95</f>
        <v>-0.138682301442917</v>
      </c>
      <c r="E46" s="6" t="n">
        <f aca="false">Step_2!E95</f>
        <v>0.0715508133640706</v>
      </c>
      <c r="F46" s="6" t="n">
        <f aca="false">Step_2!F95</f>
        <v>0.36249144</v>
      </c>
      <c r="G46" s="6" t="n">
        <f aca="false">Step_2!G95</f>
        <v>-0.20688576</v>
      </c>
      <c r="H46" s="6" t="n">
        <f aca="false">Step_2!H95</f>
        <v>-0.20217201109504</v>
      </c>
      <c r="I46" s="6" t="n">
        <f aca="false">Step_2!I95</f>
        <v>0.253681895964025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Step_2!A96</f>
        <v>-0.2915866688334</v>
      </c>
      <c r="B47" s="6" t="n">
        <f aca="false">Step_2!B96</f>
        <v>0.36533501</v>
      </c>
      <c r="C47" s="6" t="n">
        <f aca="false">Step_2!C96</f>
        <v>0.19671917</v>
      </c>
      <c r="D47" s="6" t="n">
        <f aca="false">Step_2!D96</f>
        <v>0.0250844656178838</v>
      </c>
      <c r="E47" s="6" t="n">
        <f aca="false">Step_2!E96</f>
        <v>-0.469210848298948</v>
      </c>
      <c r="F47" s="6" t="n">
        <f aca="false">Step_2!F96</f>
        <v>-0.34167172</v>
      </c>
      <c r="G47" s="6" t="n">
        <f aca="false">Step_2!G96</f>
        <v>0.10725344</v>
      </c>
      <c r="H47" s="6" t="n">
        <f aca="false">Step_2!H96</f>
        <v>0.47735315397811</v>
      </c>
      <c r="I47" s="6" t="n">
        <f aca="false">Step_2!I96</f>
        <v>-0.417404907764497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106</v>
      </c>
      <c r="E49" s="33" t="s">
        <v>49</v>
      </c>
      <c r="F49" s="1"/>
      <c r="G49" s="35" t="s">
        <v>50</v>
      </c>
      <c r="H49" s="35" t="s">
        <v>107</v>
      </c>
      <c r="I49" s="1"/>
      <c r="J49" s="37" t="s">
        <v>52</v>
      </c>
      <c r="K49" s="37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5"/>
      <c r="H50" s="35"/>
      <c r="I50" s="1"/>
      <c r="J50" s="37"/>
      <c r="K50" s="37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5"/>
      <c r="H51" s="35"/>
      <c r="I51" s="38"/>
      <c r="J51" s="37"/>
      <c r="K51" s="37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0.152352211852013</v>
      </c>
      <c r="B52" s="7"/>
      <c r="C52" s="6" t="n">
        <f aca="false">A45*$A$52+B45*$A$53+C45*$A$54+D45*$A$55+E45*$A$56+F45*$A$57+G45*$A$58+H45*$A$59+I45*$A$60</f>
        <v>-0.178502006124718</v>
      </c>
      <c r="D52" s="6" t="n">
        <f aca="false">TANH(C52)</f>
        <v>-0.176629993859763</v>
      </c>
      <c r="E52" s="6" t="n">
        <f aca="false">1-D52*D52</f>
        <v>0.9688018452691</v>
      </c>
      <c r="F52" s="1"/>
      <c r="G52" s="39" t="n">
        <v>0.32</v>
      </c>
      <c r="H52" s="40" t="n">
        <f aca="false">D52-G52</f>
        <v>-0.496629993859763</v>
      </c>
      <c r="I52" s="38"/>
      <c r="J52" s="6" t="n">
        <v>0.01</v>
      </c>
      <c r="K52" s="6" t="n">
        <v>0.6</v>
      </c>
      <c r="L52" s="1"/>
      <c r="M52" s="1"/>
      <c r="N52" s="41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0.052586958314132</v>
      </c>
      <c r="D53" s="6" t="n">
        <f aca="false">TANH(C53)</f>
        <v>0.0525385374233861</v>
      </c>
      <c r="E53" s="6" t="n">
        <f aca="false">1-D53*D53</f>
        <v>0.997239702085411</v>
      </c>
      <c r="F53" s="1"/>
      <c r="G53" s="39" t="n">
        <v>0.45</v>
      </c>
      <c r="H53" s="40" t="n">
        <f aca="false">D53-G53</f>
        <v>-0.397461462576614</v>
      </c>
      <c r="I53" s="38"/>
      <c r="J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-0.152673168944255</v>
      </c>
      <c r="D54" s="6" t="n">
        <f aca="false">TANH(C54)</f>
        <v>-0.151497900959785</v>
      </c>
      <c r="E54" s="6" t="n">
        <f aca="false">1-D54*D54</f>
        <v>0.977048386004779</v>
      </c>
      <c r="F54" s="1"/>
      <c r="G54" s="39" t="n">
        <v>0.96</v>
      </c>
      <c r="H54" s="40" t="n">
        <f aca="false">D54-G54</f>
        <v>-1.11149790095979</v>
      </c>
      <c r="I54" s="42"/>
      <c r="J54" s="38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0.111822135681861</v>
      </c>
      <c r="B55" s="7"/>
      <c r="C55" s="7"/>
      <c r="D55" s="1"/>
      <c r="E55" s="10"/>
      <c r="F55" s="1"/>
      <c r="G55" s="42"/>
      <c r="H55" s="42"/>
      <c r="I55" s="42"/>
      <c r="J55" s="38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0.202566331650889</v>
      </c>
      <c r="B56" s="7"/>
      <c r="C56" s="1" t="s">
        <v>54</v>
      </c>
      <c r="D56" s="5" t="s">
        <v>55</v>
      </c>
      <c r="E56" s="5"/>
      <c r="F56" s="1"/>
      <c r="G56" s="38"/>
      <c r="H56" s="38"/>
      <c r="I56" s="38"/>
      <c r="J56" s="38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3"/>
      <c r="H57" s="43"/>
      <c r="I57" s="43"/>
      <c r="J57" s="38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3"/>
      <c r="H58" s="43"/>
      <c r="I58" s="43"/>
      <c r="J58" s="3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0.187500233460539</v>
      </c>
      <c r="B59" s="5"/>
      <c r="C59" s="5"/>
      <c r="D59" s="1"/>
      <c r="E59" s="7"/>
      <c r="F59" s="1"/>
      <c r="G59" s="43"/>
      <c r="H59" s="43"/>
      <c r="I59" s="43"/>
      <c r="J59" s="38"/>
      <c r="K59" s="5"/>
      <c r="L59" s="5"/>
      <c r="M59" s="5"/>
      <c r="N59" s="1"/>
      <c r="Q59" s="5"/>
      <c r="R59" s="5"/>
      <c r="S59" s="41"/>
      <c r="T59" s="41"/>
      <c r="U59" s="41"/>
    </row>
    <row r="60" customFormat="false" ht="12.8" hidden="false" customHeight="false" outlineLevel="0" collapsed="false">
      <c r="A60" s="6" t="n">
        <f aca="false">C38</f>
        <v>0.252780451449765</v>
      </c>
      <c r="B60" s="5"/>
      <c r="C60" s="5"/>
      <c r="D60" s="1"/>
      <c r="E60" s="7"/>
      <c r="F60" s="1"/>
      <c r="G60" s="43"/>
      <c r="H60" s="43"/>
      <c r="I60" s="43"/>
      <c r="J60" s="38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3"/>
      <c r="H61" s="43"/>
      <c r="I61" s="43"/>
      <c r="J61" s="3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3"/>
      <c r="H62" s="43"/>
      <c r="I62" s="43"/>
      <c r="J62" s="38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3"/>
      <c r="H63" s="44" t="s">
        <v>59</v>
      </c>
      <c r="I63" s="44"/>
      <c r="J63" s="38"/>
      <c r="K63" s="45" t="s">
        <v>60</v>
      </c>
      <c r="L63" s="45" t="s">
        <v>61</v>
      </c>
      <c r="M63" s="45"/>
      <c r="N63" s="45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-0.198276739748656</v>
      </c>
      <c r="E64" s="6" t="n">
        <f aca="false">A46</f>
        <v>0.179730890764116</v>
      </c>
      <c r="F64" s="6" t="n">
        <f aca="false">A47</f>
        <v>-0.2915866688334</v>
      </c>
      <c r="G64" s="43"/>
      <c r="H64" s="43" t="s">
        <v>62</v>
      </c>
      <c r="I64" s="40" t="n">
        <f aca="false">H52*E52</f>
        <v>-0.48113605446732</v>
      </c>
      <c r="J64" s="38"/>
      <c r="K64" s="28" t="s">
        <v>63</v>
      </c>
      <c r="L64" s="6" t="n">
        <f aca="false">D64*$I$64+E64*$I$65+F64*$I$66</f>
        <v>0.340818569311285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3"/>
      <c r="H65" s="43" t="s">
        <v>64</v>
      </c>
      <c r="I65" s="40" t="n">
        <f aca="false">H53*E53</f>
        <v>-0.396364350530334</v>
      </c>
      <c r="J65" s="38"/>
      <c r="K65" s="5" t="s">
        <v>65</v>
      </c>
      <c r="L65" s="6" t="n">
        <f aca="false">D65*$I$64+E65*$I$65+F65*$I$66</f>
        <v>-0.292512962828628</v>
      </c>
      <c r="M65" s="5"/>
      <c r="N65" s="1"/>
      <c r="O65" s="1"/>
      <c r="P65" s="1"/>
      <c r="Q65" s="1"/>
      <c r="R65" s="1"/>
      <c r="S65" s="45" t="s">
        <v>60</v>
      </c>
      <c r="T65" s="45"/>
      <c r="U65" s="45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8"/>
      <c r="H66" s="43" t="s">
        <v>66</v>
      </c>
      <c r="I66" s="40" t="n">
        <f aca="false">H54*E54</f>
        <v>-1.08598723018046</v>
      </c>
      <c r="J66" s="38"/>
      <c r="K66" s="28" t="s">
        <v>67</v>
      </c>
      <c r="L66" s="6" t="n">
        <f aca="false">D66*$I$64+E66*$I$65+F66*$I$66</f>
        <v>-0.246891859891705</v>
      </c>
      <c r="M66" s="7"/>
      <c r="N66" s="1"/>
      <c r="O66" s="1"/>
      <c r="P66" s="1"/>
      <c r="Q66" s="1"/>
      <c r="R66" s="1"/>
      <c r="S66" s="1" t="n">
        <f aca="false">L64</f>
        <v>0.340818569311285</v>
      </c>
      <c r="T66" s="1" t="n">
        <f aca="false">L65</f>
        <v>-0.292512962828628</v>
      </c>
      <c r="U66" s="1" t="n">
        <f aca="false">L66</f>
        <v>-0.246891859891705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-0.285175825349561</v>
      </c>
      <c r="E67" s="6" t="n">
        <f aca="false">D46</f>
        <v>-0.138682301442917</v>
      </c>
      <c r="F67" s="6" t="n">
        <f aca="false">D47</f>
        <v>0.0250844656178838</v>
      </c>
      <c r="G67" s="5"/>
      <c r="H67" s="1"/>
      <c r="I67" s="1"/>
      <c r="J67" s="1"/>
      <c r="K67" s="5" t="s">
        <v>68</v>
      </c>
      <c r="L67" s="6" t="n">
        <f aca="false">D67*$I$64+E67*$I$65+F67*$I$66</f>
        <v>0.164935682442701</v>
      </c>
      <c r="M67" s="1"/>
      <c r="N67" s="1"/>
      <c r="O67" s="5" t="s">
        <v>69</v>
      </c>
      <c r="P67" s="5"/>
      <c r="Q67" s="5"/>
      <c r="R67" s="1"/>
      <c r="S67" s="1" t="n">
        <f aca="false">L67</f>
        <v>0.164935682442701</v>
      </c>
      <c r="T67" s="1" t="n">
        <f aca="false">L68</f>
        <v>0.538086766870792</v>
      </c>
      <c r="U67" s="1" t="n">
        <f aca="false">L69</f>
        <v>0.314911214874151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-0.118240918544228</v>
      </c>
      <c r="E68" s="6" t="n">
        <f aca="false">E46</f>
        <v>0.0715508133640706</v>
      </c>
      <c r="F68" s="6" t="n">
        <f aca="false">E47</f>
        <v>-0.469210848298948</v>
      </c>
      <c r="G68" s="5"/>
      <c r="H68" s="1"/>
      <c r="I68" s="1"/>
      <c r="J68" s="1"/>
      <c r="K68" s="28" t="s">
        <v>70</v>
      </c>
      <c r="L68" s="6" t="n">
        <f aca="false">D68*$I$64+E68*$I$65+F68*$I$66</f>
        <v>0.538086766870792</v>
      </c>
      <c r="M68" s="5"/>
      <c r="N68" s="1"/>
      <c r="O68" s="1"/>
      <c r="P68" s="1"/>
      <c r="Q68" s="1"/>
      <c r="R68" s="1"/>
      <c r="S68" s="1" t="n">
        <f aca="false">L70</f>
        <v>-0.0195055067003042</v>
      </c>
      <c r="T68" s="1" t="n">
        <f aca="false">L71</f>
        <v>-0.334325845801979</v>
      </c>
      <c r="U68" s="1" t="n">
        <f aca="false">L72</f>
        <v>0.451622168968601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0.314911214874151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-0.0195055067003042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-0.216029966714078</v>
      </c>
      <c r="E71" s="6" t="n">
        <f aca="false">H46</f>
        <v>-0.20217201109504</v>
      </c>
      <c r="F71" s="6" t="n">
        <f aca="false">H47</f>
        <v>0.47735315397811</v>
      </c>
      <c r="G71" s="5"/>
      <c r="H71" s="1"/>
      <c r="I71" s="1"/>
      <c r="J71" s="1"/>
      <c r="K71" s="5" t="s">
        <v>73</v>
      </c>
      <c r="L71" s="6" t="n">
        <f aca="false">D71*$I$64+E71*$I$65+F71*$I$66</f>
        <v>-0.334325845801979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-0.205505757339801</v>
      </c>
      <c r="E72" s="6" t="n">
        <f aca="false">I46</f>
        <v>0.253681895964025</v>
      </c>
      <c r="F72" s="6" t="n">
        <f aca="false">I47</f>
        <v>-0.417404907764497</v>
      </c>
      <c r="G72" s="5"/>
      <c r="H72" s="1"/>
      <c r="I72" s="1"/>
      <c r="J72" s="1"/>
      <c r="K72" s="28" t="s">
        <v>74</v>
      </c>
      <c r="L72" s="6" t="n">
        <f aca="false">D72*$I$64+E72*$I$65+F72*$I$66</f>
        <v>0.451622168968601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41"/>
      <c r="I73" s="46"/>
      <c r="J73" s="46"/>
      <c r="K73" s="46"/>
      <c r="L73" s="46"/>
      <c r="M73" s="46"/>
      <c r="N73" s="46"/>
      <c r="O73" s="46"/>
      <c r="P73" s="46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Step_2!A86</f>
        <v>0.000496005222836328</v>
      </c>
      <c r="B78" s="6" t="n">
        <f aca="false">Step_2!B86</f>
        <v>0</v>
      </c>
      <c r="C78" s="6" t="n">
        <f aca="false">Step_2!C86</f>
        <v>0</v>
      </c>
      <c r="D78" s="6" t="n">
        <f aca="false">Step_2!D86</f>
        <v>0.000344755675374189</v>
      </c>
      <c r="E78" s="6" t="n">
        <f aca="false">Step_2!E86</f>
        <v>0.000672112247332665</v>
      </c>
      <c r="F78" s="6" t="n">
        <f aca="false">Step_2!F86</f>
        <v>0</v>
      </c>
      <c r="G78" s="6" t="n">
        <f aca="false">Step_2!G86</f>
        <v>0</v>
      </c>
      <c r="H78" s="6" t="n">
        <f aca="false">Step_2!H86</f>
        <v>0.000576090058116179</v>
      </c>
      <c r="I78" s="6" t="n">
        <f aca="false">Step_2!I86</f>
        <v>0.000848219271829001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Step_2!A87</f>
        <v>0.000396484292438708</v>
      </c>
      <c r="B79" s="6" t="n">
        <f aca="false">Step_2!B87</f>
        <v>0</v>
      </c>
      <c r="C79" s="6" t="n">
        <f aca="false">Step_2!C87</f>
        <v>0</v>
      </c>
      <c r="D79" s="6" t="n">
        <f aca="false">Step_2!D87</f>
        <v>0.000275609142060173</v>
      </c>
      <c r="E79" s="6" t="n">
        <f aca="false">Step_2!E87</f>
        <v>0.000537238699847227</v>
      </c>
      <c r="F79" s="6" t="n">
        <f aca="false">Step_2!F87</f>
        <v>0</v>
      </c>
      <c r="G79" s="6" t="n">
        <f aca="false">Step_2!G87</f>
        <v>0</v>
      </c>
      <c r="H79" s="6" t="n">
        <f aca="false">Step_2!H87</f>
        <v>0.000460548405294086</v>
      </c>
      <c r="I79" s="6" t="n">
        <f aca="false">Step_2!I87</f>
        <v>0.000677993107255746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Step_2!A88</f>
        <v>0.00111918797811584</v>
      </c>
      <c r="B80" s="6" t="n">
        <f aca="false">Step_2!B88</f>
        <v>0</v>
      </c>
      <c r="C80" s="6" t="n">
        <f aca="false">Step_2!C88</f>
        <v>0</v>
      </c>
      <c r="D80" s="6" t="n">
        <f aca="false">Step_2!D88</f>
        <v>0.000777909931707351</v>
      </c>
      <c r="E80" s="6" t="n">
        <f aca="false">Step_2!E88</f>
        <v>0.00151655520926987</v>
      </c>
      <c r="F80" s="6" t="n">
        <f aca="false">Step_2!F88</f>
        <v>0</v>
      </c>
      <c r="G80" s="6" t="n">
        <f aca="false">Step_2!G88</f>
        <v>0</v>
      </c>
      <c r="H80" s="6" t="n">
        <f aca="false">Step_2!H88</f>
        <v>0.00129989520838831</v>
      </c>
      <c r="I80" s="6" t="n">
        <f aca="false">Step_2!I88</f>
        <v>0.00191392244042391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0.000590811702101185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0.000422060049880834</v>
      </c>
      <c r="E86" s="6" t="n">
        <f aca="false">(1-$K$52)*(-($J$52*$I64*$A$56)) + $K$52*$E78</f>
        <v>0.000793115210713309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0.000706506525025328</v>
      </c>
      <c r="I86" s="6" t="n">
        <f aca="false">(1-$K$52)*(-($J$52*$I64*$A$60)) + $K$52*$I78</f>
        <v>0.000995418719325432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0.000479438517473558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0.000342654717973927</v>
      </c>
      <c r="E87" s="6" t="n">
        <f aca="false">(1-$K$52)*(-($J$52*$I65*$A$56)) + $K$52*$E79</f>
        <v>0.000643503509844804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0.000573602676215942</v>
      </c>
      <c r="I87" s="6" t="n">
        <f aca="false">(1-$K$52)*(-($J$52*$I65*$A$60)) + $K$52*$I79</f>
        <v>0.00080756850221605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0.00133332301311364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0.000952495604632442</v>
      </c>
      <c r="E88" s="6" t="n">
        <f aca="false">(1-$K$52)*(-($J$52*$I66*$A$56)) + $K$52*$E80</f>
        <v>0.00178987092331138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0.00159442856180899</v>
      </c>
      <c r="I88" s="6" t="n">
        <f aca="false">(1-$K$52)*(-($J$52*$I66*$A$60)) + $K$52*$I80</f>
        <v>0.00224641883350913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-0.197685928046555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-0.28475376529968</v>
      </c>
      <c r="E94" s="6" t="n">
        <f aca="false">E45+E86</f>
        <v>-0.117447803333515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-0.215323460189053</v>
      </c>
      <c r="I94" s="6" t="n">
        <f aca="false">I45+I86</f>
        <v>-0.204510338620476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0.18021032928159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-0.138339646724943</v>
      </c>
      <c r="E95" s="6" t="n">
        <f aca="false">E46+E87</f>
        <v>0.0721943168739154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-0.201598408418824</v>
      </c>
      <c r="I95" s="6" t="n">
        <f aca="false">I46+I87</f>
        <v>0.254489464466241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-0.290253345820287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0.0260369612225163</v>
      </c>
      <c r="E96" s="6" t="n">
        <f aca="false">E47+E88</f>
        <v>-0.467420977375637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0.478947582539919</v>
      </c>
      <c r="I96" s="6" t="n">
        <f aca="false">I47+I88</f>
        <v>-0.415158488930987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2020-09-18T15:44:28Z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