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ep_1" sheetId="1" state="visible" r:id="rId2"/>
    <sheet name="Step_2" sheetId="2" state="visible" r:id="rId3"/>
    <sheet name="Step_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<sst xmlns="http://schemas.openxmlformats.org/spreadsheetml/2006/main" count="297" uniqueCount="45">
  <si>
    <t xml:space="preserve">Input</t>
  </si>
  <si>
    <t xml:space="preserve">Activation</t>
  </si>
  <si>
    <t xml:space="preserve">Derivative of activation func</t>
  </si>
  <si>
    <t xml:space="preserve">in0</t>
  </si>
  <si>
    <t xml:space="preserve">Tanh(input)</t>
  </si>
  <si>
    <t xml:space="preserve">1 — Tanh(input) * Tanh(input)</t>
  </si>
  <si>
    <t xml:space="preserve">in1</t>
  </si>
  <si>
    <t xml:space="preserve">Feed forward</t>
  </si>
  <si>
    <t xml:space="preserve">Layer 1 (weights)</t>
  </si>
  <si>
    <t xml:space="preserve">Transposed</t>
  </si>
  <si>
    <t xml:space="preserve">w00</t>
  </si>
  <si>
    <t xml:space="preserve">w10</t>
  </si>
  <si>
    <t xml:space="preserve">w01</t>
  </si>
  <si>
    <t xml:space="preserve">w11</t>
  </si>
  <si>
    <t xml:space="preserve">Layer 1 (output)</t>
  </si>
  <si>
    <t xml:space="preserve">Activated</t>
  </si>
  <si>
    <t xml:space="preserve">Derevative</t>
  </si>
  <si>
    <t xml:space="preserve">out0</t>
  </si>
  <si>
    <t xml:space="preserve">out1</t>
  </si>
  <si>
    <t xml:space="preserve">Layer 2 (weights)</t>
  </si>
  <si>
    <t xml:space="preserve">w02</t>
  </si>
  <si>
    <t xml:space="preserve">w12</t>
  </si>
  <si>
    <t xml:space="preserve">Layer 2 (output)</t>
  </si>
  <si>
    <t xml:space="preserve">out2</t>
  </si>
  <si>
    <t xml:space="preserve">Layer 3 (weights, final)</t>
  </si>
  <si>
    <t xml:space="preserve">w20</t>
  </si>
  <si>
    <t xml:space="preserve">Layer 3 (output, final)</t>
  </si>
  <si>
    <t xml:space="preserve">Desired</t>
  </si>
  <si>
    <t xml:space="preserve">Back propagate (gradients)</t>
  </si>
  <si>
    <t xml:space="preserve">Learning Rate</t>
  </si>
  <si>
    <t xml:space="preserve">Momentum (inertia)</t>
  </si>
  <si>
    <t xml:space="preserve">Error</t>
  </si>
  <si>
    <t xml:space="preserve">Layer 3 (Local Deltas)</t>
  </si>
  <si>
    <t xml:space="preserve">delta0</t>
  </si>
  <si>
    <t xml:space="preserve">Layer 3 (Sum(Delta*Weight) for layer 2)</t>
  </si>
  <si>
    <t xml:space="preserve">Layer 2 (Local Deltas)</t>
  </si>
  <si>
    <t xml:space="preserve">delta1</t>
  </si>
  <si>
    <t xml:space="preserve">delta2</t>
  </si>
  <si>
    <t xml:space="preserve">Layer 2 (Sum(Delta*Weight) for layer 1)</t>
  </si>
  <si>
    <t xml:space="preserve">Layer 1 (Local Deltas)</t>
  </si>
  <si>
    <t xml:space="preserve">Layer 1 (Sum(Delta*Weight) (do NOT NEED actually, because no layers before this one)</t>
  </si>
  <si>
    <t xml:space="preserve">Back propagate (update weights)</t>
  </si>
  <si>
    <t xml:space="preserve">Layer 1 (delta-weights)</t>
  </si>
  <si>
    <t xml:space="preserve">Layer 2 (delta-weights)</t>
  </si>
  <si>
    <t xml:space="preserve">Layer 3 (delta-weights)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</si>
</sst>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8A202"/>
        <bgColor rgb="FFFFCC00"/>
      </patternFill>
    </fill>
    <fill>
      <patternFill patternType="solid">
        <fgColor rgb="FFFF0000"/>
        <bgColor rgb="FF993300"/>
      </patternFill>
    </fill>
    <fill>
      <patternFill patternType="solid">
        <fgColor rgb="FF77BC65"/>
        <bgColor rgb="FF729FCF"/>
      </patternFill>
    </fill>
    <fill>
      <patternFill patternType="solid">
        <fgColor rgb="FF729FCF"/>
        <bgColor rgb="FF77BC65"/>
      </patternFill>
    </fill>
    <fill>
      <patternFill patternType="solid">
        <fgColor rgb="FFFF7B59"/>
        <bgColor rgb="FFFF6600"/>
      </patternFill>
    </fill>
    <fill>
      <patternFill patternType="solid">
        <fgColor rgb="FFBF819E"/>
        <bgColor rgb="FFCC99FF"/>
      </patternFill>
    </fill>
    <fill>
      <patternFill patternType="solid">
        <fgColor rgb="FFACB20C"/>
        <bgColor rgb="FFE8A202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BC65"/>
      <rgbColor rgb="FF729FC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E8A202"/>
      <rgbColor rgb="FFFF6600"/>
      <rgbColor rgb="FF666699"/>
      <rgbColor rgb="FFBF819E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M80" activeCellId="0" sqref="M80"/>
    </sheetView>
  </sheetViews>
  <sheetFormatPr defaultRowHeight="12.8" zeroHeight="false" outlineLevelRow="0" outlineLevelCol="0"/>
  <cols>
    <col collapsed="false" customWidth="true" hidden="false" outlineLevel="0" max="1" min="1" style="0" width="23.48"/>
    <col collapsed="false" customWidth="true" hidden="false" outlineLevel="0" max="2" min="2" style="0" width="13.89"/>
    <col collapsed="false" customWidth="true" hidden="false" outlineLevel="0" max="3" min="3" style="0" width="11.39"/>
    <col collapsed="false" customWidth="false" hidden="false" outlineLevel="0" max="7" min="4" style="0" width="11.52"/>
    <col collapsed="false" customWidth="true" hidden="false" outlineLevel="0" max="8" min="8" style="0" width="14.72"/>
    <col collapsed="false" customWidth="true" hidden="false" outlineLevel="0" max="9" min="9" style="0" width="12.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5" t="s">
        <v>8</v>
      </c>
      <c r="B6" s="5"/>
      <c r="F6" s="6" t="s">
        <v>9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v>-1</v>
      </c>
      <c r="D7" s="0" t="n">
        <v>1</v>
      </c>
      <c r="F7" s="0" t="n">
        <f aca="false">C7</f>
        <v>-1</v>
      </c>
      <c r="G7" s="0" t="n">
        <f aca="false">C8</f>
        <v>1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v>1</v>
      </c>
      <c r="D8" s="0" t="n">
        <v>2</v>
      </c>
      <c r="F8" s="0" t="n">
        <f aca="false">D7</f>
        <v>1</v>
      </c>
      <c r="G8" s="0" t="n">
        <f aca="false">D8</f>
        <v>2</v>
      </c>
    </row>
    <row r="11" customFormat="false" ht="12.8" hidden="false" customHeight="false" outlineLevel="0" collapsed="false">
      <c r="A11" s="7" t="s">
        <v>14</v>
      </c>
      <c r="C11" s="7" t="s">
        <v>15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</v>
      </c>
      <c r="C12" s="0" t="n">
        <f aca="false">TANH(B12)</f>
        <v>0.291312612451591</v>
      </c>
      <c r="D12" s="0" t="n">
        <f aca="false">1-C12*C12</f>
        <v>0.915136961826629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1.2</v>
      </c>
      <c r="C13" s="0" t="n">
        <f aca="false">TANH(B13)</f>
        <v>0.833654607012155</v>
      </c>
      <c r="D13" s="0" t="n">
        <f aca="false">1-C13*C13</f>
        <v>0.305019996207409</v>
      </c>
    </row>
    <row r="16" customFormat="false" ht="12.8" hidden="false" customHeight="false" outlineLevel="0" collapsed="false">
      <c r="A16" s="5" t="s">
        <v>19</v>
      </c>
      <c r="B16" s="5"/>
      <c r="F16" s="6" t="s">
        <v>9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v>-1</v>
      </c>
      <c r="D17" s="0" t="n">
        <v>2</v>
      </c>
      <c r="F17" s="0" t="n">
        <f aca="false">C17</f>
        <v>-1</v>
      </c>
      <c r="G17" s="0" t="n">
        <f aca="false">C18</f>
        <v>1</v>
      </c>
      <c r="H17" s="0" t="n">
        <f aca="false">C19</f>
        <v>3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v>1</v>
      </c>
      <c r="D18" s="0" t="n">
        <v>1</v>
      </c>
      <c r="F18" s="0" t="n">
        <f aca="false">D17</f>
        <v>2</v>
      </c>
      <c r="G18" s="0" t="n">
        <f aca="false">D18</f>
        <v>1</v>
      </c>
      <c r="H18" s="0" t="n">
        <f aca="false">D19</f>
        <v>-2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v>3</v>
      </c>
      <c r="D19" s="0" t="n">
        <v>-2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15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1.37599660157272</v>
      </c>
      <c r="C23" s="0" t="n">
        <f aca="false">TANH(B23)</f>
        <v>0.880051639598856</v>
      </c>
      <c r="D23" s="0" t="n">
        <f aca="false">1-C23*C23</f>
        <v>0.225509111639364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1.12496721946375</v>
      </c>
      <c r="C24" s="0" t="n">
        <f aca="false">TANH(B24)</f>
        <v>0.809289759575022</v>
      </c>
      <c r="D24" s="0" t="n">
        <f aca="false">1-C24*C24</f>
        <v>0.345050085047003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-0.793371376669538</v>
      </c>
      <c r="C25" s="0" t="n">
        <f aca="false">TANH(B25)</f>
        <v>-0.660314675296505</v>
      </c>
      <c r="D25" s="0" t="n">
        <f aca="false">1-C25*C25</f>
        <v>0.563984529588071</v>
      </c>
    </row>
    <row r="28" customFormat="false" ht="12.8" hidden="false" customHeight="false" outlineLevel="0" collapsed="false">
      <c r="A28" s="5" t="s">
        <v>24</v>
      </c>
      <c r="B28" s="5"/>
      <c r="C28" s="5"/>
      <c r="H28" s="6" t="s">
        <v>9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v>1</v>
      </c>
      <c r="E29" s="0" t="n">
        <v>2</v>
      </c>
      <c r="F29" s="0" t="n">
        <v>4</v>
      </c>
      <c r="H29" s="0" t="n">
        <f aca="false">D29</f>
        <v>1</v>
      </c>
    </row>
    <row r="30" customFormat="false" ht="12.8" hidden="false" customHeight="false" outlineLevel="0" collapsed="false">
      <c r="H30" s="0" t="n">
        <f aca="false">E29</f>
        <v>2</v>
      </c>
    </row>
    <row r="31" customFormat="false" ht="12.8" hidden="false" customHeight="false" outlineLevel="0" collapsed="false">
      <c r="H31" s="0" t="n">
        <f aca="false">F29</f>
        <v>4</v>
      </c>
    </row>
    <row r="32" customFormat="false" ht="12.8" hidden="false" customHeight="false" outlineLevel="0" collapsed="false">
      <c r="A32" s="7" t="s">
        <v>26</v>
      </c>
      <c r="C32" s="7" t="s">
        <v>15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-0.14262754243712</v>
      </c>
      <c r="C33" s="0" t="n">
        <f aca="false">TANH(B33)</f>
        <v>-0.141668208722161</v>
      </c>
      <c r="D33" s="0" t="n">
        <f aca="false">1-C33*C33</f>
        <v>0.979930118637454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1" t="s">
        <v>30</v>
      </c>
      <c r="B40" s="0" t="n">
        <v>0.6</v>
      </c>
    </row>
    <row r="41" customFormat="false" ht="12.8" hidden="false" customHeight="false" outlineLevel="0" collapsed="false">
      <c r="A41" s="8"/>
      <c r="B41" s="3"/>
    </row>
    <row r="42" customFormat="false" ht="12.8" hidden="false" customHeight="false" outlineLevel="0" collapsed="false">
      <c r="A42" s="1" t="s">
        <v>31</v>
      </c>
      <c r="B42" s="0" t="n">
        <f aca="false">C33-B36</f>
        <v>-0.541668208722161</v>
      </c>
    </row>
    <row r="43" customFormat="false" ht="12.8" hidden="false" customHeight="false" outlineLevel="0" collapsed="false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customFormat="false" ht="12.8" hidden="false" customHeight="false" outlineLevel="0" collapsed="false">
      <c r="A44" s="10" t="s">
        <v>32</v>
      </c>
      <c r="B44" s="9"/>
      <c r="C44" s="9"/>
      <c r="D44" s="9"/>
      <c r="E44" s="9"/>
      <c r="F44" s="9"/>
      <c r="G44" s="9"/>
      <c r="H44" s="9"/>
      <c r="I44" s="9"/>
      <c r="J44" s="9"/>
      <c r="K44" s="9"/>
    </row>
    <row r="45" customFormat="false" ht="12.8" hidden="false" customHeight="false" outlineLevel="0" collapsed="false">
      <c r="A45" s="9" t="s">
        <v>33</v>
      </c>
      <c r="B45" s="9" t="n">
        <f aca="false">B42*D33</f>
        <v>-0.530796992035244</v>
      </c>
      <c r="C45" s="9"/>
      <c r="D45" s="9"/>
      <c r="E45" s="9"/>
      <c r="F45" s="9"/>
      <c r="G45" s="9"/>
      <c r="H45" s="9"/>
      <c r="I45" s="9"/>
      <c r="J45" s="9"/>
      <c r="K45" s="9"/>
    </row>
    <row r="46" customFormat="false" ht="12.8" hidden="false" customHeight="false" outlineLevel="0" collapsed="false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customFormat="false" ht="12.8" hidden="false" customHeight="false" outlineLevel="0" collapsed="false">
      <c r="A47" s="11" t="s">
        <v>34</v>
      </c>
      <c r="B47" s="11"/>
      <c r="C47" s="9"/>
      <c r="D47" s="9"/>
      <c r="E47" s="9"/>
      <c r="F47" s="9"/>
      <c r="G47" s="9"/>
      <c r="H47" s="9"/>
      <c r="I47" s="9"/>
      <c r="J47" s="9"/>
      <c r="K47" s="9"/>
    </row>
    <row r="48" customFormat="false" ht="12.8" hidden="false" customHeight="false" outlineLevel="0" collapsed="false">
      <c r="A48" s="9" t="s">
        <v>17</v>
      </c>
      <c r="B48" s="9" t="n">
        <f aca="false">H29*B45</f>
        <v>-0.530796992035244</v>
      </c>
      <c r="C48" s="9"/>
      <c r="D48" s="9"/>
      <c r="E48" s="9"/>
      <c r="F48" s="9"/>
      <c r="G48" s="9"/>
      <c r="H48" s="9"/>
      <c r="I48" s="9"/>
      <c r="J48" s="9"/>
      <c r="K48" s="9"/>
    </row>
    <row r="49" customFormat="false" ht="12.8" hidden="false" customHeight="false" outlineLevel="0" collapsed="false">
      <c r="A49" s="8" t="s">
        <v>18</v>
      </c>
      <c r="B49" s="9" t="n">
        <f aca="false">H30*B45</f>
        <v>-1.06159398407049</v>
      </c>
      <c r="C49" s="9"/>
      <c r="D49" s="9"/>
      <c r="E49" s="9"/>
      <c r="F49" s="9"/>
      <c r="G49" s="9"/>
      <c r="H49" s="9"/>
      <c r="I49" s="9"/>
      <c r="J49" s="9"/>
      <c r="K49" s="9"/>
    </row>
    <row r="50" customFormat="false" ht="12.8" hidden="false" customHeight="false" outlineLevel="0" collapsed="false">
      <c r="A50" s="9" t="s">
        <v>23</v>
      </c>
      <c r="B50" s="9" t="n">
        <f aca="false">H31*B45</f>
        <v>-2.12318796814098</v>
      </c>
      <c r="C50" s="9"/>
      <c r="D50" s="9"/>
      <c r="E50" s="9"/>
      <c r="F50" s="9"/>
      <c r="G50" s="9"/>
      <c r="H50" s="9"/>
      <c r="I50" s="9"/>
      <c r="J50" s="9"/>
      <c r="K50" s="9"/>
    </row>
    <row r="51" customFormat="false" ht="12.8" hidden="false" customHeight="fals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customFormat="false" ht="12.8" hidden="false" customHeight="false" outlineLevel="0" collapsed="false">
      <c r="A52" s="10" t="s">
        <v>35</v>
      </c>
      <c r="B52" s="9"/>
      <c r="C52" s="9"/>
      <c r="D52" s="9"/>
      <c r="E52" s="9"/>
      <c r="F52" s="8"/>
      <c r="G52" s="9"/>
      <c r="H52" s="9"/>
      <c r="I52" s="9"/>
      <c r="J52" s="9"/>
      <c r="K52" s="9"/>
    </row>
    <row r="53" customFormat="false" ht="12.8" hidden="false" customHeight="false" outlineLevel="0" collapsed="false">
      <c r="A53" s="9" t="s">
        <v>33</v>
      </c>
      <c r="B53" s="9" t="n">
        <f aca="false">B48*D23</f>
        <v>-0.119699558134715</v>
      </c>
      <c r="C53" s="9"/>
      <c r="D53" s="9"/>
      <c r="E53" s="9"/>
      <c r="F53" s="9"/>
      <c r="G53" s="9"/>
      <c r="H53" s="9"/>
      <c r="I53" s="9"/>
      <c r="J53" s="9"/>
      <c r="K53" s="9"/>
    </row>
    <row r="54" customFormat="false" ht="12.8" hidden="false" customHeight="false" outlineLevel="0" collapsed="false">
      <c r="A54" s="9" t="s">
        <v>36</v>
      </c>
      <c r="B54" s="9" t="n">
        <f aca="false">B49*D24</f>
        <v>-0.366303094488909</v>
      </c>
      <c r="C54" s="9"/>
      <c r="D54" s="9"/>
      <c r="E54" s="9"/>
      <c r="F54" s="9"/>
      <c r="G54" s="9"/>
      <c r="H54" s="9"/>
      <c r="I54" s="9"/>
      <c r="J54" s="9"/>
      <c r="K54" s="9"/>
    </row>
    <row r="55" customFormat="false" ht="12.8" hidden="false" customHeight="false" outlineLevel="0" collapsed="false">
      <c r="A55" s="9" t="s">
        <v>37</v>
      </c>
      <c r="B55" s="9" t="n">
        <f aca="false">B50*D25</f>
        <v>-1.19744516743904</v>
      </c>
      <c r="C55" s="9"/>
      <c r="D55" s="9"/>
      <c r="E55" s="9"/>
      <c r="F55" s="9"/>
      <c r="G55" s="9"/>
      <c r="H55" s="9"/>
      <c r="I55" s="9"/>
      <c r="J55" s="9"/>
      <c r="K55" s="9"/>
    </row>
    <row r="56" customFormat="false" ht="12.8" hidden="false" customHeight="false" outlineLevel="0" collapsed="false">
      <c r="A56" s="8"/>
      <c r="B56" s="9"/>
      <c r="C56" s="9"/>
      <c r="D56" s="9"/>
      <c r="E56" s="9"/>
      <c r="F56" s="8"/>
      <c r="G56" s="9"/>
      <c r="H56" s="9"/>
      <c r="I56" s="9"/>
      <c r="J56" s="9"/>
      <c r="K56" s="9"/>
    </row>
    <row r="57" customFormat="false" ht="12.8" hidden="false" customHeight="false" outlineLevel="0" collapsed="false">
      <c r="A57" s="11" t="s">
        <v>38</v>
      </c>
      <c r="B57" s="11"/>
      <c r="C57" s="9"/>
      <c r="D57" s="9"/>
      <c r="E57" s="9"/>
      <c r="F57" s="9"/>
      <c r="G57" s="9"/>
      <c r="H57" s="9"/>
      <c r="I57" s="9"/>
      <c r="J57" s="9"/>
      <c r="K57" s="9"/>
    </row>
    <row r="58" customFormat="false" ht="12.8" hidden="false" customHeight="false" outlineLevel="0" collapsed="false">
      <c r="A58" s="9" t="s">
        <v>17</v>
      </c>
      <c r="B58" s="9" t="n">
        <f aca="false">F17*B53+G17*B54+H17*B55</f>
        <v>-3.83893903867132</v>
      </c>
      <c r="C58" s="9"/>
      <c r="D58" s="9"/>
      <c r="E58" s="9"/>
      <c r="F58" s="9"/>
      <c r="G58" s="9"/>
      <c r="H58" s="9"/>
      <c r="I58" s="9"/>
      <c r="J58" s="9"/>
      <c r="K58" s="9"/>
    </row>
    <row r="59" customFormat="false" ht="12.8" hidden="false" customHeight="false" outlineLevel="0" collapsed="false">
      <c r="A59" s="9" t="s">
        <v>18</v>
      </c>
      <c r="B59" s="9" t="n">
        <f aca="false">F18*B53+G18*B54+H18*B55</f>
        <v>1.78918812411974</v>
      </c>
      <c r="C59" s="9"/>
      <c r="D59" s="9"/>
      <c r="E59" s="9"/>
      <c r="F59" s="9"/>
      <c r="G59" s="9"/>
      <c r="H59" s="9"/>
      <c r="I59" s="9"/>
      <c r="J59" s="9"/>
      <c r="K59" s="9"/>
    </row>
    <row r="60" customFormat="false" ht="12.8" hidden="false" customHeight="fals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 customFormat="false" ht="12.8" hidden="false" customHeight="false" outlineLevel="0" collapsed="false">
      <c r="A61" s="10" t="s">
        <v>39</v>
      </c>
      <c r="B61" s="9"/>
      <c r="C61" s="9"/>
      <c r="D61" s="9"/>
      <c r="E61" s="9"/>
      <c r="F61" s="8"/>
      <c r="G61" s="9"/>
      <c r="H61" s="8"/>
      <c r="I61" s="9"/>
      <c r="J61" s="9"/>
      <c r="K61" s="9"/>
    </row>
    <row r="62" customFormat="false" ht="12.8" hidden="false" customHeight="false" outlineLevel="0" collapsed="false">
      <c r="A62" s="8" t="s">
        <v>33</v>
      </c>
      <c r="B62" s="8" t="n">
        <f aca="false">B58*D12</f>
        <v>-3.51315500848731</v>
      </c>
      <c r="C62" s="8"/>
      <c r="D62" s="9"/>
      <c r="E62" s="9"/>
      <c r="F62" s="9"/>
      <c r="G62" s="9"/>
      <c r="H62" s="9"/>
      <c r="I62" s="9"/>
      <c r="J62" s="9"/>
      <c r="K62" s="9"/>
    </row>
    <row r="63" customFormat="false" ht="12.8" hidden="false" customHeight="false" outlineLevel="0" collapsed="false">
      <c r="A63" s="8" t="s">
        <v>36</v>
      </c>
      <c r="B63" s="8" t="n">
        <f aca="false">B59*D13</f>
        <v>0.545738154833346</v>
      </c>
      <c r="C63" s="8"/>
      <c r="D63" s="9"/>
      <c r="E63" s="9"/>
      <c r="F63" s="9"/>
      <c r="G63" s="9"/>
      <c r="H63" s="9"/>
      <c r="I63" s="9"/>
      <c r="J63" s="9"/>
      <c r="K63" s="9"/>
    </row>
    <row r="64" customFormat="false" ht="12.8" hidden="false" customHeight="fals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customFormat="false" ht="29.25" hidden="false" customHeight="true" outlineLevel="0" collapsed="false">
      <c r="A65" s="12" t="s">
        <v>40</v>
      </c>
      <c r="B65" s="12"/>
      <c r="C65" s="12"/>
      <c r="D65" s="12"/>
      <c r="E65" s="9"/>
      <c r="F65" s="9"/>
      <c r="G65" s="9"/>
      <c r="H65" s="9"/>
      <c r="I65" s="9"/>
      <c r="J65" s="9"/>
      <c r="K65" s="9"/>
    </row>
    <row r="66" customFormat="false" ht="12.8" hidden="false" customHeight="false" outlineLevel="0" collapsed="false">
      <c r="A66" s="9" t="s">
        <v>17</v>
      </c>
      <c r="B66" s="9" t="n">
        <f aca="false">F7*B62+G7*B63</f>
        <v>4.05889316332066</v>
      </c>
      <c r="C66" s="9"/>
      <c r="D66" s="9"/>
      <c r="E66" s="9"/>
      <c r="F66" s="9"/>
      <c r="G66" s="9"/>
      <c r="H66" s="9"/>
      <c r="I66" s="9"/>
      <c r="J66" s="9"/>
      <c r="K66" s="9"/>
    </row>
    <row r="67" customFormat="false" ht="12.8" hidden="false" customHeight="false" outlineLevel="0" collapsed="false">
      <c r="A67" s="9" t="s">
        <v>18</v>
      </c>
      <c r="B67" s="9" t="n">
        <f aca="false">F8*B62+G8*B63</f>
        <v>-2.42167869882062</v>
      </c>
      <c r="C67" s="9"/>
      <c r="D67" s="9"/>
      <c r="E67" s="9"/>
      <c r="F67" s="9"/>
      <c r="G67" s="9"/>
      <c r="H67" s="9"/>
      <c r="I67" s="9"/>
      <c r="J67" s="9"/>
      <c r="K67" s="9"/>
    </row>
    <row r="68" customFormat="false" ht="12.8" hidden="false" customHeight="false" outlineLevel="0" collapsed="false">
      <c r="A68" s="13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 customFormat="false" ht="12.8" hidden="false" customHeight="false" outlineLevel="0" collapsed="false">
      <c r="A69" s="4" t="s">
        <v>41</v>
      </c>
      <c r="B69" s="4"/>
      <c r="C69" s="4"/>
      <c r="D69" s="4"/>
      <c r="E69" s="4"/>
      <c r="F69" s="4"/>
      <c r="G69" s="4"/>
      <c r="H69" s="4"/>
      <c r="I69" s="9"/>
      <c r="J69" s="9"/>
      <c r="K69" s="9"/>
    </row>
    <row r="70" customFormat="false" ht="12.8" hidden="false" customHeight="false" outlineLevel="0" collapsed="false">
      <c r="A70" s="14" t="s">
        <v>42</v>
      </c>
      <c r="B70" s="14"/>
      <c r="C70" s="9"/>
      <c r="D70" s="9"/>
      <c r="E70" s="9"/>
      <c r="F70" s="15" t="s">
        <v>42</v>
      </c>
      <c r="G70" s="15"/>
      <c r="H70" s="9"/>
      <c r="I70" s="9"/>
      <c r="J70" s="9"/>
      <c r="K70" s="9"/>
    </row>
    <row r="71" customFormat="false" ht="12.8" hidden="false" customHeight="false" outlineLevel="0" collapsed="false">
      <c r="A71" s="0" t="s">
        <v>10</v>
      </c>
      <c r="B71" s="0" t="s">
        <v>11</v>
      </c>
      <c r="C71" s="9" t="n">
        <f aca="false">-($B$39*B2*B62)</f>
        <v>0.00702631001697462</v>
      </c>
      <c r="D71" s="9" t="n">
        <f aca="false">-($B$39*B3*B62)</f>
        <v>0.0175657750424366</v>
      </c>
      <c r="E71" s="9"/>
      <c r="F71" s="0" t="s">
        <v>10</v>
      </c>
      <c r="G71" s="0" t="s">
        <v>11</v>
      </c>
      <c r="H71" s="9" t="n">
        <f aca="false">C71+C7</f>
        <v>-0.992973689983025</v>
      </c>
      <c r="I71" s="9" t="n">
        <f aca="false">D71+D7</f>
        <v>1.01756577504244</v>
      </c>
      <c r="J71" s="9"/>
      <c r="K71" s="9"/>
    </row>
    <row r="72" customFormat="false" ht="12.8" hidden="false" customHeight="false" outlineLevel="0" collapsed="false">
      <c r="A72" s="0" t="s">
        <v>12</v>
      </c>
      <c r="B72" s="0" t="s">
        <v>13</v>
      </c>
      <c r="C72" s="9" t="n">
        <f aca="false">-($B$39*B2*B63)</f>
        <v>-0.00109147630966669</v>
      </c>
      <c r="D72" s="9" t="n">
        <f aca="false">-($B$39*B3*B63)</f>
        <v>-0.00272869077416673</v>
      </c>
      <c r="E72" s="9"/>
      <c r="F72" s="0" t="s">
        <v>12</v>
      </c>
      <c r="G72" s="0" t="s">
        <v>13</v>
      </c>
      <c r="H72" s="9" t="n">
        <f aca="false">C72+C8</f>
        <v>0.998908523690333</v>
      </c>
      <c r="I72" s="9" t="n">
        <f aca="false">D72+D8</f>
        <v>1.99727130922583</v>
      </c>
      <c r="J72" s="9"/>
      <c r="K72" s="9"/>
    </row>
    <row r="73" customFormat="false" ht="12.8" hidden="false" customHeight="fals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</row>
    <row r="74" customFormat="false" ht="12.8" hidden="false" customHeight="false" outlineLevel="0" collapsed="false">
      <c r="A74" s="14" t="s">
        <v>43</v>
      </c>
      <c r="B74" s="14"/>
      <c r="E74" s="9"/>
      <c r="F74" s="15" t="s">
        <v>43</v>
      </c>
      <c r="G74" s="15"/>
      <c r="H74" s="9"/>
      <c r="I74" s="9"/>
      <c r="J74" s="9"/>
      <c r="K74" s="9"/>
    </row>
    <row r="75" customFormat="false" ht="12.8" hidden="false" customHeight="false" outlineLevel="0" collapsed="false">
      <c r="A75" s="0" t="s">
        <v>10</v>
      </c>
      <c r="B75" s="0" t="s">
        <v>11</v>
      </c>
      <c r="C75" s="0" t="n">
        <f aca="false">-($B$39*$C$12*B53)</f>
        <v>0.000348699909895248</v>
      </c>
      <c r="D75" s="0" t="n">
        <f aca="false">-($B$39*$C$13*B53)</f>
        <v>0.000997880880963243</v>
      </c>
      <c r="E75" s="9"/>
      <c r="F75" s="0" t="s">
        <v>10</v>
      </c>
      <c r="G75" s="0" t="s">
        <v>11</v>
      </c>
      <c r="H75" s="9" t="n">
        <f aca="false">C75+C17</f>
        <v>-0.999651300090105</v>
      </c>
      <c r="I75" s="9" t="n">
        <f aca="false">D75+D17</f>
        <v>2.00099788088096</v>
      </c>
      <c r="J75" s="9"/>
      <c r="K75" s="9"/>
    </row>
    <row r="76" customFormat="false" ht="12.8" hidden="false" customHeight="false" outlineLevel="0" collapsed="false">
      <c r="A76" s="0" t="s">
        <v>12</v>
      </c>
      <c r="B76" s="0" t="s">
        <v>13</v>
      </c>
      <c r="C76" s="0" t="n">
        <f aca="false">-($B$39*$C$12*B54)</f>
        <v>0.00106708711404666</v>
      </c>
      <c r="D76" s="0" t="n">
        <f aca="false">-($B$39*$C$13*B54)</f>
        <v>0.00305370262283488</v>
      </c>
      <c r="E76" s="9"/>
      <c r="F76" s="0" t="s">
        <v>12</v>
      </c>
      <c r="G76" s="0" t="s">
        <v>13</v>
      </c>
      <c r="H76" s="9" t="n">
        <f aca="false">C76+C18</f>
        <v>1.00106708711405</v>
      </c>
      <c r="I76" s="9" t="n">
        <f aca="false">D76+D18</f>
        <v>1.00305370262283</v>
      </c>
      <c r="J76" s="9"/>
      <c r="K76" s="9"/>
    </row>
    <row r="77" customFormat="false" ht="12.8" hidden="false" customHeight="false" outlineLevel="0" collapsed="false">
      <c r="A77" s="0" t="s">
        <v>20</v>
      </c>
      <c r="B77" s="0" t="s">
        <v>21</v>
      </c>
      <c r="C77" s="0" t="n">
        <f aca="false">-($B$39*$C$12*B55)</f>
        <v>0.003488308799942</v>
      </c>
      <c r="D77" s="0" t="n">
        <f aca="false">-($B$39*$C$13*B55)</f>
        <v>0.00998255680479999</v>
      </c>
      <c r="E77" s="9"/>
      <c r="F77" s="0" t="s">
        <v>20</v>
      </c>
      <c r="G77" s="0" t="s">
        <v>21</v>
      </c>
      <c r="H77" s="9" t="n">
        <f aca="false">C77+C19</f>
        <v>3.00348830879994</v>
      </c>
      <c r="I77" s="9" t="n">
        <f aca="false">D77+D19</f>
        <v>-1.9900174431952</v>
      </c>
      <c r="J77" s="9"/>
      <c r="K77" s="9"/>
    </row>
    <row r="78" customFormat="false" ht="12.8" hidden="false" customHeight="fals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</row>
    <row r="79" customFormat="false" ht="12.8" hidden="false" customHeight="false" outlineLevel="0" collapsed="false">
      <c r="A79" s="14" t="s">
        <v>44</v>
      </c>
      <c r="B79" s="14"/>
      <c r="C79" s="14"/>
      <c r="H79" s="15" t="s">
        <v>44</v>
      </c>
      <c r="I79" s="15"/>
      <c r="J79" s="15"/>
    </row>
    <row r="80" customFormat="false" ht="12.8" hidden="false" customHeight="false" outlineLevel="0" collapsed="false">
      <c r="A80" s="0" t="s">
        <v>12</v>
      </c>
      <c r="B80" s="0" t="s">
        <v>11</v>
      </c>
      <c r="C80" s="0" t="s">
        <v>25</v>
      </c>
      <c r="D80" s="0" t="n">
        <f aca="false">-($B$39*$B$45*C23)</f>
        <v>0.00467128763134758</v>
      </c>
      <c r="E80" s="0" t="n">
        <f aca="false">-($B$39*$B$45*C24)</f>
        <v>0.00429568570067348</v>
      </c>
      <c r="F80" s="0" t="n">
        <f aca="false">-($B$39*$B$45*C25)</f>
        <v>-0.00350493043444114</v>
      </c>
      <c r="H80" s="0" t="s">
        <v>12</v>
      </c>
      <c r="I80" s="0" t="s">
        <v>11</v>
      </c>
      <c r="J80" s="0" t="s">
        <v>25</v>
      </c>
      <c r="K80" s="0" t="n">
        <f aca="false">D80+D29</f>
        <v>1.00467128763135</v>
      </c>
      <c r="L80" s="0" t="n">
        <f aca="false">E80+E29</f>
        <v>2.00429568570067</v>
      </c>
      <c r="M80" s="0" t="n">
        <f aca="false">F80+F29</f>
        <v>3.99649506956556</v>
      </c>
    </row>
  </sheetData>
  <mergeCells count="17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F70:G70"/>
    <mergeCell ref="A74:B74"/>
    <mergeCell ref="F74:G74"/>
    <mergeCell ref="A79:C79"/>
    <mergeCell ref="H79:J7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3.89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5" t="s">
        <v>8</v>
      </c>
      <c r="B6" s="5"/>
      <c r="F6" s="6" t="s">
        <v>9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f aca="false">Step_1!H71</f>
        <v>-0.992973689983025</v>
      </c>
      <c r="D7" s="0" t="n">
        <f aca="false">Step_1!I71</f>
        <v>1.01756577504244</v>
      </c>
      <c r="F7" s="0" t="n">
        <f aca="false">C7</f>
        <v>-0.992973689983025</v>
      </c>
      <c r="G7" s="0" t="n">
        <f aca="false">C8</f>
        <v>0.998908523690333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f aca="false">Step_1!H72</f>
        <v>0.998908523690333</v>
      </c>
      <c r="D8" s="0" t="n">
        <f aca="false">Step_1!I72</f>
        <v>1.99727130922583</v>
      </c>
      <c r="F8" s="0" t="n">
        <f aca="false">D7</f>
        <v>1.01756577504244</v>
      </c>
      <c r="G8" s="0" t="n">
        <f aca="false">D8</f>
        <v>1.99727130922583</v>
      </c>
    </row>
    <row r="11" customFormat="false" ht="12.8" hidden="false" customHeight="false" outlineLevel="0" collapsed="false">
      <c r="A11" s="7" t="s">
        <v>14</v>
      </c>
      <c r="C11" s="7" t="s">
        <v>15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0.310188149524613</v>
      </c>
      <c r="C12" s="0" t="n">
        <f aca="false">TANH(B12)</f>
        <v>0.300608254158304</v>
      </c>
      <c r="D12" s="0" t="n">
        <f aca="false">1-C12*C12</f>
        <v>0.909634677531896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1.19841735935098</v>
      </c>
      <c r="C13" s="0" t="n">
        <f aca="false">TANH(B13)</f>
        <v>0.833171232618558</v>
      </c>
      <c r="D13" s="0" t="n">
        <f aca="false">1-C13*C13</f>
        <v>0.305825697136872</v>
      </c>
    </row>
    <row r="16" customFormat="false" ht="12.8" hidden="false" customHeight="false" outlineLevel="0" collapsed="false">
      <c r="A16" s="5" t="s">
        <v>19</v>
      </c>
      <c r="B16" s="5"/>
      <c r="F16" s="6" t="s">
        <v>9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f aca="false">Step_1!H75</f>
        <v>-0.999651300090105</v>
      </c>
      <c r="D17" s="0" t="n">
        <f aca="false">Step_1!I75</f>
        <v>2.00099788088096</v>
      </c>
      <c r="F17" s="0" t="n">
        <f aca="false">C17</f>
        <v>-0.999651300090105</v>
      </c>
      <c r="G17" s="0" t="n">
        <f aca="false">C18</f>
        <v>1.00106708711405</v>
      </c>
      <c r="H17" s="0" t="n">
        <f aca="false">C19</f>
        <v>3.00348830879994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f aca="false">Step_1!H76</f>
        <v>1.00106708711405</v>
      </c>
      <c r="D18" s="0" t="n">
        <f aca="false">Step_1!I76</f>
        <v>1.00305370262283</v>
      </c>
      <c r="F18" s="0" t="n">
        <f aca="false">D17</f>
        <v>2.00099788088096</v>
      </c>
      <c r="G18" s="0" t="n">
        <f aca="false">D18</f>
        <v>1.00305370262283</v>
      </c>
      <c r="H18" s="0" t="n">
        <f aca="false">D19</f>
        <v>-1.9900174431952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f aca="false">Step_1!H77</f>
        <v>3.00348830879994</v>
      </c>
      <c r="D19" s="0" t="n">
        <f aca="false">Step_1!I77</f>
        <v>-1.9900174431952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15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1.36667043879355</v>
      </c>
      <c r="C23" s="0" t="n">
        <f aca="false">TANH(B23)</f>
        <v>0.877931162567454</v>
      </c>
      <c r="D23" s="0" t="n">
        <f aca="false">1-C23*C23</f>
        <v>0.229236873792959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1.13664451914957</v>
      </c>
      <c r="C24" s="0" t="n">
        <f aca="false">TANH(B24)</f>
        <v>0.813281111854509</v>
      </c>
      <c r="D24" s="0" t="n">
        <f aca="false">1-C24*C24</f>
        <v>0.338573833100693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-0.755151909186148</v>
      </c>
      <c r="C25" s="0" t="n">
        <f aca="false">TANH(B25)</f>
        <v>-0.638212456699465</v>
      </c>
      <c r="D25" s="0" t="n">
        <f aca="false">1-C25*C25</f>
        <v>0.592684860113634</v>
      </c>
    </row>
    <row r="28" customFormat="false" ht="12.8" hidden="false" customHeight="false" outlineLevel="0" collapsed="false">
      <c r="A28" s="5" t="s">
        <v>24</v>
      </c>
      <c r="B28" s="5"/>
      <c r="C28" s="5"/>
      <c r="H28" s="6" t="s">
        <v>9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f aca="false">Step_1!K80</f>
        <v>1.00467128763135</v>
      </c>
      <c r="E29" s="0" t="n">
        <f aca="false">Step_1!L80</f>
        <v>2.00429568570067</v>
      </c>
      <c r="F29" s="0" t="n">
        <f aca="false">Step_1!M80</f>
        <v>3.99649506956556</v>
      </c>
      <c r="H29" s="0" t="n">
        <f aca="false">D29</f>
        <v>1.00467128763135</v>
      </c>
    </row>
    <row r="30" customFormat="false" ht="12.8" hidden="false" customHeight="false" outlineLevel="0" collapsed="false">
      <c r="H30" s="0" t="n">
        <f aca="false">E29</f>
        <v>2.00429568570067</v>
      </c>
    </row>
    <row r="31" customFormat="false" ht="12.8" hidden="false" customHeight="false" outlineLevel="0" collapsed="false">
      <c r="H31" s="0" t="n">
        <f aca="false">F29</f>
        <v>3.99649506956556</v>
      </c>
    </row>
    <row r="32" customFormat="false" ht="12.8" hidden="false" customHeight="false" outlineLevel="0" collapsed="false">
      <c r="A32" s="7" t="s">
        <v>26</v>
      </c>
      <c r="C32" s="7" t="s">
        <v>15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-0.0385248812345642</v>
      </c>
      <c r="C33" s="0" t="n">
        <f aca="false">TANH(B33)</f>
        <v>-0.0385058334301466</v>
      </c>
      <c r="D33" s="0" t="n">
        <f aca="false">1-C33*C33</f>
        <v>0.99851730079185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1" t="s">
        <v>30</v>
      </c>
      <c r="B40" s="0" t="n">
        <v>0.6</v>
      </c>
    </row>
    <row r="41" customFormat="false" ht="12.8" hidden="false" customHeight="false" outlineLevel="0" collapsed="false">
      <c r="A41" s="8"/>
      <c r="B41" s="3"/>
    </row>
    <row r="42" customFormat="false" ht="12.8" hidden="false" customHeight="false" outlineLevel="0" collapsed="false">
      <c r="A42" s="1" t="s">
        <v>31</v>
      </c>
      <c r="B42" s="0" t="n">
        <f aca="false">C33-B36</f>
        <v>-0.438505833430147</v>
      </c>
    </row>
    <row r="43" customFormat="false" ht="12.8" hidden="false" customHeight="false" outlineLevel="0" collapsed="false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customFormat="false" ht="12.8" hidden="false" customHeight="false" outlineLevel="0" collapsed="false">
      <c r="A44" s="10" t="s">
        <v>32</v>
      </c>
      <c r="B44" s="9"/>
      <c r="C44" s="9"/>
      <c r="D44" s="9"/>
      <c r="E44" s="9"/>
      <c r="F44" s="9"/>
      <c r="G44" s="9"/>
      <c r="H44" s="9"/>
      <c r="I44" s="9"/>
      <c r="J44" s="9"/>
      <c r="K44" s="9"/>
    </row>
    <row r="45" customFormat="false" ht="12.8" hidden="false" customHeight="false" outlineLevel="0" collapsed="false">
      <c r="A45" s="9" t="s">
        <v>33</v>
      </c>
      <c r="B45" s="9" t="n">
        <f aca="false">B42*D33</f>
        <v>-0.437855661178151</v>
      </c>
      <c r="C45" s="9"/>
      <c r="D45" s="9"/>
      <c r="E45" s="9"/>
      <c r="F45" s="9"/>
      <c r="G45" s="9"/>
      <c r="H45" s="9"/>
      <c r="I45" s="9"/>
      <c r="J45" s="9"/>
      <c r="K45" s="9"/>
    </row>
    <row r="46" customFormat="false" ht="12.8" hidden="false" customHeight="false" outlineLevel="0" collapsed="false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customFormat="false" ht="12.8" hidden="false" customHeight="false" outlineLevel="0" collapsed="false">
      <c r="A47" s="11" t="s">
        <v>34</v>
      </c>
      <c r="B47" s="11"/>
      <c r="C47" s="9"/>
      <c r="D47" s="9"/>
      <c r="E47" s="9"/>
      <c r="F47" s="9"/>
      <c r="G47" s="9"/>
      <c r="H47" s="9"/>
      <c r="I47" s="9"/>
      <c r="J47" s="9"/>
      <c r="K47" s="9"/>
    </row>
    <row r="48" customFormat="false" ht="12.8" hidden="false" customHeight="false" outlineLevel="0" collapsed="false">
      <c r="A48" s="9" t="s">
        <v>17</v>
      </c>
      <c r="B48" s="9" t="n">
        <f aca="false">H29*B45</f>
        <v>-0.439901010912528</v>
      </c>
      <c r="C48" s="9"/>
      <c r="D48" s="9"/>
      <c r="E48" s="9"/>
      <c r="F48" s="9"/>
      <c r="G48" s="9"/>
      <c r="H48" s="9"/>
      <c r="I48" s="9"/>
      <c r="J48" s="9"/>
      <c r="K48" s="9"/>
    </row>
    <row r="49" customFormat="false" ht="12.8" hidden="false" customHeight="false" outlineLevel="0" collapsed="false">
      <c r="A49" s="8" t="s">
        <v>18</v>
      </c>
      <c r="B49" s="9" t="n">
        <f aca="false">H30*B45</f>
        <v>-0.877592212658983</v>
      </c>
      <c r="C49" s="9"/>
      <c r="D49" s="9"/>
      <c r="E49" s="9"/>
      <c r="F49" s="9"/>
      <c r="G49" s="9"/>
      <c r="H49" s="9"/>
      <c r="I49" s="9"/>
      <c r="J49" s="9"/>
      <c r="K49" s="9"/>
    </row>
    <row r="50" customFormat="false" ht="12.8" hidden="false" customHeight="false" outlineLevel="0" collapsed="false">
      <c r="A50" s="9" t="s">
        <v>23</v>
      </c>
      <c r="B50" s="9" t="n">
        <f aca="false">H31*B45</f>
        <v>-1.74988799107985</v>
      </c>
      <c r="C50" s="9"/>
      <c r="D50" s="9"/>
      <c r="E50" s="9"/>
      <c r="F50" s="9"/>
      <c r="G50" s="9"/>
      <c r="H50" s="9"/>
      <c r="I50" s="9"/>
      <c r="J50" s="9"/>
      <c r="K50" s="9"/>
    </row>
    <row r="51" customFormat="false" ht="12.8" hidden="false" customHeight="fals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customFormat="false" ht="12.8" hidden="false" customHeight="false" outlineLevel="0" collapsed="false">
      <c r="A52" s="10" t="s">
        <v>35</v>
      </c>
      <c r="B52" s="9"/>
      <c r="C52" s="9"/>
      <c r="D52" s="9"/>
      <c r="E52" s="9"/>
      <c r="F52" s="8"/>
      <c r="G52" s="9"/>
      <c r="H52" s="9"/>
      <c r="I52" s="9"/>
      <c r="J52" s="9"/>
      <c r="K52" s="9"/>
    </row>
    <row r="53" customFormat="false" ht="12.8" hidden="false" customHeight="false" outlineLevel="0" collapsed="false">
      <c r="A53" s="9" t="s">
        <v>33</v>
      </c>
      <c r="B53" s="9" t="n">
        <f aca="false">B48*D23</f>
        <v>-0.10084153251995</v>
      </c>
      <c r="C53" s="9"/>
      <c r="D53" s="9"/>
      <c r="E53" s="9"/>
      <c r="F53" s="9"/>
      <c r="G53" s="9"/>
      <c r="H53" s="9"/>
      <c r="I53" s="9"/>
      <c r="J53" s="9"/>
      <c r="K53" s="9"/>
    </row>
    <row r="54" customFormat="false" ht="12.8" hidden="false" customHeight="false" outlineLevel="0" collapsed="false">
      <c r="A54" s="9" t="s">
        <v>36</v>
      </c>
      <c r="B54" s="9" t="n">
        <f aca="false">B49*D24</f>
        <v>-0.297129759339271</v>
      </c>
      <c r="C54" s="9"/>
      <c r="D54" s="9"/>
      <c r="E54" s="9"/>
      <c r="F54" s="9"/>
      <c r="G54" s="9"/>
      <c r="H54" s="9"/>
      <c r="I54" s="9"/>
      <c r="J54" s="9"/>
      <c r="K54" s="9"/>
    </row>
    <row r="55" customFormat="false" ht="12.8" hidden="false" customHeight="false" outlineLevel="0" collapsed="false">
      <c r="A55" s="9" t="s">
        <v>37</v>
      </c>
      <c r="B55" s="9" t="n">
        <f aca="false">B50*D25</f>
        <v>-1.03713211920769</v>
      </c>
      <c r="C55" s="9"/>
      <c r="D55" s="9"/>
      <c r="E55" s="9"/>
      <c r="F55" s="9"/>
      <c r="G55" s="9"/>
      <c r="H55" s="9"/>
      <c r="I55" s="9"/>
      <c r="J55" s="9"/>
      <c r="K55" s="9"/>
    </row>
    <row r="56" customFormat="false" ht="12.8" hidden="false" customHeight="false" outlineLevel="0" collapsed="false">
      <c r="A56" s="8"/>
      <c r="B56" s="9"/>
      <c r="C56" s="9"/>
      <c r="D56" s="9"/>
      <c r="E56" s="9"/>
      <c r="F56" s="8"/>
      <c r="G56" s="9"/>
      <c r="H56" s="9"/>
      <c r="I56" s="9"/>
      <c r="J56" s="9"/>
      <c r="K56" s="9"/>
    </row>
    <row r="57" customFormat="false" ht="12.8" hidden="false" customHeight="false" outlineLevel="0" collapsed="false">
      <c r="A57" s="11" t="s">
        <v>38</v>
      </c>
      <c r="B57" s="11"/>
      <c r="C57" s="9"/>
      <c r="D57" s="9"/>
      <c r="E57" s="9"/>
      <c r="F57" s="9"/>
      <c r="G57" s="9"/>
      <c r="H57" s="9"/>
      <c r="I57" s="9"/>
      <c r="J57" s="9"/>
      <c r="K57" s="9"/>
    </row>
    <row r="58" customFormat="false" ht="12.8" hidden="false" customHeight="false" outlineLevel="0" collapsed="false">
      <c r="A58" s="9" t="s">
        <v>17</v>
      </c>
      <c r="B58" s="9" t="n">
        <f aca="false">F17*B53+G17*B54+H17*B55</f>
        <v>-3.31165464831121</v>
      </c>
      <c r="C58" s="9"/>
      <c r="D58" s="9"/>
      <c r="E58" s="9"/>
      <c r="F58" s="9"/>
      <c r="G58" s="9"/>
      <c r="H58" s="9"/>
      <c r="I58" s="9"/>
      <c r="J58" s="9"/>
      <c r="K58" s="9"/>
    </row>
    <row r="59" customFormat="false" ht="12.8" hidden="false" customHeight="false" outlineLevel="0" collapsed="false">
      <c r="A59" s="9" t="s">
        <v>18</v>
      </c>
      <c r="B59" s="9" t="n">
        <f aca="false">F18*B53+G18*B54+H18*B55</f>
        <v>1.5640902099794</v>
      </c>
      <c r="C59" s="9"/>
      <c r="D59" s="9"/>
      <c r="E59" s="9"/>
      <c r="F59" s="9"/>
      <c r="G59" s="9"/>
      <c r="H59" s="9"/>
      <c r="I59" s="9"/>
      <c r="J59" s="9"/>
      <c r="K59" s="9"/>
    </row>
    <row r="60" customFormat="false" ht="12.8" hidden="false" customHeight="fals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 customFormat="false" ht="12.8" hidden="false" customHeight="false" outlineLevel="0" collapsed="false">
      <c r="A61" s="10" t="s">
        <v>39</v>
      </c>
      <c r="B61" s="9"/>
      <c r="C61" s="9"/>
      <c r="D61" s="9"/>
      <c r="E61" s="9"/>
      <c r="F61" s="8"/>
      <c r="G61" s="9"/>
      <c r="H61" s="8"/>
      <c r="I61" s="9"/>
      <c r="J61" s="9"/>
      <c r="K61" s="9"/>
    </row>
    <row r="62" customFormat="false" ht="12.8" hidden="false" customHeight="false" outlineLevel="0" collapsed="false">
      <c r="A62" s="8" t="s">
        <v>33</v>
      </c>
      <c r="B62" s="8" t="n">
        <f aca="false">B58*D12</f>
        <v>-3.01239590811357</v>
      </c>
      <c r="C62" s="8"/>
      <c r="D62" s="9"/>
      <c r="E62" s="9"/>
      <c r="F62" s="9"/>
      <c r="G62" s="9"/>
      <c r="H62" s="9"/>
      <c r="I62" s="9"/>
      <c r="J62" s="9"/>
      <c r="K62" s="9"/>
    </row>
    <row r="63" customFormat="false" ht="12.8" hidden="false" customHeight="false" outlineLevel="0" collapsed="false">
      <c r="A63" s="8" t="s">
        <v>36</v>
      </c>
      <c r="B63" s="8" t="n">
        <f aca="false">B59*D13</f>
        <v>0.478338978851908</v>
      </c>
      <c r="C63" s="8"/>
      <c r="D63" s="9"/>
      <c r="E63" s="9"/>
      <c r="F63" s="9"/>
      <c r="G63" s="9"/>
      <c r="H63" s="9"/>
      <c r="I63" s="9"/>
      <c r="J63" s="9"/>
      <c r="K63" s="9"/>
    </row>
    <row r="64" customFormat="false" ht="12.8" hidden="false" customHeight="fals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customFormat="false" ht="24" hidden="false" customHeight="true" outlineLevel="0" collapsed="false">
      <c r="A65" s="12" t="s">
        <v>40</v>
      </c>
      <c r="B65" s="12"/>
      <c r="C65" s="12"/>
      <c r="D65" s="12"/>
      <c r="E65" s="9"/>
      <c r="F65" s="9"/>
      <c r="G65" s="9"/>
      <c r="H65" s="9"/>
      <c r="I65" s="9"/>
      <c r="J65" s="9"/>
      <c r="K65" s="9"/>
    </row>
    <row r="66" customFormat="false" ht="12.8" hidden="false" customHeight="false" outlineLevel="0" collapsed="false">
      <c r="A66" s="9" t="s">
        <v>17</v>
      </c>
      <c r="B66" s="9" t="n">
        <f aca="false">F7*B62+G7*B63</f>
        <v>3.4690467637578</v>
      </c>
      <c r="C66" s="9"/>
      <c r="D66" s="9"/>
      <c r="E66" s="9"/>
      <c r="F66" s="9"/>
      <c r="G66" s="9"/>
      <c r="H66" s="9"/>
      <c r="I66" s="9"/>
      <c r="J66" s="9"/>
      <c r="K66" s="9"/>
    </row>
    <row r="67" customFormat="false" ht="12.8" hidden="false" customHeight="false" outlineLevel="0" collapsed="false">
      <c r="A67" s="9" t="s">
        <v>18</v>
      </c>
      <c r="B67" s="9" t="n">
        <f aca="false">F8*B62+G8*B63</f>
        <v>-2.10993825842895</v>
      </c>
      <c r="C67" s="9"/>
      <c r="D67" s="9"/>
      <c r="E67" s="9"/>
      <c r="F67" s="9"/>
      <c r="G67" s="9"/>
      <c r="H67" s="9"/>
      <c r="I67" s="9"/>
      <c r="J67" s="9"/>
      <c r="K67" s="9"/>
    </row>
    <row r="68" customFormat="false" ht="12.8" hidden="false" customHeight="false" outlineLevel="0" collapsed="false">
      <c r="A68" s="13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 customFormat="false" ht="12.8" hidden="false" customHeight="false" outlineLevel="0" collapsed="false">
      <c r="A69" s="4" t="s">
        <v>41</v>
      </c>
      <c r="B69" s="4"/>
      <c r="C69" s="4"/>
      <c r="D69" s="4"/>
      <c r="E69" s="4"/>
      <c r="F69" s="4"/>
      <c r="G69" s="4"/>
      <c r="H69" s="4"/>
      <c r="I69" s="9"/>
      <c r="J69" s="9"/>
      <c r="K69" s="9"/>
    </row>
    <row r="70" customFormat="false" ht="12.8" hidden="false" customHeight="false" outlineLevel="0" collapsed="false">
      <c r="A70" s="14" t="s">
        <v>42</v>
      </c>
      <c r="B70" s="14"/>
      <c r="C70" s="9"/>
      <c r="D70" s="9"/>
      <c r="E70" s="9"/>
      <c r="F70" s="15" t="s">
        <v>42</v>
      </c>
      <c r="G70" s="15"/>
      <c r="H70" s="9"/>
      <c r="I70" s="9"/>
      <c r="J70" s="9"/>
      <c r="K70" s="9"/>
    </row>
    <row r="71" customFormat="false" ht="12.8" hidden="false" customHeight="false" outlineLevel="0" collapsed="false">
      <c r="A71" s="0" t="s">
        <v>10</v>
      </c>
      <c r="B71" s="0" t="s">
        <v>11</v>
      </c>
      <c r="C71" s="9" t="n">
        <f aca="false">-($B$39*B2*B62)</f>
        <v>0.00602479181622714</v>
      </c>
      <c r="D71" s="9" t="n">
        <f aca="false">-($B$39*B3*B62)</f>
        <v>0.0150619795405679</v>
      </c>
      <c r="E71" s="9"/>
      <c r="F71" s="0" t="s">
        <v>10</v>
      </c>
      <c r="G71" s="0" t="s">
        <v>11</v>
      </c>
      <c r="H71" s="9" t="n">
        <f aca="false">C71+C7</f>
        <v>-0.986948898166798</v>
      </c>
      <c r="I71" s="9" t="n">
        <f aca="false">D71+D7</f>
        <v>1.032627754583</v>
      </c>
      <c r="J71" s="9"/>
      <c r="K71" s="9"/>
    </row>
    <row r="72" customFormat="false" ht="12.8" hidden="false" customHeight="false" outlineLevel="0" collapsed="false">
      <c r="A72" s="0" t="s">
        <v>12</v>
      </c>
      <c r="B72" s="0" t="s">
        <v>13</v>
      </c>
      <c r="C72" s="9" t="n">
        <f aca="false">-($B$39*B2*B63)</f>
        <v>-0.000956677957703815</v>
      </c>
      <c r="D72" s="9" t="n">
        <f aca="false">-($B$39*B3*B63)</f>
        <v>-0.00239169489425954</v>
      </c>
      <c r="E72" s="9"/>
      <c r="F72" s="0" t="s">
        <v>12</v>
      </c>
      <c r="G72" s="0" t="s">
        <v>13</v>
      </c>
      <c r="H72" s="9" t="n">
        <f aca="false">C72+C8</f>
        <v>0.99795184573263</v>
      </c>
      <c r="I72" s="9" t="n">
        <f aca="false">D72+D8</f>
        <v>1.99487961433157</v>
      </c>
      <c r="J72" s="9"/>
      <c r="K72" s="9"/>
    </row>
    <row r="73" customFormat="false" ht="12.8" hidden="false" customHeight="fals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</row>
    <row r="74" customFormat="false" ht="12.8" hidden="false" customHeight="false" outlineLevel="0" collapsed="false">
      <c r="A74" s="14" t="s">
        <v>43</v>
      </c>
      <c r="B74" s="14"/>
      <c r="E74" s="9"/>
      <c r="F74" s="15" t="s">
        <v>43</v>
      </c>
      <c r="G74" s="15"/>
      <c r="H74" s="9"/>
      <c r="I74" s="9"/>
      <c r="J74" s="9"/>
      <c r="K74" s="9"/>
    </row>
    <row r="75" customFormat="false" ht="12.8" hidden="false" customHeight="false" outlineLevel="0" collapsed="false">
      <c r="A75" s="0" t="s">
        <v>10</v>
      </c>
      <c r="B75" s="0" t="s">
        <v>11</v>
      </c>
      <c r="C75" s="0" t="n">
        <f aca="false">-($B$39*$C$12*B53)</f>
        <v>0.000303137970374701</v>
      </c>
      <c r="D75" s="0" t="n">
        <f aca="false">-($B$39*$C$13*B53)</f>
        <v>0.000840182639487912</v>
      </c>
      <c r="E75" s="9"/>
      <c r="F75" s="0" t="s">
        <v>10</v>
      </c>
      <c r="G75" s="0" t="s">
        <v>11</v>
      </c>
      <c r="H75" s="9" t="n">
        <f aca="false">C75+C17</f>
        <v>-0.99934816211973</v>
      </c>
      <c r="I75" s="9" t="n">
        <f aca="false">D75+D17</f>
        <v>2.00183806352045</v>
      </c>
      <c r="J75" s="9"/>
      <c r="K75" s="9"/>
    </row>
    <row r="76" customFormat="false" ht="12.8" hidden="false" customHeight="false" outlineLevel="0" collapsed="false">
      <c r="A76" s="0" t="s">
        <v>12</v>
      </c>
      <c r="B76" s="0" t="s">
        <v>13</v>
      </c>
      <c r="C76" s="0" t="n">
        <f aca="false">-($B$39*$C$12*B54)</f>
        <v>0.000893196582134554</v>
      </c>
      <c r="D76" s="0" t="n">
        <f aca="false">-($B$39*$C$13*B54)</f>
        <v>0.00247559967836356</v>
      </c>
      <c r="E76" s="9"/>
      <c r="F76" s="0" t="s">
        <v>12</v>
      </c>
      <c r="G76" s="0" t="s">
        <v>13</v>
      </c>
      <c r="H76" s="9" t="n">
        <f aca="false">C76+C18</f>
        <v>1.00196028369618</v>
      </c>
      <c r="I76" s="9" t="n">
        <f aca="false">D76+D18</f>
        <v>1.0055293023012</v>
      </c>
      <c r="J76" s="9"/>
      <c r="K76" s="9"/>
    </row>
    <row r="77" customFormat="false" ht="12.8" hidden="false" customHeight="false" outlineLevel="0" collapsed="false">
      <c r="A77" s="0" t="s">
        <v>20</v>
      </c>
      <c r="B77" s="0" t="s">
        <v>21</v>
      </c>
      <c r="C77" s="0" t="n">
        <f aca="false">-($B$39*$C$12*B55)</f>
        <v>0.00311770475686525</v>
      </c>
      <c r="D77" s="0" t="n">
        <f aca="false">-($B$39*$C$13*B55)</f>
        <v>0.00864108646148566</v>
      </c>
      <c r="E77" s="9"/>
      <c r="F77" s="0" t="s">
        <v>20</v>
      </c>
      <c r="G77" s="0" t="s">
        <v>21</v>
      </c>
      <c r="H77" s="9" t="n">
        <f aca="false">C77+C19</f>
        <v>3.00660601355681</v>
      </c>
      <c r="I77" s="9" t="n">
        <f aca="false">D77+D19</f>
        <v>-1.98137635673371</v>
      </c>
      <c r="J77" s="9"/>
      <c r="K77" s="9"/>
    </row>
    <row r="78" customFormat="false" ht="12.8" hidden="false" customHeight="fals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</row>
    <row r="79" customFormat="false" ht="12.8" hidden="false" customHeight="false" outlineLevel="0" collapsed="false">
      <c r="A79" s="14" t="s">
        <v>44</v>
      </c>
      <c r="B79" s="14"/>
      <c r="C79" s="14"/>
      <c r="H79" s="15" t="s">
        <v>44</v>
      </c>
      <c r="I79" s="15"/>
      <c r="J79" s="15"/>
    </row>
    <row r="80" customFormat="false" ht="12.8" hidden="false" customHeight="false" outlineLevel="0" collapsed="false">
      <c r="A80" s="0" t="s">
        <v>12</v>
      </c>
      <c r="B80" s="0" t="s">
        <v>11</v>
      </c>
      <c r="C80" s="0" t="s">
        <v>25</v>
      </c>
      <c r="D80" s="0" t="n">
        <f aca="false">-($B$39*$B$45*C23)</f>
        <v>0.00384407129654875</v>
      </c>
      <c r="E80" s="0" t="n">
        <f aca="false">-($B$39*$B$45*C24)</f>
        <v>0.00356099738954757</v>
      </c>
      <c r="F80" s="0" t="n">
        <f aca="false">-($B$39*$B$45*C25)</f>
        <v>-0.00279444937200276</v>
      </c>
      <c r="H80" s="0" t="s">
        <v>12</v>
      </c>
      <c r="I80" s="0" t="s">
        <v>11</v>
      </c>
      <c r="J80" s="0" t="s">
        <v>25</v>
      </c>
      <c r="K80" s="0" t="n">
        <f aca="false">D80+D29</f>
        <v>1.0085153589279</v>
      </c>
      <c r="L80" s="0" t="n">
        <f aca="false">E80+E29</f>
        <v>2.00785668309022</v>
      </c>
      <c r="M80" s="0" t="n">
        <f aca="false">F80+F29</f>
        <v>3.99370062019356</v>
      </c>
    </row>
  </sheetData>
  <mergeCells count="17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F70:G70"/>
    <mergeCell ref="A74:B74"/>
    <mergeCell ref="F74:G74"/>
    <mergeCell ref="A79:C79"/>
    <mergeCell ref="H79:J7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0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M66" activeCellId="0" sqref="M6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5" t="s">
        <v>8</v>
      </c>
      <c r="B6" s="5"/>
      <c r="F6" s="6" t="s">
        <v>9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f aca="false">Step_2!H71</f>
        <v>-0.986948898166798</v>
      </c>
      <c r="D7" s="0" t="n">
        <f aca="false">Step_2!I71</f>
        <v>1.032627754583</v>
      </c>
      <c r="F7" s="0" t="n">
        <f aca="false">C7</f>
        <v>-0.986948898166798</v>
      </c>
      <c r="G7" s="0" t="n">
        <f aca="false">C8</f>
        <v>0.99795184573263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f aca="false">Step_2!H72</f>
        <v>0.99795184573263</v>
      </c>
      <c r="D8" s="0" t="n">
        <f aca="false">Step_2!I72</f>
        <v>1.99487961433157</v>
      </c>
      <c r="F8" s="0" t="n">
        <f aca="false">D7</f>
        <v>1.032627754583</v>
      </c>
      <c r="G8" s="0" t="n">
        <f aca="false">D8</f>
        <v>1.99487961433157</v>
      </c>
    </row>
    <row r="11" customFormat="false" ht="12.8" hidden="false" customHeight="false" outlineLevel="0" collapsed="false">
      <c r="A11" s="7" t="s">
        <v>14</v>
      </c>
      <c r="C11" s="7" t="s">
        <v>15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0.318924097658142</v>
      </c>
      <c r="C12" s="0" t="n">
        <f aca="false">TANH(B12)</f>
        <v>0.30853376074837</v>
      </c>
      <c r="D12" s="0" t="n">
        <f aca="false">1-C12*C12</f>
        <v>0.904806918478467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1.19703017631231</v>
      </c>
      <c r="C13" s="0" t="n">
        <f aca="false">TANH(B13)</f>
        <v>0.832746505788424</v>
      </c>
      <c r="D13" s="0" t="n">
        <f aca="false">1-C13*C13</f>
        <v>0.30653325709717</v>
      </c>
    </row>
    <row r="16" customFormat="false" ht="12.8" hidden="false" customHeight="false" outlineLevel="0" collapsed="false">
      <c r="A16" s="5" t="s">
        <v>19</v>
      </c>
      <c r="B16" s="5"/>
      <c r="F16" s="6" t="s">
        <v>9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f aca="false">Step_2!H75</f>
        <v>-0.99934816211973</v>
      </c>
      <c r="D17" s="0" t="n">
        <f aca="false">Step_2!I75</f>
        <v>2.00183806352045</v>
      </c>
      <c r="F17" s="0" t="n">
        <f aca="false">C17</f>
        <v>-0.99934816211973</v>
      </c>
      <c r="G17" s="0" t="n">
        <f aca="false">C18</f>
        <v>1.00196028369618</v>
      </c>
      <c r="H17" s="0" t="n">
        <f aca="false">C19</f>
        <v>3.00660601355681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f aca="false">Step_2!H76</f>
        <v>1.00196028369618</v>
      </c>
      <c r="D18" s="0" t="n">
        <f aca="false">Step_2!I76</f>
        <v>1.0055293023012</v>
      </c>
      <c r="F18" s="0" t="n">
        <f aca="false">D17</f>
        <v>2.00183806352045</v>
      </c>
      <c r="G18" s="0" t="n">
        <f aca="false">D18</f>
        <v>1.0055293023012</v>
      </c>
      <c r="H18" s="0" t="n">
        <f aca="false">D19</f>
        <v>-1.98137635673371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f aca="false">Step_2!H77</f>
        <v>3.00660601355681</v>
      </c>
      <c r="D19" s="0" t="n">
        <f aca="false">Step_2!I77</f>
        <v>-1.98137635673371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15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1.35869100579515</v>
      </c>
      <c r="C23" s="0" t="n">
        <f aca="false">TANH(B23)</f>
        <v>0.876089117135297</v>
      </c>
      <c r="D23" s="0" t="n">
        <f aca="false">1-C23*C23</f>
        <v>0.232467858837097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1.14648958740848</v>
      </c>
      <c r="C24" s="0" t="n">
        <f aca="false">TANH(B24)</f>
        <v>0.816587811409749</v>
      </c>
      <c r="D24" s="0" t="n">
        <f aca="false">1-C24*C24</f>
        <v>0.333184346257036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-0.722344777270451</v>
      </c>
      <c r="C25" s="0" t="n">
        <f aca="false">TANH(B25)</f>
        <v>-0.618359611091596</v>
      </c>
      <c r="D25" s="0" t="n">
        <f aca="false">1-C25*C25</f>
        <v>0.617631391370651</v>
      </c>
    </row>
    <row r="28" customFormat="false" ht="12.8" hidden="false" customHeight="false" outlineLevel="0" collapsed="false">
      <c r="A28" s="5" t="s">
        <v>24</v>
      </c>
      <c r="B28" s="5"/>
      <c r="C28" s="5"/>
      <c r="H28" s="6" t="s">
        <v>9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f aca="false">Step_2!K80</f>
        <v>1.0085153589279</v>
      </c>
      <c r="E29" s="0" t="n">
        <f aca="false">Step_2!L80</f>
        <v>2.00785668309022</v>
      </c>
      <c r="F29" s="0" t="n">
        <f aca="false">Step_2!M80</f>
        <v>3.99370062019356</v>
      </c>
      <c r="H29" s="0" t="n">
        <f aca="false">D29</f>
        <v>1.0085153589279</v>
      </c>
    </row>
    <row r="30" customFormat="false" ht="12.8" hidden="false" customHeight="false" outlineLevel="0" collapsed="false">
      <c r="H30" s="0" t="n">
        <f aca="false">E29</f>
        <v>2.00785668309022</v>
      </c>
    </row>
    <row r="31" customFormat="false" ht="12.8" hidden="false" customHeight="false" outlineLevel="0" collapsed="false">
      <c r="H31" s="0" t="n">
        <f aca="false">F29</f>
        <v>3.99370062019356</v>
      </c>
    </row>
    <row r="32" customFormat="false" ht="12.8" hidden="false" customHeight="false" outlineLevel="0" collapsed="false">
      <c r="A32" s="7" t="s">
        <v>26</v>
      </c>
      <c r="C32" s="7" t="s">
        <v>15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0.0535974625704574</v>
      </c>
      <c r="C33" s="0" t="n">
        <f aca="false">TANH(B33)</f>
        <v>0.0535461985467916</v>
      </c>
      <c r="D33" s="0" t="n">
        <f aca="false">1-C33*C33</f>
        <v>0.997132804621188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1" t="s">
        <v>30</v>
      </c>
      <c r="B40" s="0" t="n">
        <v>0.6</v>
      </c>
    </row>
    <row r="41" customFormat="false" ht="12.8" hidden="false" customHeight="false" outlineLevel="0" collapsed="false">
      <c r="A41" s="8"/>
      <c r="B41" s="3"/>
    </row>
    <row r="42" customFormat="false" ht="12.8" hidden="false" customHeight="false" outlineLevel="0" collapsed="false">
      <c r="A42" s="1" t="s">
        <v>31</v>
      </c>
      <c r="B42" s="0" t="n">
        <f aca="false">C33-B36</f>
        <v>-0.346453801453208</v>
      </c>
    </row>
    <row r="43" customFormat="false" ht="12.8" hidden="false" customHeight="false" outlineLevel="0" collapsed="false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customFormat="false" ht="12.8" hidden="false" customHeight="false" outlineLevel="0" collapsed="false">
      <c r="A44" s="10" t="s">
        <v>32</v>
      </c>
      <c r="B44" s="9"/>
      <c r="C44" s="9"/>
      <c r="D44" s="9"/>
      <c r="E44" s="9"/>
      <c r="F44" s="9"/>
      <c r="G44" s="9"/>
      <c r="H44" s="9"/>
      <c r="I44" s="9"/>
      <c r="J44" s="9"/>
      <c r="K44" s="9"/>
    </row>
    <row r="45" customFormat="false" ht="12.8" hidden="false" customHeight="false" outlineLevel="0" collapsed="false">
      <c r="A45" s="9" t="s">
        <v>33</v>
      </c>
      <c r="B45" s="9" t="n">
        <f aca="false">B42*D33</f>
        <v>-0.34546045071471</v>
      </c>
      <c r="C45" s="9"/>
      <c r="D45" s="9"/>
      <c r="E45" s="9"/>
      <c r="F45" s="9"/>
      <c r="G45" s="9"/>
      <c r="H45" s="9"/>
      <c r="I45" s="9"/>
      <c r="J45" s="9"/>
      <c r="K45" s="9"/>
    </row>
    <row r="46" customFormat="false" ht="12.8" hidden="false" customHeight="false" outlineLevel="0" collapsed="false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customFormat="false" ht="12.8" hidden="false" customHeight="false" outlineLevel="0" collapsed="false">
      <c r="A47" s="11" t="s">
        <v>34</v>
      </c>
      <c r="B47" s="11"/>
      <c r="C47" s="9"/>
      <c r="D47" s="9"/>
      <c r="E47" s="9"/>
      <c r="F47" s="9"/>
      <c r="G47" s="9"/>
      <c r="H47" s="9"/>
      <c r="I47" s="9"/>
      <c r="J47" s="9"/>
      <c r="K47" s="9"/>
    </row>
    <row r="48" customFormat="false" ht="12.8" hidden="false" customHeight="false" outlineLevel="0" collapsed="false">
      <c r="A48" s="9" t="s">
        <v>17</v>
      </c>
      <c r="B48" s="9" t="n">
        <f aca="false">H29*B45</f>
        <v>-0.348402170447938</v>
      </c>
      <c r="C48" s="9"/>
      <c r="D48" s="9"/>
      <c r="E48" s="9"/>
      <c r="F48" s="9"/>
      <c r="G48" s="9"/>
      <c r="H48" s="9"/>
      <c r="I48" s="9"/>
      <c r="J48" s="9"/>
      <c r="K48" s="9"/>
    </row>
    <row r="49" customFormat="false" ht="12.8" hidden="false" customHeight="false" outlineLevel="0" collapsed="false">
      <c r="A49" s="8" t="s">
        <v>18</v>
      </c>
      <c r="B49" s="9" t="n">
        <f aca="false">H30*B45</f>
        <v>-0.69363507471089</v>
      </c>
      <c r="C49" s="9"/>
      <c r="D49" s="9"/>
      <c r="E49" s="9"/>
      <c r="F49" s="9"/>
      <c r="G49" s="9"/>
      <c r="H49" s="9"/>
      <c r="I49" s="9"/>
      <c r="J49" s="9"/>
      <c r="K49" s="9"/>
    </row>
    <row r="50" customFormat="false" ht="12.8" hidden="false" customHeight="false" outlineLevel="0" collapsed="false">
      <c r="A50" s="9" t="s">
        <v>23</v>
      </c>
      <c r="B50" s="9" t="n">
        <f aca="false">H31*B45</f>
        <v>-1.37966561627168</v>
      </c>
      <c r="C50" s="9"/>
      <c r="D50" s="9"/>
      <c r="E50" s="9"/>
      <c r="F50" s="9"/>
      <c r="G50" s="9"/>
      <c r="H50" s="9"/>
      <c r="I50" s="9"/>
      <c r="J50" s="9"/>
      <c r="K50" s="9"/>
    </row>
    <row r="51" customFormat="false" ht="12.8" hidden="false" customHeight="fals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customFormat="false" ht="12.8" hidden="false" customHeight="false" outlineLevel="0" collapsed="false">
      <c r="A52" s="10" t="s">
        <v>35</v>
      </c>
      <c r="B52" s="9"/>
      <c r="C52" s="9"/>
      <c r="D52" s="9"/>
      <c r="E52" s="9"/>
      <c r="F52" s="8"/>
      <c r="G52" s="9"/>
      <c r="H52" s="9"/>
      <c r="I52" s="9"/>
      <c r="J52" s="9"/>
      <c r="K52" s="9"/>
    </row>
    <row r="53" customFormat="false" ht="12.8" hidden="false" customHeight="false" outlineLevel="0" collapsed="false">
      <c r="A53" s="9" t="s">
        <v>33</v>
      </c>
      <c r="B53" s="9" t="n">
        <f aca="false">B48*D23</f>
        <v>-0.0809923065782294</v>
      </c>
      <c r="C53" s="9"/>
      <c r="D53" s="9"/>
      <c r="E53" s="9"/>
      <c r="F53" s="9"/>
      <c r="G53" s="9"/>
      <c r="H53" s="9"/>
      <c r="I53" s="9"/>
      <c r="J53" s="9"/>
      <c r="K53" s="9"/>
    </row>
    <row r="54" customFormat="false" ht="12.8" hidden="false" customHeight="false" outlineLevel="0" collapsed="false">
      <c r="A54" s="9" t="s">
        <v>36</v>
      </c>
      <c r="B54" s="9" t="n">
        <f aca="false">B49*D24</f>
        <v>-0.231108348908498</v>
      </c>
      <c r="C54" s="9"/>
      <c r="D54" s="9"/>
      <c r="E54" s="9"/>
      <c r="F54" s="9"/>
      <c r="G54" s="9"/>
      <c r="H54" s="9"/>
      <c r="I54" s="9"/>
      <c r="J54" s="9"/>
      <c r="K54" s="9"/>
    </row>
    <row r="55" customFormat="false" ht="12.8" hidden="false" customHeight="false" outlineLevel="0" collapsed="false">
      <c r="A55" s="9" t="s">
        <v>37</v>
      </c>
      <c r="B55" s="9" t="n">
        <f aca="false">B50*D25</f>
        <v>-0.852124794204125</v>
      </c>
      <c r="C55" s="9"/>
      <c r="D55" s="9"/>
      <c r="E55" s="9"/>
      <c r="F55" s="9"/>
      <c r="G55" s="9"/>
      <c r="H55" s="9"/>
      <c r="I55" s="9"/>
      <c r="J55" s="9"/>
      <c r="K55" s="9"/>
    </row>
    <row r="56" customFormat="false" ht="12.8" hidden="false" customHeight="false" outlineLevel="0" collapsed="false">
      <c r="A56" s="8"/>
      <c r="B56" s="9"/>
      <c r="C56" s="9"/>
      <c r="D56" s="9"/>
      <c r="E56" s="9"/>
      <c r="F56" s="8"/>
      <c r="G56" s="9"/>
      <c r="H56" s="9"/>
      <c r="I56" s="9"/>
      <c r="J56" s="9"/>
      <c r="K56" s="9"/>
    </row>
    <row r="57" customFormat="false" ht="12.8" hidden="false" customHeight="false" outlineLevel="0" collapsed="false">
      <c r="A57" s="11" t="s">
        <v>38</v>
      </c>
      <c r="B57" s="11"/>
      <c r="C57" s="9"/>
      <c r="D57" s="9"/>
      <c r="E57" s="9"/>
      <c r="F57" s="9"/>
      <c r="G57" s="9"/>
      <c r="H57" s="9"/>
      <c r="I57" s="9"/>
      <c r="J57" s="9"/>
      <c r="K57" s="9"/>
    </row>
    <row r="58" customFormat="false" ht="12.8" hidden="false" customHeight="false" outlineLevel="0" collapsed="false">
      <c r="A58" s="9" t="s">
        <v>17</v>
      </c>
      <c r="B58" s="9" t="n">
        <f aca="false">F17*B53+G17*B54+H17*B55</f>
        <v>-2.7126254046671</v>
      </c>
      <c r="C58" s="9"/>
      <c r="D58" s="9"/>
      <c r="E58" s="9"/>
      <c r="F58" s="9"/>
      <c r="G58" s="9"/>
      <c r="H58" s="9"/>
      <c r="I58" s="9"/>
      <c r="J58" s="9"/>
      <c r="K58" s="9"/>
    </row>
    <row r="59" customFormat="false" ht="12.8" hidden="false" customHeight="false" outlineLevel="0" collapsed="false">
      <c r="A59" s="9" t="s">
        <v>18</v>
      </c>
      <c r="B59" s="9" t="n">
        <f aca="false">F18*B53+G18*B54+H18*B55</f>
        <v>1.29386022122807</v>
      </c>
      <c r="C59" s="9"/>
      <c r="D59" s="9"/>
      <c r="E59" s="9"/>
      <c r="F59" s="9"/>
      <c r="G59" s="9"/>
      <c r="H59" s="9"/>
      <c r="I59" s="9"/>
      <c r="J59" s="9"/>
      <c r="K59" s="9"/>
    </row>
    <row r="60" customFormat="false" ht="12.8" hidden="false" customHeight="fals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 customFormat="false" ht="12.8" hidden="false" customHeight="false" outlineLevel="0" collapsed="false">
      <c r="A61" s="10" t="s">
        <v>39</v>
      </c>
      <c r="B61" s="9"/>
      <c r="C61" s="9"/>
      <c r="D61" s="9"/>
      <c r="E61" s="9"/>
      <c r="F61" s="8"/>
      <c r="G61" s="9"/>
      <c r="H61" s="8"/>
      <c r="I61" s="9"/>
      <c r="J61" s="9"/>
      <c r="K61" s="9"/>
    </row>
    <row r="62" customFormat="false" ht="12.8" hidden="false" customHeight="false" outlineLevel="0" collapsed="false">
      <c r="A62" s="8" t="s">
        <v>33</v>
      </c>
      <c r="B62" s="8" t="n">
        <f aca="false">B58*D12</f>
        <v>-2.45440223338325</v>
      </c>
      <c r="C62" s="8"/>
      <c r="D62" s="9"/>
      <c r="E62" s="9"/>
      <c r="F62" s="9"/>
      <c r="G62" s="9"/>
      <c r="H62" s="9"/>
      <c r="I62" s="9"/>
      <c r="J62" s="9"/>
      <c r="K62" s="9"/>
    </row>
    <row r="63" customFormat="false" ht="12.8" hidden="false" customHeight="false" outlineLevel="0" collapsed="false">
      <c r="A63" s="8" t="s">
        <v>36</v>
      </c>
      <c r="B63" s="8" t="n">
        <f aca="false">B59*D13</f>
        <v>0.396611187841506</v>
      </c>
      <c r="C63" s="8"/>
      <c r="D63" s="9"/>
      <c r="E63" s="9"/>
      <c r="F63" s="9"/>
      <c r="G63" s="9"/>
      <c r="H63" s="9"/>
      <c r="I63" s="9"/>
      <c r="J63" s="9"/>
      <c r="K63" s="9"/>
    </row>
    <row r="64" customFormat="false" ht="12.8" hidden="false" customHeight="fals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customFormat="false" ht="24" hidden="false" customHeight="true" outlineLevel="0" collapsed="false">
      <c r="A65" s="12" t="s">
        <v>40</v>
      </c>
      <c r="B65" s="12"/>
      <c r="C65" s="12"/>
      <c r="D65" s="12"/>
      <c r="E65" s="9"/>
      <c r="F65" s="9"/>
      <c r="G65" s="9"/>
      <c r="H65" s="9"/>
      <c r="I65" s="9"/>
      <c r="J65" s="9"/>
      <c r="K65" s="9"/>
    </row>
    <row r="66" customFormat="false" ht="12.8" hidden="false" customHeight="false" outlineLevel="0" collapsed="false">
      <c r="A66" s="9" t="s">
        <v>17</v>
      </c>
      <c r="B66" s="9" t="n">
        <f aca="false">F7*B62+G7*B63</f>
        <v>2.81816844684037</v>
      </c>
      <c r="C66" s="9"/>
      <c r="D66" s="9"/>
      <c r="E66" s="9"/>
      <c r="F66" s="9"/>
      <c r="G66" s="9"/>
      <c r="H66" s="9"/>
      <c r="I66" s="9"/>
      <c r="J66" s="9"/>
      <c r="K66" s="9"/>
    </row>
    <row r="67" customFormat="false" ht="12.8" hidden="false" customHeight="false" outlineLevel="0" collapsed="false">
      <c r="A67" s="9" t="s">
        <v>18</v>
      </c>
      <c r="B67" s="9" t="n">
        <f aca="false">F8*B62+G8*B63</f>
        <v>-1.7432922936612</v>
      </c>
      <c r="C67" s="9"/>
      <c r="D67" s="9"/>
      <c r="E67" s="9"/>
      <c r="F67" s="9"/>
      <c r="G67" s="9"/>
      <c r="H67" s="9"/>
      <c r="I67" s="9"/>
      <c r="J67" s="9"/>
      <c r="K67" s="9"/>
    </row>
    <row r="68" customFormat="false" ht="12.8" hidden="false" customHeight="false" outlineLevel="0" collapsed="false">
      <c r="A68" s="13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 customFormat="false" ht="12.8" hidden="false" customHeight="false" outlineLevel="0" collapsed="false">
      <c r="A69" s="4" t="s">
        <v>41</v>
      </c>
      <c r="B69" s="4"/>
      <c r="C69" s="4"/>
      <c r="D69" s="4"/>
      <c r="E69" s="4"/>
      <c r="F69" s="4"/>
      <c r="G69" s="4"/>
      <c r="H69" s="4"/>
      <c r="I69" s="9"/>
      <c r="J69" s="9"/>
      <c r="K69" s="9"/>
    </row>
    <row r="70" customFormat="false" ht="12.8" hidden="false" customHeight="false" outlineLevel="0" collapsed="false">
      <c r="A70" s="14" t="s">
        <v>42</v>
      </c>
      <c r="B70" s="14"/>
      <c r="C70" s="9"/>
      <c r="D70" s="9"/>
      <c r="E70" s="9"/>
      <c r="F70" s="15" t="s">
        <v>42</v>
      </c>
      <c r="G70" s="15"/>
      <c r="H70" s="9"/>
      <c r="I70" s="9"/>
      <c r="J70" s="9"/>
      <c r="K70" s="9"/>
    </row>
    <row r="71" customFormat="false" ht="12.8" hidden="false" customHeight="false" outlineLevel="0" collapsed="false">
      <c r="A71" s="0" t="s">
        <v>10</v>
      </c>
      <c r="B71" s="0" t="s">
        <v>11</v>
      </c>
      <c r="C71" s="9" t="n">
        <f aca="false">-($B$39*B2*B62)</f>
        <v>0.00490880446676649</v>
      </c>
      <c r="D71" s="9" t="n">
        <f aca="false">-($B$39*B3*B62)</f>
        <v>0.0122720111669162</v>
      </c>
      <c r="E71" s="9"/>
      <c r="F71" s="0" t="s">
        <v>10</v>
      </c>
      <c r="G71" s="0" t="s">
        <v>11</v>
      </c>
      <c r="H71" s="9" t="n">
        <f aca="false">C71+C7</f>
        <v>-0.982040093700032</v>
      </c>
      <c r="I71" s="9" t="n">
        <f aca="false">D71+D7</f>
        <v>1.04489976574992</v>
      </c>
      <c r="J71" s="9"/>
      <c r="K71" s="9"/>
    </row>
    <row r="72" customFormat="false" ht="12.8" hidden="false" customHeight="false" outlineLevel="0" collapsed="false">
      <c r="A72" s="0" t="s">
        <v>12</v>
      </c>
      <c r="B72" s="0" t="s">
        <v>13</v>
      </c>
      <c r="C72" s="9" t="n">
        <f aca="false">-($B$39*B2*B63)</f>
        <v>-0.000793222375683012</v>
      </c>
      <c r="D72" s="9" t="n">
        <f aca="false">-($B$39*B3*B63)</f>
        <v>-0.00198305593920753</v>
      </c>
      <c r="E72" s="9"/>
      <c r="F72" s="0" t="s">
        <v>12</v>
      </c>
      <c r="G72" s="0" t="s">
        <v>13</v>
      </c>
      <c r="H72" s="9" t="n">
        <f aca="false">C72+C8</f>
        <v>0.997158623356946</v>
      </c>
      <c r="I72" s="9" t="n">
        <f aca="false">D72+D8</f>
        <v>1.99289655839237</v>
      </c>
      <c r="J72" s="9"/>
      <c r="K72" s="9"/>
    </row>
    <row r="73" customFormat="false" ht="12.8" hidden="false" customHeight="fals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</row>
    <row r="74" customFormat="false" ht="12.8" hidden="false" customHeight="false" outlineLevel="0" collapsed="false">
      <c r="A74" s="14" t="s">
        <v>43</v>
      </c>
      <c r="B74" s="14"/>
      <c r="E74" s="9"/>
      <c r="F74" s="15" t="s">
        <v>43</v>
      </c>
      <c r="G74" s="15"/>
      <c r="H74" s="9"/>
      <c r="I74" s="9"/>
      <c r="J74" s="9"/>
      <c r="K74" s="9"/>
    </row>
    <row r="75" customFormat="false" ht="12.8" hidden="false" customHeight="false" outlineLevel="0" collapsed="false">
      <c r="A75" s="0" t="s">
        <v>10</v>
      </c>
      <c r="B75" s="0" t="s">
        <v>11</v>
      </c>
      <c r="C75" s="0" t="n">
        <f aca="false">-($B$39*$C$12*B53)</f>
        <v>0.000249888609402661</v>
      </c>
      <c r="D75" s="0" t="n">
        <f aca="false">-($B$39*$C$13*B53)</f>
        <v>0.000674460602987654</v>
      </c>
      <c r="E75" s="9"/>
      <c r="F75" s="0" t="s">
        <v>10</v>
      </c>
      <c r="G75" s="0" t="s">
        <v>11</v>
      </c>
      <c r="H75" s="9" t="n">
        <f aca="false">C75+C17</f>
        <v>-0.999098273510327</v>
      </c>
      <c r="I75" s="9" t="n">
        <f aca="false">D75+D17</f>
        <v>2.00251252412344</v>
      </c>
      <c r="J75" s="9"/>
      <c r="K75" s="9"/>
    </row>
    <row r="76" customFormat="false" ht="12.8" hidden="false" customHeight="false" outlineLevel="0" collapsed="false">
      <c r="A76" s="0" t="s">
        <v>12</v>
      </c>
      <c r="B76" s="0" t="s">
        <v>13</v>
      </c>
      <c r="C76" s="0" t="n">
        <f aca="false">-($B$39*$C$12*B54)</f>
        <v>0.000713047280290856</v>
      </c>
      <c r="D76" s="0" t="n">
        <f aca="false">-($B$39*$C$13*B54)</f>
        <v>0.00192454670012084</v>
      </c>
      <c r="E76" s="9"/>
      <c r="F76" s="0" t="s">
        <v>12</v>
      </c>
      <c r="G76" s="0" t="s">
        <v>13</v>
      </c>
      <c r="H76" s="9" t="n">
        <f aca="false">C76+C18</f>
        <v>1.00267333097647</v>
      </c>
      <c r="I76" s="9" t="n">
        <f aca="false">D76+D18</f>
        <v>1.00745384900132</v>
      </c>
      <c r="J76" s="9"/>
      <c r="K76" s="9"/>
    </row>
    <row r="77" customFormat="false" ht="12.8" hidden="false" customHeight="false" outlineLevel="0" collapsed="false">
      <c r="A77" s="0" t="s">
        <v>20</v>
      </c>
      <c r="B77" s="0" t="s">
        <v>21</v>
      </c>
      <c r="C77" s="0" t="n">
        <f aca="false">-($B$39*$C$12*B55)</f>
        <v>0.0026290926738273</v>
      </c>
      <c r="D77" s="0" t="n">
        <f aca="false">-($B$39*$C$13*B55)</f>
        <v>0.00709603944869165</v>
      </c>
      <c r="E77" s="9"/>
      <c r="F77" s="0" t="s">
        <v>20</v>
      </c>
      <c r="G77" s="0" t="s">
        <v>21</v>
      </c>
      <c r="H77" s="9" t="n">
        <f aca="false">C77+C19</f>
        <v>3.00923510623063</v>
      </c>
      <c r="I77" s="9" t="n">
        <f aca="false">D77+D19</f>
        <v>-1.97428031728502</v>
      </c>
      <c r="J77" s="9"/>
      <c r="K77" s="9"/>
    </row>
    <row r="78" customFormat="false" ht="12.8" hidden="false" customHeight="fals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</row>
    <row r="79" customFormat="false" ht="12.8" hidden="false" customHeight="false" outlineLevel="0" collapsed="false">
      <c r="A79" s="14" t="s">
        <v>44</v>
      </c>
      <c r="B79" s="14"/>
      <c r="C79" s="14"/>
      <c r="H79" s="15" t="s">
        <v>44</v>
      </c>
      <c r="I79" s="15"/>
      <c r="J79" s="15"/>
    </row>
    <row r="80" customFormat="false" ht="12.8" hidden="false" customHeight="false" outlineLevel="0" collapsed="false">
      <c r="A80" s="0" t="s">
        <v>12</v>
      </c>
      <c r="B80" s="0" t="s">
        <v>11</v>
      </c>
      <c r="C80" s="0" t="s">
        <v>25</v>
      </c>
      <c r="D80" s="0" t="n">
        <f aca="false">-($B$39*$B$45*C23)</f>
        <v>0.00302654141271812</v>
      </c>
      <c r="E80" s="0" t="n">
        <f aca="false">-($B$39*$B$45*C24)</f>
        <v>0.0028209879337775</v>
      </c>
      <c r="F80" s="0" t="n">
        <f aca="false">-($B$39*$B$45*C25)</f>
        <v>-0.00213618789951475</v>
      </c>
      <c r="H80" s="0" t="s">
        <v>12</v>
      </c>
      <c r="I80" s="0" t="s">
        <v>11</v>
      </c>
      <c r="J80" s="0" t="s">
        <v>25</v>
      </c>
      <c r="K80" s="0" t="n">
        <f aca="false">D80+D29</f>
        <v>1.01154190034061</v>
      </c>
      <c r="L80" s="0" t="n">
        <f aca="false">E80+E29</f>
        <v>2.010677671024</v>
      </c>
      <c r="M80" s="0" t="n">
        <f aca="false">F80+F29</f>
        <v>3.99156443229404</v>
      </c>
    </row>
  </sheetData>
  <mergeCells count="17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F70:G70"/>
    <mergeCell ref="A74:B74"/>
    <mergeCell ref="F74:G74"/>
    <mergeCell ref="A79:C79"/>
    <mergeCell ref="H79:J7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2018-11-06T11:04:39Z</dcterms:created>
  <dc:creator/>
  <dc:description/>
  <dc:language>ru-RU</dc:language>
  <cp:lastModifiedBy/>
  <dcterms:modified xsi:type="dcterms:W3CDTF">2018-11-12T12:17:08Z</dcterms:modified>
  <cp:revision>62</cp:revision>
  <dc:subject/>
  <dc:title/>
</cp:coreProperties>
</file>