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ep_1" sheetId="1" state="visible" r:id="rId2"/>
    <sheet name="Step_2" sheetId="2" state="visible" r:id="rId3"/>
    <sheet name="Step_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<sst xmlns="http://schemas.openxmlformats.org/spreadsheetml/2006/main" count="564" uniqueCount="105">
  <si>
    <t xml:space="preserve">Matrix representation of image. Width: 8, Height: 9, Depth: 1</t>
  </si>
  <si>
    <t xml:space="preserve">Convolutional Layer (Sum(Delta*Weight) for previous layer) — ACTUALLY DO NOT NEED IN THIS EXAMPLE</t>
  </si>
  <si>
    <t xml:space="preserve">Kernel (conv. layer“s weights)</t>
  </si>
  <si>
    <t xml:space="preserve">Rotated kernel (90 deg)</t>
  </si>
  <si>
    <t xml:space="preserve">Rotated kernel (180 deg)</t>
  </si>
  <si>
    <t xml:space="preserve">Conv (Local Deltas)</t>
  </si>
  <si>
    <t xml:space="preserve">&lt;&lt;&lt; This is convolution of input matrix with ReLU“s Local Deltas</t>
  </si>
  <si>
    <t xml:space="preserve">Convolutional layer. Stride = 1</t>
  </si>
  <si>
    <t xml:space="preserve">Conv: previous delta-weights (previous delta-kernel)</t>
  </si>
  <si>
    <t xml:space="preserve">Conv: delta-weights (delta-kernel)</t>
  </si>
  <si>
    <t xml:space="preserve">Conv: new weights (new kernel)</t>
  </si>
  <si>
    <t xml:space="preserve">ReLU (Local Deltas)</t>
  </si>
  <si>
    <t xml:space="preserve">ReLU (Rectified Linear Unit) layer</t>
  </si>
  <si>
    <t xml:space="preserve">Pooling layer (Local Deltas for backpropagation to ReLU)</t>
  </si>
  <si>
    <t xml:space="preserve">Pooling (max) layer. 2X2 with stride of 2</t>
  </si>
  <si>
    <t xml:space="preserve">Max</t>
  </si>
  <si>
    <t xml:space="preserve">If all elements are equal, then corresponding cell should be filled with same gradient</t>
  </si>
  <si>
    <t xml:space="preserve">If this row is clipped and all elements are equal in row above, then corresponding cell should be filled with same gradient</t>
  </si>
  <si>
    <t xml:space="preserve">FC Layer weights</t>
  </si>
  <si>
    <t xml:space="preserve">w00</t>
  </si>
  <si>
    <t xml:space="preserve">w10</t>
  </si>
  <si>
    <t xml:space="preserve">w20</t>
  </si>
  <si>
    <t xml:space="preserve">w30</t>
  </si>
  <si>
    <t xml:space="preserve">w40</t>
  </si>
  <si>
    <t xml:space="preserve">w50</t>
  </si>
  <si>
    <t xml:space="preserve">w60</t>
  </si>
  <si>
    <t xml:space="preserve">w70</t>
  </si>
  <si>
    <t xml:space="preserve">w80</t>
  </si>
  <si>
    <t xml:space="preserve">w01</t>
  </si>
  <si>
    <t xml:space="preserve">w11</t>
  </si>
  <si>
    <t xml:space="preserve">w21</t>
  </si>
  <si>
    <t xml:space="preserve">w31</t>
  </si>
  <si>
    <t xml:space="preserve">w41</t>
  </si>
  <si>
    <t xml:space="preserve">w51</t>
  </si>
  <si>
    <t xml:space="preserve">w61</t>
  </si>
  <si>
    <t xml:space="preserve">w71</t>
  </si>
  <si>
    <t xml:space="preserve">w81</t>
  </si>
  <si>
    <t xml:space="preserve">w02</t>
  </si>
  <si>
    <t xml:space="preserve">w12</t>
  </si>
  <si>
    <t xml:space="preserve">w22</t>
  </si>
  <si>
    <t xml:space="preserve">w32</t>
  </si>
  <si>
    <t xml:space="preserve">w42</t>
  </si>
  <si>
    <t xml:space="preserve">w52</t>
  </si>
  <si>
    <t xml:space="preserve">w62</t>
  </si>
  <si>
    <t xml:space="preserve">w72</t>
  </si>
  <si>
    <t xml:space="preserve">w82</t>
  </si>
  <si>
    <t xml:space="preserve">FC input (pooling output)</t>
  </si>
  <si>
    <t xml:space="preserve">FC output</t>
  </si>
  <si>
    <t xml:space="preserve">Activated</t>
  </si>
  <si>
    <t xml:space="preserve">Derivative</t>
  </si>
  <si>
    <t xml:space="preserve">Desired</t>
  </si>
  <si>
    <t xml:space="preserve">Error</t>
  </si>
  <si>
    <t xml:space="preserve">Learning rate</t>
  </si>
  <si>
    <t xml:space="preserve">Momentum (inertia)</t>
  </si>
  <si>
    <t xml:space="preserve">Activation</t>
  </si>
  <si>
    <t xml:space="preserve">Derivative of activation func</t>
  </si>
  <si>
    <t xml:space="preserve">Tanh(input)</t>
  </si>
  <si>
    <t xml:space="preserve">1 — Tanh(input) * Tanh(input)</t>
  </si>
  <si>
    <t xml:space="preserve">FC Layer transponsed weights (for backpropagation)</t>
  </si>
  <si>
    <t xml:space="preserve">FC (Local Deltas)</t>
  </si>
  <si>
    <t xml:space="preserve">FC layer (Sum(Delta*Weight) for pooling layer)</t>
  </si>
  <si>
    <t xml:space="preserve"> </t>
  </si>
  <si>
    <t xml:space="preserve">delta0</t>
  </si>
  <si>
    <t xml:space="preserve">out0</t>
  </si>
  <si>
    <t xml:space="preserve">delta1</t>
  </si>
  <si>
    <t xml:space="preserve">out1</t>
  </si>
  <si>
    <t xml:space="preserve">delta2</t>
  </si>
  <si>
    <t xml:space="preserve">out2</t>
  </si>
  <si>
    <t xml:space="preserve">out3</t>
  </si>
  <si>
    <t xml:space="preserve">&gt;&gt;&gt; to the shape of pooling layer &gt;&gt;&gt;</t>
  </si>
  <si>
    <t xml:space="preserve">out4</t>
  </si>
  <si>
    <t xml:space="preserve">out5</t>
  </si>
  <si>
    <t xml:space="preserve">out6</t>
  </si>
  <si>
    <t xml:space="preserve">out7</t>
  </si>
  <si>
    <t xml:space="preserve">out8</t>
  </si>
  <si>
    <t xml:space="preserve">FC Layer (delta-weights on previous epoch)</t>
  </si>
  <si>
    <t xml:space="preserve">dw00</t>
  </si>
  <si>
    <t xml:space="preserve">dw10</t>
  </si>
  <si>
    <t xml:space="preserve">dw20</t>
  </si>
  <si>
    <t xml:space="preserve">dw30</t>
  </si>
  <si>
    <t xml:space="preserve">dw40</t>
  </si>
  <si>
    <t xml:space="preserve">dw50</t>
  </si>
  <si>
    <t xml:space="preserve">dw60</t>
  </si>
  <si>
    <t xml:space="preserve">dw70</t>
  </si>
  <si>
    <t xml:space="preserve">dw80</t>
  </si>
  <si>
    <t xml:space="preserve">dw01</t>
  </si>
  <si>
    <t xml:space="preserve">dw11</t>
  </si>
  <si>
    <t xml:space="preserve">dw21</t>
  </si>
  <si>
    <t xml:space="preserve">dw31</t>
  </si>
  <si>
    <t xml:space="preserve">dw41</t>
  </si>
  <si>
    <t xml:space="preserve">dw51</t>
  </si>
  <si>
    <t xml:space="preserve">dw61</t>
  </si>
  <si>
    <t xml:space="preserve">dw71</t>
  </si>
  <si>
    <t xml:space="preserve">dw81</t>
  </si>
  <si>
    <t xml:space="preserve">dw02</t>
  </si>
  <si>
    <t xml:space="preserve">dw12</t>
  </si>
  <si>
    <t xml:space="preserve">dw22</t>
  </si>
  <si>
    <t xml:space="preserve">dw32</t>
  </si>
  <si>
    <t xml:space="preserve">dw42</t>
  </si>
  <si>
    <t xml:space="preserve">dw52</t>
  </si>
  <si>
    <t xml:space="preserve">dw62</t>
  </si>
  <si>
    <t xml:space="preserve">dw72</t>
  </si>
  <si>
    <t xml:space="preserve">dw82</t>
  </si>
  <si>
    <t xml:space="preserve">FC Layer delta-weights</t>
  </si>
  <si>
    <t xml:space="preserve">FC Layer new weights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</si>
</sst>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0"/>
      <name val="Arial"/>
      <family val="2"/>
      <charset val="1"/>
    </font>
    <font>
      <sz val="0"/>
      <color rgb="FF000000"/>
      <name val="Arial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A202"/>
        <bgColor rgb="FFEA7500"/>
      </patternFill>
    </fill>
    <fill>
      <patternFill patternType="solid">
        <fgColor rgb="FFBF819E"/>
        <bgColor rgb="FF808080"/>
      </patternFill>
    </fill>
    <fill>
      <patternFill patternType="solid">
        <fgColor rgb="FF5EB91E"/>
        <bgColor rgb="FFACB20C"/>
      </patternFill>
    </fill>
    <fill>
      <patternFill patternType="solid">
        <fgColor rgb="FFEA7500"/>
        <bgColor rgb="FFD4711A"/>
      </patternFill>
    </fill>
    <fill>
      <patternFill patternType="solid">
        <fgColor rgb="FF729FCF"/>
        <bgColor rgb="FF808080"/>
      </patternFill>
    </fill>
    <fill>
      <patternFill patternType="solid">
        <fgColor rgb="FFE6E905"/>
        <bgColor rgb="FFFFFF00"/>
      </patternFill>
    </fill>
    <fill>
      <patternFill patternType="solid">
        <fgColor rgb="FFACB20C"/>
        <bgColor rgb="FFE8A202"/>
      </patternFill>
    </fill>
    <fill>
      <patternFill patternType="solid">
        <fgColor rgb="FF069A2E"/>
        <bgColor rgb="FF008080"/>
      </patternFill>
    </fill>
    <fill>
      <patternFill patternType="solid">
        <fgColor rgb="FF87D1D1"/>
        <bgColor rgb="FFC0C0C0"/>
      </patternFill>
    </fill>
    <fill>
      <patternFill patternType="solid">
        <fgColor rgb="FFFFF685"/>
        <bgColor rgb="FFFFFFCC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D4711A"/>
        <bgColor rgb="FFEA75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D4711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87D1D1"/>
      <rgbColor rgb="FFFF99CC"/>
      <rgbColor rgb="FFCC99FF"/>
      <rgbColor rgb="FFFFCC99"/>
      <rgbColor rgb="FF3366FF"/>
      <rgbColor rgb="FF33CCCC"/>
      <rgbColor rgb="FFACB20C"/>
      <rgbColor rgb="FFFFCC00"/>
      <rgbColor rgb="FFE8A202"/>
      <rgbColor rgb="FFEA7500"/>
      <rgbColor rgb="FF666699"/>
      <rgbColor rgb="FFBF819E"/>
      <rgbColor rgb="FF003366"/>
      <rgbColor rgb="FF5EB91E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40" colorId="64" zoomScale="85" zoomScaleNormal="85" zoomScalePageLayoutView="100" workbookViewId="0">
      <selection pane="topLeft" activeCell="O52" activeCellId="0" sqref="O52"/>
    </sheetView>
  </sheetViews>
  <sheetFormatPr defaultRowHeight="12.8" zeroHeight="false" outlineLevelRow="0" outlineLevelCol="0"/>
  <cols>
    <col collapsed="false" customWidth="true" hidden="false" outlineLevel="0" max="1" min="1" style="1" width="11.91"/>
    <col collapsed="false" customWidth="true" hidden="false" outlineLevel="0" max="2" min="2" style="1" width="13.08"/>
    <col collapsed="false" customWidth="true" hidden="false" outlineLevel="0" max="3" min="3" style="1" width="13.24"/>
    <col collapsed="false" customWidth="true" hidden="false" outlineLevel="0" max="4" min="4" style="1" width="14.87"/>
    <col collapsed="false" customWidth="true" hidden="false" outlineLevel="0" max="5" min="5" style="1" width="13.56"/>
    <col collapsed="false" customWidth="true" hidden="false" outlineLevel="0" max="6" min="6" style="1" width="13.72"/>
    <col collapsed="false" customWidth="true" hidden="false" outlineLevel="0" max="7" min="7" style="1" width="10.78"/>
    <col collapsed="false" customWidth="true" hidden="false" outlineLevel="0" max="8" min="8" style="1" width="10.13"/>
    <col collapsed="false" customWidth="true" hidden="false" outlineLevel="0" max="9" min="9" style="1" width="14.06"/>
    <col collapsed="false" customWidth="true" hidden="false" outlineLevel="0" max="10" min="10" style="1" width="12.58"/>
    <col collapsed="false" customWidth="true" hidden="false" outlineLevel="0" max="11" min="11" style="1" width="17"/>
    <col collapsed="false" customWidth="true" hidden="false" outlineLevel="0" max="12" min="12" style="1" width="7.52"/>
    <col collapsed="false" customWidth="false" hidden="false" outlineLevel="0" max="13" min="13" style="1" width="11.6"/>
    <col collapsed="false" customWidth="true" hidden="false" outlineLevel="0" max="14" min="14" style="1" width="12.1"/>
    <col collapsed="false" customWidth="true" hidden="false" outlineLevel="0" max="15" min="15" style="1" width="16.34"/>
    <col collapsed="false" customWidth="true" hidden="false" outlineLevel="0" max="17" min="16" style="1" width="12.42"/>
    <col collapsed="false" customWidth="true" hidden="false" outlineLevel="0" max="18" min="18" style="1" width="13.08"/>
    <col collapsed="false" customWidth="true" hidden="false" outlineLevel="0" max="20" min="19" style="1" width="14.22"/>
    <col collapsed="false" customWidth="true" hidden="false" outlineLevel="0" max="21" min="21" style="1" width="10.62"/>
    <col collapsed="false" customWidth="true" hidden="false" outlineLevel="0" max="1025" min="22" style="1" width="8.6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M1" s="4" t="s">
        <v>1</v>
      </c>
      <c r="N1" s="4"/>
      <c r="O1" s="4"/>
      <c r="P1" s="4"/>
      <c r="Q1" s="4"/>
      <c r="R1" s="4"/>
      <c r="S1" s="4"/>
      <c r="T1" s="4"/>
      <c r="U1" s="5"/>
      <c r="V1" s="6"/>
      <c r="W1" s="6"/>
      <c r="X1" s="6"/>
      <c r="Y1" s="6"/>
      <c r="Z1" s="6"/>
      <c r="AA1" s="5"/>
      <c r="AB1" s="5"/>
      <c r="AC1" s="5"/>
      <c r="AD1" s="5"/>
      <c r="AE1" s="5"/>
      <c r="AF1" s="5"/>
      <c r="AG1" s="6"/>
      <c r="AH1" s="6"/>
      <c r="AI1" s="5"/>
      <c r="AJ1" s="5"/>
      <c r="AK1" s="5"/>
      <c r="AL1" s="5"/>
      <c r="AM1" s="5"/>
      <c r="AN1" s="5"/>
      <c r="AO1" s="6"/>
      <c r="AP1" s="6"/>
      <c r="AQ1" s="5"/>
      <c r="AR1" s="5"/>
      <c r="AS1" s="5"/>
      <c r="AT1" s="5"/>
      <c r="AU1" s="5"/>
      <c r="AV1" s="5"/>
      <c r="AW1" s="6"/>
      <c r="AX1" s="6"/>
      <c r="AY1" s="6"/>
    </row>
    <row r="2" customFormat="false" ht="12.8" hidden="false" customHeight="false" outlineLevel="0" collapsed="false">
      <c r="A2" s="7" t="n">
        <v>-0.1</v>
      </c>
      <c r="B2" s="7" t="n">
        <v>0.2</v>
      </c>
      <c r="C2" s="7" t="n">
        <v>0.3</v>
      </c>
      <c r="D2" s="7" t="n">
        <v>0.4</v>
      </c>
      <c r="E2" s="7" t="n">
        <v>0.5</v>
      </c>
      <c r="F2" s="7" t="n">
        <v>0.6</v>
      </c>
      <c r="G2" s="7" t="n">
        <v>0.7</v>
      </c>
      <c r="H2" s="7" t="n">
        <v>0.8</v>
      </c>
      <c r="M2" s="8" t="n">
        <f aca="false">$I$13*O25+$J$13*P25+$K$13*Q25+$I$14*O26+$J$14*P26+$K$14*Q26+$I$15*O27+$J$15*P27+$K$15*Q27</f>
        <v>0</v>
      </c>
      <c r="N2" s="8" t="n">
        <f aca="false">$I$13*P25+$J$13*Q25+$K$13*R25+$I$14*P26+$J$14*Q26+$K$14*R26+$I$15*P27+$J$15*Q27+$K$15*R27</f>
        <v>0</v>
      </c>
      <c r="O2" s="8" t="n">
        <f aca="false">$I$13*Q25+$J$13*R25+$K$13*S25+$I$14*Q26+$J$14*R26+$K$14*S26+$I$15*Q27+$J$15*R27+$K$15*S27</f>
        <v>0</v>
      </c>
      <c r="P2" s="8" t="n">
        <f aca="false">$I$13*R25+$J$13*S25+$K$13*T25+$I$14*R26+$J$14*S26+$K$14*T26+$I$15*R27+$J$15*S27+$K$15*T27</f>
        <v>0</v>
      </c>
      <c r="Q2" s="8" t="n">
        <f aca="false">$I$13*S25+$J$13*T25+$K$13*U25+$I$14*S26+$J$14*T26+$K$14*U26+$I$15*S27+$J$15*T27+$K$15*U27</f>
        <v>0</v>
      </c>
      <c r="R2" s="8" t="n">
        <f aca="false">$I$13*T25+$J$13*U25+$K$13*V25+$I$14*T26+$J$14*U26+$K$14*V26+$I$15*T27+$J$15*U27+$K$15*V27</f>
        <v>0</v>
      </c>
      <c r="S2" s="8" t="n">
        <f aca="false">$I$13*U25+$J$13*V25+$K$13*W25+$I$14*U26+$J$14*V26+$K$14*W26+$I$15*U27+$J$15*V27+$K$15*W27</f>
        <v>0</v>
      </c>
      <c r="T2" s="8" t="n">
        <f aca="false">$I$13*V25+$J$13*W25+$K$13*X25+$I$14*V26+$J$14*W26+$K$14*X26+$I$15*V27+$J$15*W27+$K$15*X27</f>
        <v>0</v>
      </c>
      <c r="U2" s="9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customFormat="false" ht="12.8" hidden="false" customHeight="false" outlineLevel="0" collapsed="false">
      <c r="A3" s="7" t="n">
        <v>-0.9</v>
      </c>
      <c r="B3" s="7" t="n">
        <v>-0.1</v>
      </c>
      <c r="C3" s="7" t="n">
        <v>0.11</v>
      </c>
      <c r="D3" s="7" t="n">
        <v>0.12</v>
      </c>
      <c r="E3" s="7" t="n">
        <v>0.13</v>
      </c>
      <c r="F3" s="7" t="n">
        <v>0.14</v>
      </c>
      <c r="G3" s="7" t="n">
        <v>0.15</v>
      </c>
      <c r="H3" s="7" t="n">
        <v>0.16</v>
      </c>
      <c r="M3" s="8" t="n">
        <f aca="false">$I$13*O26+$J$13*P26+$K$13*Q26+$I$14*O27+$J$14*P27+$K$14*Q27+$I$15*O28+$J$15*P28+$K$15*Q28</f>
        <v>0</v>
      </c>
      <c r="N3" s="8" t="n">
        <f aca="false">$I$13*P26+$J$13*Q26+$K$13*R26+$I$14*P27+$J$14*Q27+$K$14*R27+$I$15*P28+$J$15*Q28+$K$15*R28</f>
        <v>0.0367381804763834</v>
      </c>
      <c r="O3" s="8" t="n">
        <f aca="false">$I$13*Q26+$J$13*R26+$K$13*S26+$I$14*Q27+$J$14*R27+$K$14*S27+$I$15*Q28+$J$15*R28+$K$15*S28</f>
        <v>-0.021863758727381</v>
      </c>
      <c r="P3" s="8" t="n">
        <f aca="false">$I$13*R26+$J$13*S26+$K$13*T26+$I$14*R27+$J$14*S27+$K$14*T27+$I$15*R28+$J$15*S28+$K$15*T28</f>
        <v>-0.152471444054853</v>
      </c>
      <c r="Q3" s="8" t="n">
        <f aca="false">$I$13*S26+$J$13*T26+$K$13*U26+$I$14*S27+$J$14*T27+$K$14*U27+$I$15*S28+$J$15*T28+$K$15*U28</f>
        <v>0</v>
      </c>
      <c r="R3" s="8" t="n">
        <f aca="false">$I$13*T26+$J$13*U26+$K$13*V26+$I$14*T27+$J$14*U27+$K$14*V27+$I$15*T28+$J$15*U28+$K$15*V28</f>
        <v>0</v>
      </c>
      <c r="S3" s="8" t="n">
        <f aca="false">$I$13*U26+$J$13*V26+$K$13*W26+$I$14*U27+$J$14*V27+$K$14*W27+$I$15*U28+$J$15*V28+$K$15*W28</f>
        <v>0</v>
      </c>
      <c r="T3" s="8" t="n">
        <f aca="false">$I$13*V26+$J$13*W26+$K$13*X26+$I$14*V27+$J$14*W27+$K$14*X27+$I$15*V28+$J$15*W28+$K$15*X28</f>
        <v>0</v>
      </c>
      <c r="U3" s="9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customFormat="false" ht="12.8" hidden="false" customHeight="false" outlineLevel="0" collapsed="false">
      <c r="A4" s="7" t="n">
        <v>-0.17</v>
      </c>
      <c r="B4" s="7" t="n">
        <v>0.18</v>
      </c>
      <c r="C4" s="7" t="n">
        <v>-0.19</v>
      </c>
      <c r="D4" s="7" t="n">
        <v>0.2</v>
      </c>
      <c r="E4" s="7" t="n">
        <v>0.21</v>
      </c>
      <c r="F4" s="7" t="n">
        <v>0.22</v>
      </c>
      <c r="G4" s="7" t="n">
        <v>0.23</v>
      </c>
      <c r="H4" s="7" t="n">
        <v>0.24</v>
      </c>
      <c r="M4" s="8" t="n">
        <f aca="false">$I$13*O27+$J$13*P27+$K$13*Q27+$I$14*O28+$J$14*P28+$K$14*Q28+$I$15*O29+$J$15*P29+$K$15*Q29</f>
        <v>0</v>
      </c>
      <c r="N4" s="8" t="n">
        <f aca="false">$I$13*P27+$J$13*Q27+$K$13*R27+$I$14*P28+$J$14*Q28+$K$14*R28+$I$15*P29+$J$15*Q29+$K$15*R29</f>
        <v>0.172107282738112</v>
      </c>
      <c r="O4" s="8" t="n">
        <f aca="false">$I$13*Q27+$J$13*R27+$K$13*S27+$I$14*Q28+$J$14*R28+$K$14*S28+$I$15*Q29+$J$15*R29+$K$15*S29</f>
        <v>-0.0368557948522369</v>
      </c>
      <c r="P4" s="8" t="n">
        <f aca="false">$I$13*R27+$J$13*S27+$K$13*T27+$I$14*R28+$J$14*S28+$K$14*T28+$I$15*R29+$J$15*S29+$K$15*T29</f>
        <v>-0.193108894709762</v>
      </c>
      <c r="Q4" s="8" t="n">
        <f aca="false">$I$13*S27+$J$13*T27+$K$13*U27+$I$14*S28+$J$14*T28+$K$14*U28+$I$15*S29+$J$15*T29+$K$15*U29</f>
        <v>0</v>
      </c>
      <c r="R4" s="8" t="n">
        <f aca="false">$I$13*T27+$J$13*U27+$K$13*V27+$I$14*T28+$J$14*U28+$K$14*V28+$I$15*T29+$J$15*U29+$K$15*V29</f>
        <v>0</v>
      </c>
      <c r="S4" s="8" t="n">
        <f aca="false">$I$13*U27+$J$13*V27+$K$13*W27+$I$14*U28+$J$14*V28+$K$14*W28+$I$15*U29+$J$15*V29+$K$15*W29</f>
        <v>0</v>
      </c>
      <c r="T4" s="8" t="n">
        <f aca="false">$I$13*V27+$J$13*W27+$K$13*X27+$I$14*V28+$J$14*W28+$K$14*X28+$I$15*V29+$J$15*W29+$K$15*X29</f>
        <v>0</v>
      </c>
      <c r="U4" s="9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customFormat="false" ht="12.8" hidden="false" customHeight="false" outlineLevel="0" collapsed="false">
      <c r="A5" s="7" t="n">
        <v>-0.25</v>
      </c>
      <c r="B5" s="7" t="n">
        <v>0.26</v>
      </c>
      <c r="C5" s="7" t="n">
        <v>0.27</v>
      </c>
      <c r="D5" s="7" t="n">
        <v>-0.28</v>
      </c>
      <c r="E5" s="7" t="n">
        <v>0.29</v>
      </c>
      <c r="F5" s="7" t="n">
        <v>0.3</v>
      </c>
      <c r="G5" s="7" t="n">
        <v>0.31</v>
      </c>
      <c r="H5" s="7" t="n">
        <v>0.32</v>
      </c>
      <c r="M5" s="8" t="n">
        <f aca="false">$I$13*O28+$J$13*P28+$K$13*Q28+$I$14*O29+$J$14*P29+$K$14*Q29+$I$15*O30+$J$15*P30+$K$15*Q30</f>
        <v>0</v>
      </c>
      <c r="N5" s="8" t="n">
        <f aca="false">$I$13*P28+$J$13*Q28+$K$13*R28+$I$14*P29+$J$14*Q29+$K$14*R29+$I$15*P30+$J$15*Q30+$K$15*R30</f>
        <v>0.131330002977726</v>
      </c>
      <c r="O5" s="8" t="n">
        <f aca="false">$I$13*Q28+$J$13*R28+$K$13*S28+$I$14*Q29+$J$14*R29+$K$14*S29+$I$15*Q30+$J$15*R30+$K$15*S30</f>
        <v>0.0529935741210184</v>
      </c>
      <c r="P5" s="8" t="n">
        <f aca="false">$I$13*R28+$J$13*S28+$K$13*T28+$I$14*R29+$J$14*S29+$K$14*T29+$I$15*R30+$J$15*S30+$K$15*T30</f>
        <v>-0.141241451556751</v>
      </c>
      <c r="Q5" s="8" t="n">
        <f aca="false">$I$13*S28+$J$13*T28+$K$13*U28+$I$14*S29+$J$14*T29+$K$14*U29+$I$15*S30+$J$15*T30+$K$15*U30</f>
        <v>-0.0342751432128176</v>
      </c>
      <c r="R5" s="8" t="n">
        <f aca="false">$I$13*T28+$J$13*U28+$K$13*V28+$I$14*T29+$J$14*U29+$K$14*V29+$I$15*T30+$J$15*U30+$K$15*V30</f>
        <v>-0.23902480108786</v>
      </c>
      <c r="S5" s="8" t="n">
        <f aca="false">$I$13*U28+$J$13*V28+$K$13*W28+$I$14*U29+$J$14*V29+$K$14*W29+$I$15*U30+$J$15*V30+$K$15*W30</f>
        <v>0</v>
      </c>
      <c r="T5" s="8" t="n">
        <f aca="false">$I$13*V28+$J$13*W28+$K$13*X28+$I$14*V29+$J$14*W29+$K$14*X29+$I$15*V30+$J$15*W30+$K$15*X30</f>
        <v>0</v>
      </c>
      <c r="U5" s="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customFormat="false" ht="12.8" hidden="false" customHeight="false" outlineLevel="0" collapsed="false">
      <c r="A6" s="7" t="n">
        <v>-0.33</v>
      </c>
      <c r="B6" s="7" t="n">
        <v>0.34</v>
      </c>
      <c r="C6" s="7" t="n">
        <v>0.35</v>
      </c>
      <c r="D6" s="7" t="n">
        <v>0.36</v>
      </c>
      <c r="E6" s="7" t="n">
        <v>-0.37</v>
      </c>
      <c r="F6" s="7" t="n">
        <v>0.38</v>
      </c>
      <c r="G6" s="7" t="n">
        <v>0.39</v>
      </c>
      <c r="H6" s="7" t="n">
        <v>0.4</v>
      </c>
      <c r="M6" s="8" t="n">
        <f aca="false">$I$13*O29+$J$13*P29+$K$13*Q29+$I$14*O30+$J$14*P30+$K$14*Q30+$I$15*O31+$J$15*P31+$K$15*Q31</f>
        <v>0</v>
      </c>
      <c r="N6" s="8" t="n">
        <f aca="false">$I$13*P29+$J$13*Q29+$K$13*R29+$I$14*P30+$J$14*Q30+$K$14*R30+$I$15*P31+$J$15*Q31+$K$15*R31</f>
        <v>0.0274817541476112</v>
      </c>
      <c r="O6" s="8" t="n">
        <f aca="false">$I$13*Q29+$J$13*R29+$K$13*S29+$I$14*Q30+$J$14*R30+$K$14*S30+$I$15*Q31+$J$15*R31+$K$15*S31</f>
        <v>0.0311997090353459</v>
      </c>
      <c r="P6" s="8" t="n">
        <f aca="false">$I$13*R29+$J$13*S29+$K$13*T29+$I$14*R30+$J$14*S30+$K$14*T30+$I$15*R31+$J$15*S31+$K$15*T31</f>
        <v>0.175100289425252</v>
      </c>
      <c r="Q6" s="8" t="n">
        <f aca="false">$I$13*S29+$J$13*T29+$K$13*U29+$I$14*S30+$J$14*T30+$K$14*U30+$I$15*S31+$J$15*T31+$K$15*U31</f>
        <v>-0.0414710907729379</v>
      </c>
      <c r="R6" s="8" t="n">
        <f aca="false">$I$13*T29+$J$13*U29+$K$13*V29+$I$14*T30+$J$14*U30+$K$14*V30+$I$15*T31+$J$15*U31+$K$15*V31</f>
        <v>-0.189013386790603</v>
      </c>
      <c r="S6" s="8" t="n">
        <f aca="false">$I$13*U29+$J$13*V29+$K$13*W29+$I$14*U30+$J$14*V30+$K$14*W30+$I$15*U31+$J$15*V31+$K$15*W31</f>
        <v>0</v>
      </c>
      <c r="T6" s="8" t="n">
        <f aca="false">$I$13*V29+$J$13*W29+$K$13*X29+$I$14*V30+$J$14*W30+$K$14*X30+$I$15*V31+$J$15*W31+$K$15*X31</f>
        <v>0</v>
      </c>
      <c r="U6" s="9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customFormat="false" ht="12.8" hidden="false" customHeight="false" outlineLevel="0" collapsed="false">
      <c r="A7" s="7" t="n">
        <v>-0.41</v>
      </c>
      <c r="B7" s="7" t="n">
        <v>0.42</v>
      </c>
      <c r="C7" s="7" t="n">
        <v>0.43</v>
      </c>
      <c r="D7" s="7" t="n">
        <v>0.44</v>
      </c>
      <c r="E7" s="7" t="n">
        <v>0.45</v>
      </c>
      <c r="F7" s="7" t="n">
        <v>-0.46</v>
      </c>
      <c r="G7" s="7" t="n">
        <v>0.47</v>
      </c>
      <c r="H7" s="7" t="n">
        <v>0.48</v>
      </c>
      <c r="M7" s="8" t="n">
        <f aca="false">$I$13*O30+$J$13*P30+$K$13*Q30+$I$14*O31+$J$14*P31+$K$14*Q31+$I$15*O32+$J$15*P32+$K$15*Q32</f>
        <v>0</v>
      </c>
      <c r="N7" s="8" t="n">
        <f aca="false">$I$13*P30+$J$13*Q30+$K$13*R30+$I$14*P31+$J$14*Q31+$K$14*R31+$I$15*P32+$J$15*Q32+$K$15*R32</f>
        <v>0</v>
      </c>
      <c r="O7" s="8" t="n">
        <f aca="false">$I$13*Q30+$J$13*R30+$K$13*S30+$I$14*Q31+$J$14*R31+$K$14*S31+$I$15*Q32+$J$15*R32+$K$15*S32</f>
        <v>0</v>
      </c>
      <c r="P7" s="8" t="n">
        <f aca="false">$I$13*R30+$J$13*S30+$K$13*T30+$I$14*R31+$J$14*S31+$K$14*T31+$I$15*R32+$J$15*S32+$K$15*T32</f>
        <v>0.0550818903288066</v>
      </c>
      <c r="Q7" s="8" t="n">
        <f aca="false">$I$13*S30+$J$13*T30+$K$13*U30+$I$14*S31+$J$14*T31+$K$14*U31+$I$15*S32+$J$15*T32+$K$15*U32</f>
        <v>0.123917672159563</v>
      </c>
      <c r="R7" s="8" t="n">
        <f aca="false">$I$13*T30+$J$13*U30+$K$13*V30+$I$14*T31+$J$14*U31+$K$14*V31+$I$15*T32+$J$15*U32+$K$15*V32</f>
        <v>-0.0257455529300579</v>
      </c>
      <c r="S7" s="8" t="n">
        <f aca="false">$I$13*U30+$J$13*V30+$K$13*W30+$I$14*U31+$J$14*V31+$K$14*W31+$I$15*U32+$J$15*V32+$K$15*W32</f>
        <v>-0.0290505844620412</v>
      </c>
      <c r="T7" s="8" t="n">
        <f aca="false">$I$13*V30+$J$13*W30+$K$13*X30+$I$14*V31+$J$14*W31+$K$14*X31+$I$15*V32+$J$15*W32+$K$15*X32</f>
        <v>-0.202590259927163</v>
      </c>
      <c r="U7" s="9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customFormat="false" ht="12.8" hidden="false" customHeight="false" outlineLevel="0" collapsed="false">
      <c r="A8" s="7" t="n">
        <v>-0.49</v>
      </c>
      <c r="B8" s="7" t="n">
        <v>0.5</v>
      </c>
      <c r="C8" s="7" t="n">
        <v>0.51</v>
      </c>
      <c r="D8" s="7" t="n">
        <v>0.52</v>
      </c>
      <c r="E8" s="7" t="n">
        <v>0.53</v>
      </c>
      <c r="F8" s="7" t="n">
        <v>0.54</v>
      </c>
      <c r="G8" s="7" t="n">
        <v>-0.55</v>
      </c>
      <c r="H8" s="7" t="n">
        <v>0.56</v>
      </c>
      <c r="M8" s="8" t="n">
        <f aca="false">$I$13*O31+$J$13*P31+$K$13*Q31+$I$14*O32+$J$14*P32+$K$14*Q32+$I$15*O33+$J$15*P33+$K$15*Q33</f>
        <v>0</v>
      </c>
      <c r="N8" s="8" t="n">
        <f aca="false">$I$13*P31+$J$13*Q31+$K$13*R31+$I$14*P32+$J$14*Q32+$K$14*R32+$I$15*P33+$J$15*Q33+$K$15*R33</f>
        <v>0</v>
      </c>
      <c r="O8" s="8" t="n">
        <f aca="false">$I$13*Q31+$J$13*R31+$K$13*S31+$I$14*Q32+$J$14*R32+$K$14*S32+$I$15*Q33+$J$15*R33+$K$15*S33</f>
        <v>0</v>
      </c>
      <c r="P8" s="8" t="n">
        <f aca="false">$I$13*R31+$J$13*S31+$K$13*T31+$I$14*R32+$J$14*S32+$K$14*T32+$I$15*R33+$J$15*S33+$K$15*T33</f>
        <v>-0.149306136682454</v>
      </c>
      <c r="Q8" s="8" t="n">
        <f aca="false">$I$13*S31+$J$13*T31+$K$13*U31+$I$14*S32+$J$14*T32+$K$14*U32+$I$15*S33+$J$15*T33+$K$15*U33</f>
        <v>0.0255433633066038</v>
      </c>
      <c r="R8" s="8" t="n">
        <f aca="false">$I$13*T31+$J$13*U31+$K$13*V31+$I$14*T32+$J$14*U32+$K$14*V32+$I$15*T33+$J$15*U33+$K$15*V33</f>
        <v>0.321876207528564</v>
      </c>
      <c r="S8" s="8" t="n">
        <f aca="false">$I$13*U31+$J$13*V31+$K$13*W31+$I$14*U32+$J$14*V32+$K$14*W32+$I$15*U33+$J$15*V33+$K$15*W33</f>
        <v>-0.0351496540146235</v>
      </c>
      <c r="T8" s="8" t="n">
        <f aca="false">$I$13*V31+$J$13*W31+$K$13*X31+$I$14*V32+$J$14*W32+$K$14*X32+$I$15*V33+$J$15*W33+$K$15*X33</f>
        <v>-0.160202083571848</v>
      </c>
      <c r="U8" s="9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customFormat="false" ht="12.8" hidden="false" customHeight="false" outlineLevel="0" collapsed="false">
      <c r="A9" s="7" t="n">
        <v>-0.57</v>
      </c>
      <c r="B9" s="7" t="n">
        <v>0.58</v>
      </c>
      <c r="C9" s="7" t="n">
        <v>0.59</v>
      </c>
      <c r="D9" s="7" t="n">
        <v>0.6</v>
      </c>
      <c r="E9" s="7" t="n">
        <v>0.61</v>
      </c>
      <c r="F9" s="7" t="n">
        <v>0.62</v>
      </c>
      <c r="G9" s="7" t="n">
        <v>0.63</v>
      </c>
      <c r="H9" s="7" t="n">
        <v>-0.64</v>
      </c>
      <c r="M9" s="8" t="n">
        <f aca="false">$I$13*O32+$J$13*P32+$K$13*Q32+$I$14*O33+$J$14*P33+$K$14*Q33+$I$15*O34+$J$15*P34+$K$15*Q34</f>
        <v>0</v>
      </c>
      <c r="N9" s="8" t="n">
        <f aca="false">$I$13*P32+$J$13*Q32+$K$13*R32+$I$14*P33+$J$14*Q33+$K$14*R33+$I$15*P34+$J$15*Q34+$K$15*R34</f>
        <v>0</v>
      </c>
      <c r="O9" s="8" t="n">
        <f aca="false">$I$13*Q32+$J$13*R32+$K$13*S32+$I$14*Q33+$J$14*R33+$K$14*S33+$I$15*Q34+$J$15*R34+$K$15*S34</f>
        <v>0</v>
      </c>
      <c r="P9" s="8" t="n">
        <f aca="false">$I$13*R32+$J$13*S32+$K$13*T32+$I$14*R33+$J$14*S33+$K$14*T33+$I$15*R34+$J$15*S34+$K$15*T34</f>
        <v>-0.0557759780116489</v>
      </c>
      <c r="Q9" s="8" t="n">
        <f aca="false">$I$13*S32+$J$13*T32+$K$13*U32+$I$14*S33+$J$14*T33+$K$14*U33+$I$15*S34+$J$15*T34+$K$15*U34</f>
        <v>-0.0633218052886393</v>
      </c>
      <c r="R9" s="8" t="n">
        <f aca="false">$I$13*T32+$J$13*U32+$K$13*V32+$I$14*T33+$J$14*U33+$K$14*V33+$I$15*T34+$J$15*U34+$K$15*V34</f>
        <v>0.213355220386851</v>
      </c>
      <c r="S9" s="8" t="n">
        <f aca="false">$I$13*U32+$J$13*V32+$K$13*W32+$I$14*U33+$J$14*V33+$K$14*W33+$I$15*U34+$J$15*V34+$K$15*W34</f>
        <v>0.0871357276158539</v>
      </c>
      <c r="T9" s="8" t="n">
        <f aca="false">$I$13*V32+$J$13*W32+$K$13*X32+$I$14*V33+$J$14*W33+$K$14*X33+$I$15*V34+$J$15*W34+$K$15*X34</f>
        <v>-0.187976539118894</v>
      </c>
      <c r="U9" s="9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customFormat="false" ht="12.8" hidden="false" customHeight="false" outlineLevel="0" collapsed="false">
      <c r="A10" s="7" t="n">
        <v>-0.65</v>
      </c>
      <c r="B10" s="7" t="n">
        <v>0.66</v>
      </c>
      <c r="C10" s="7" t="n">
        <v>0.67</v>
      </c>
      <c r="D10" s="7" t="n">
        <v>0.68</v>
      </c>
      <c r="E10" s="7" t="n">
        <v>0.69</v>
      </c>
      <c r="F10" s="7" t="n">
        <v>0.7</v>
      </c>
      <c r="G10" s="7" t="n">
        <v>0.71</v>
      </c>
      <c r="H10" s="7" t="n">
        <v>0.72</v>
      </c>
      <c r="M10" s="8" t="n">
        <f aca="false">$I$13*O33+$J$13*P33+$K$13*Q33+$I$14*O34+$J$14*P34+$K$14*Q34+$I$15*O35+$J$15*P35+$K$15*Q35</f>
        <v>0</v>
      </c>
      <c r="N10" s="8" t="n">
        <f aca="false">$I$13*P33+$J$13*Q33+$K$13*R33+$I$14*P34+$J$14*Q34+$K$14*R34+$I$15*P35+$J$15*Q35+$K$15*R35</f>
        <v>0</v>
      </c>
      <c r="O10" s="8" t="n">
        <f aca="false">$I$13*Q33+$J$13*R33+$K$13*S33+$I$14*Q34+$J$14*R34+$K$14*S34+$I$15*Q35+$J$15*R35+$K$15*S35</f>
        <v>0</v>
      </c>
      <c r="P10" s="8" t="n">
        <f aca="false">$I$13*R33+$J$13*S33+$K$13*T33+$I$14*R34+$J$14*S34+$K$14*T34+$I$15*R35+$J$15*S35+$K$15*T35</f>
        <v>0</v>
      </c>
      <c r="Q10" s="8" t="n">
        <f aca="false">$I$13*S33+$J$13*T33+$K$13*U33+$I$14*S34+$J$14*T34+$K$14*U34+$I$15*S35+$J$15*T35+$K$15*U35</f>
        <v>0</v>
      </c>
      <c r="R10" s="8" t="n">
        <f aca="false">$I$13*T33+$J$13*U33+$K$13*V33+$I$14*T34+$J$14*U34+$K$14*V34+$I$15*T35+$J$15*U35+$K$15*V35</f>
        <v>0</v>
      </c>
      <c r="S10" s="8" t="n">
        <f aca="false">$I$13*U33+$J$13*V33+$K$13*W33+$I$14*U34+$J$14*V34+$K$14*W34+$I$15*U35+$J$15*V35+$K$15*W35</f>
        <v>0</v>
      </c>
      <c r="T10" s="8" t="n">
        <f aca="false">$I$13*V33+$J$13*W33+$K$13*X33+$I$14*V34+$J$14*W34+$K$14*X34+$I$15*V35+$J$15*W35+$K$15*X35</f>
        <v>0</v>
      </c>
      <c r="U10" s="9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customFormat="false" ht="12.8" hidden="false" customHeight="false" outlineLevel="0" collapsed="false"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customFormat="false" ht="13.8" hidden="false" customHeight="true" outlineLevel="0" collapsed="false">
      <c r="A12" s="10" t="s">
        <v>2</v>
      </c>
      <c r="B12" s="10"/>
      <c r="C12" s="10"/>
      <c r="E12" s="10" t="s">
        <v>3</v>
      </c>
      <c r="F12" s="10"/>
      <c r="G12" s="10"/>
      <c r="I12" s="10" t="s">
        <v>4</v>
      </c>
      <c r="J12" s="10"/>
      <c r="K12" s="10"/>
      <c r="M12" s="11" t="s">
        <v>5</v>
      </c>
      <c r="N12" s="11"/>
      <c r="O12" s="11"/>
      <c r="P12" s="12" t="s">
        <v>6</v>
      </c>
      <c r="Q12" s="12" t="s">
        <v>6</v>
      </c>
      <c r="R12" s="6"/>
      <c r="S12" s="5"/>
      <c r="T12" s="5"/>
      <c r="U12" s="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customFormat="false" ht="12.8" hidden="false" customHeight="false" outlineLevel="0" collapsed="false">
      <c r="A13" s="7" t="n">
        <v>0.10466029</v>
      </c>
      <c r="B13" s="7" t="n">
        <v>-0.06228581</v>
      </c>
      <c r="C13" s="7" t="n">
        <v>-0.43436298</v>
      </c>
      <c r="E13" s="7" t="n">
        <f aca="false">A15</f>
        <v>0.16456005</v>
      </c>
      <c r="F13" s="7" t="n">
        <f aca="false">A14</f>
        <v>0.44050909</v>
      </c>
      <c r="G13" s="7" t="n">
        <f aca="false">A13</f>
        <v>0.10466029</v>
      </c>
      <c r="I13" s="7" t="n">
        <f aca="false">E15</f>
        <v>-0.40303048</v>
      </c>
      <c r="J13" s="7" t="n">
        <f aca="false">E14</f>
        <v>0.18682307</v>
      </c>
      <c r="K13" s="7" t="n">
        <f aca="false">E13</f>
        <v>0.16456005</v>
      </c>
      <c r="M13" s="8" t="n">
        <f aca="false">$Q$27*A2+$R$27*B2+$S$27*C2+$T$27*D2+$U$27*E2+$V$27*F2+$Q$28*A3+$R$28*B3+$S$28*C3+$T$28*D3+$U$28*E3+$V$28*F3+$Q$29*A4+$R$29*B4+$S$29*C4+$T$29*D4+$U$29*E4+$V$29*F4+$Q$30*A5+$R$30*B5+$S$30*C5+$T$30*D5+$U$30*E5+$V$30*F5+$Q$31*A6+$R$31*B6+$S$31*C6+$T$31*D6+$U$31*E6+$V$31*F6+$Q$32*A7+$R$32*B7+$S$32*C7+$T$32*D7+$U$32*E7+$V$32*F7+$Q$33*A8+$R$33*B8+$S$33*C8+$T$33*D8+$U$33*E8+$V$33*F8</f>
        <v>-0.522803896720384</v>
      </c>
      <c r="N13" s="8" t="n">
        <f aca="false">$Q$27*B2+$R$27*C2+$S$27*D2+$T$27*E2+$U$27*F2+$V$27*G2+$Q$28*B3+$R$28*C3+$S$28*D3+$T$28*E3+$U$28*F3+$V$28*G3+$Q$29*B4+$R$29*C4+$S$29*D4+$T$29*E4+$U$29*F4+$V$29*G4+$Q$30*B5+$R$30*C5+$S$30*D5+$T$30*E5+$U$30*F5+$V$30*G5+$Q$31*B6+$R$31*C6+$S$31*D6+$T$31*E6+$U$31*F6+$V$31*G6+$Q$32*B7+$R$32*C7+$S$32*D7+$T$32*E7+$U$32*F7+$V$32*G7+$Q$33*B8+$R$33*C8+$S$33*D8+$T$33*E8+$U$33*F8+$V$33*G8</f>
        <v>0.233154501956519</v>
      </c>
      <c r="O13" s="8" t="n">
        <f aca="false">$Q$27*C2+$R$27*D2+$S$27*E2+$T$27*F2+$U$27*G2+$V$27*H2+$Q$28*C3+$R$28*D3+$S$28*E3+$T$28*F3+$U$28*G3+$V$28*H3+$Q$29*C4+$R$29*D4+$S$29*E4+$T$29*F4+$U$29*G4+$V$29*H4+$Q$30*C5+$R$30*D5+$S$30*E5+$T$30*F5+$U$30*G5+$V$30*H5+$Q$31*C6+$R$31*D6+$S$31*E6+$T$31*F6+$U$31*G6+$V$31*H6+$Q$32*C7+$R$32*D7+$S$32*E7+$T$32*F7+$U$32*G7+$V$32*H7+$Q$33*C8+$R$33*D8+$S$33*E8+$T$33*F8+$U$33*G8+$V$33*H8</f>
        <v>0.620397597684803</v>
      </c>
      <c r="P13" s="12"/>
      <c r="Q13" s="12"/>
      <c r="R13" s="6"/>
      <c r="S13" s="9"/>
      <c r="T13" s="9"/>
      <c r="U13" s="9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customFormat="false" ht="12.8" hidden="false" customHeight="false" outlineLevel="0" collapsed="false">
      <c r="A14" s="7" t="n">
        <v>0.44050909</v>
      </c>
      <c r="B14" s="7" t="n">
        <v>-0.0753625</v>
      </c>
      <c r="C14" s="7" t="n">
        <v>-0.34348075</v>
      </c>
      <c r="E14" s="7" t="n">
        <f aca="false">B15</f>
        <v>0.18682307</v>
      </c>
      <c r="F14" s="7" t="n">
        <f aca="false">B14</f>
        <v>-0.0753625</v>
      </c>
      <c r="G14" s="7" t="n">
        <f aca="false">B13</f>
        <v>-0.06228581</v>
      </c>
      <c r="I14" s="7" t="n">
        <f aca="false">F15</f>
        <v>-0.34348075</v>
      </c>
      <c r="J14" s="7" t="n">
        <f aca="false">F14</f>
        <v>-0.0753625</v>
      </c>
      <c r="K14" s="7" t="n">
        <f aca="false">F13</f>
        <v>0.44050909</v>
      </c>
      <c r="M14" s="8" t="n">
        <f aca="false">$Q$27*A3+$R$27*B3+$S$27*C3+$T$27*D3+$U$27*E3+$V$27*F3+$Q$28*A4+$R$28*B4+$S$28*C4+$T$28*D4+$U$28*E4+$V$28*F4+$Q$29*A5+$R$29*B5+$S$29*C5+$T$29*D5+$U$29*E5+$V$29*F5+$Q$30*A6+$R$30*B6+$S$30*C6+$T$30*D6+$U$30*E6+$V$30*F6+$Q$31*A7+$R$31*B7+$S$31*C7+$T$31*D7+$U$31*E7+$V$31*F7+$Q$32*A8+$R$32*B8+$S$32*C8+$T$32*D8+$U$32*E8+$V$32*F8+$Q$33*A9+$R$33*B9+$S$33*C9+$T$33*D9+$U$33*E9+$V$33*F9</f>
        <v>0.380319652397564</v>
      </c>
      <c r="N14" s="8" t="n">
        <f aca="false">$Q$27*B3+$R$27*C3+$S$27*D3+$T$27*E3+$U$27*F3+$V$27*G3+$Q$28*B4+$R$28*C4+$S$28*D4+$T$28*E4+$U$28*F4+$V$28*G4+$Q$29*B5+$R$29*C5+$S$29*D5+$T$29*E5+$U$29*F5+$V$29*G5+$Q$30*B6+$R$30*C6+$S$30*D6+$T$30*E6+$U$30*F6+$V$30*G6+$Q$31*B7+$R$31*C7+$S$31*D7+$T$31*E7+$U$31*F7+$V$31*G7+$Q$32*B8+$R$32*C8+$S$32*D8+$T$32*E8+$U$32*F8+$V$32*G8+$Q$33*B9+$R$33*C9+$S$33*D9+$T$33*E9+$U$33*F9+$V$33*G9</f>
        <v>-0.661373081228133</v>
      </c>
      <c r="O14" s="8" t="n">
        <f aca="false">$Q$27*C3+$R$27*D3+$S$27*E3+$T$27*F3+$U$27*G3+$V$27*H3+$Q$28*C4+$R$28*D4+$S$28*E4+$T$28*F4+$U$28*G4+$V$28*H4+$Q$29*C5+$R$29*D5+$S$29*E5+$T$29*F5+$U$29*G5+$V$29*H5+$Q$30*C6+$R$30*D6+$S$30*E6+$T$30*F6+$U$30*G6+$V$30*H6+$Q$31*C7+$R$31*D7+$S$31*E7+$T$31*F7+$U$31*G7+$V$31*H7+$Q$32*C8+$R$32*D8+$S$32*E8+$T$32*F8+$U$32*G8+$V$32*H8+$Q$33*C9+$R$33*D9+$S$33*E9+$T$33*F9+$U$33*G9+$V$33*H9</f>
        <v>0.310714492300211</v>
      </c>
      <c r="P14" s="12"/>
      <c r="Q14" s="12"/>
      <c r="R14" s="6"/>
      <c r="S14" s="9"/>
      <c r="T14" s="9"/>
      <c r="U14" s="9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customFormat="false" ht="12.8" hidden="false" customHeight="false" outlineLevel="0" collapsed="false">
      <c r="A15" s="7" t="n">
        <v>0.16456005</v>
      </c>
      <c r="B15" s="7" t="n">
        <v>0.18682307</v>
      </c>
      <c r="C15" s="7" t="n">
        <v>-0.40303048</v>
      </c>
      <c r="E15" s="7" t="n">
        <f aca="false">C15</f>
        <v>-0.40303048</v>
      </c>
      <c r="F15" s="7" t="n">
        <f aca="false">C14</f>
        <v>-0.34348075</v>
      </c>
      <c r="G15" s="7" t="n">
        <f aca="false">C13</f>
        <v>-0.43436298</v>
      </c>
      <c r="I15" s="7" t="n">
        <f aca="false">G15</f>
        <v>-0.43436298</v>
      </c>
      <c r="J15" s="7" t="n">
        <f aca="false">G14</f>
        <v>-0.06228581</v>
      </c>
      <c r="K15" s="7" t="n">
        <f aca="false">G13</f>
        <v>0.10466029</v>
      </c>
      <c r="M15" s="8" t="n">
        <f aca="false">$Q$27*A4+$R$27*B4+$S$27*C4+$T$27*D4+$U$27*E4+$V$27*F4+$Q$28*A5+$R$28*B5+$S$28*C5+$T$28*D5+$U$28*E5+$V$28*F5+$Q$29*A6+$R$29*B6+$S$29*C6+$T$29*D6+$U$29*E6+$V$29*F6+$Q$30*A7+$R$30*B7+$S$30*C7+$T$30*D7+$U$30*E7+$V$30*F7+$Q$31*A8+$R$31*B8+$S$31*C8+$T$31*D8+$U$31*E8+$V$31*F8+$Q$32*A9+$R$32*B9+$S$32*C9+$T$32*D9+$U$32*E9+$V$32*F9+$Q$33*A10+$R$33*B10+$S$33*C10+$T$33*D10+$U$33*E10+$V$33*F10</f>
        <v>0.475982085577036</v>
      </c>
      <c r="N15" s="8" t="n">
        <f aca="false">$Q$27*B4+$R$27*C4+$S$27*D4+$T$27*E4+$U$27*F4+$V$27*G4+$Q$28*B5+$R$28*C5+$S$28*D5+$T$28*E5+$U$28*F5+$V$28*G5+$Q$29*B6+$R$29*C6+$S$29*D6+$T$29*E6+$U$29*F6+$V$29*G6+$Q$30*B7+$R$30*C7+$S$30*D7+$T$30*E7+$U$30*F7+$V$30*G7+$Q$31*B8+$R$31*C8+$S$31*D8+$T$31*E8+$U$31*F8+$V$31*G8+$Q$32*B9+$R$32*C9+$S$32*D9+$T$32*E9+$U$32*F9+$V$32*G9+$Q$33*B10+$R$33*C10+$S$33*D10+$T$33*E10+$U$33*F10+$V$33*G10</f>
        <v>0.487939889724471</v>
      </c>
      <c r="O15" s="8" t="n">
        <f aca="false">$Q$27*C4+$R$27*D4+$S$27*E4+$T$27*F4+$U$27*G4+$V$27*H4+$Q$28*C5+$R$28*D5+$S$28*E5+$T$28*F5+$U$28*G5+$V$28*H5+$Q$29*C6+$R$29*D6+$S$29*E6+$T$29*F6+$U$29*G6+$V$29*H6+$Q$30*C7+$R$30*D7+$S$30*E7+$T$30*F7+$U$30*G7+$V$30*H7+$Q$31*C8+$R$31*D8+$S$31*E8+$T$31*F8+$U$31*G8+$V$31*H8+$Q$32*C9+$R$32*D9+$S$32*E9+$T$32*F9+$U$32*G9+$V$32*H9+$Q$33*C10+$R$33*D10+$S$33*E10+$T$33*F10+$U$33*G10+$V$33*H10</f>
        <v>-0.799942265735881</v>
      </c>
      <c r="P15" s="12"/>
      <c r="Q15" s="12"/>
      <c r="R15" s="6"/>
      <c r="S15" s="9"/>
      <c r="T15" s="9"/>
      <c r="U15" s="9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customFormat="false" ht="12.8" hidden="false" customHeight="false" outlineLevel="0" collapsed="false"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customFormat="false" ht="13.8" hidden="false" customHeight="false" outlineLevel="0" collapsed="false">
      <c r="A17" s="13" t="s">
        <v>7</v>
      </c>
      <c r="B17" s="13"/>
      <c r="C17" s="13"/>
      <c r="D17" s="13"/>
      <c r="E17" s="13"/>
      <c r="F17" s="13"/>
      <c r="G17" s="3"/>
      <c r="I17" s="14" t="s">
        <v>8</v>
      </c>
      <c r="J17" s="14"/>
      <c r="K17" s="14"/>
      <c r="M17" s="15" t="s">
        <v>9</v>
      </c>
      <c r="N17" s="15"/>
      <c r="O17" s="15"/>
      <c r="P17" s="5"/>
      <c r="Q17" s="16" t="s">
        <v>10</v>
      </c>
      <c r="R17" s="16"/>
      <c r="S17" s="16"/>
      <c r="T17" s="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customFormat="false" ht="12.8" hidden="false" customHeight="false" outlineLevel="0" collapsed="false">
      <c r="A18" s="7" t="n">
        <f aca="false">$A$13*A2+$B$13*B2+$C$13*C2+$A$14*A3+$B$14*B3+$C$14*C3+$A$15*A4+$B$15*B4+$C$15*C4</f>
        <v>-0.4977081632</v>
      </c>
      <c r="B18" s="7" t="n">
        <f aca="false">$A$13*B2+$B$13*C2+$C$13*D2+$A$14*B3+$B$14*C3+$C$14*D3+$A$15*B4+$B$15*C4+$C$15*D4</f>
        <v>-0.3515390213</v>
      </c>
      <c r="C18" s="7" t="n">
        <f aca="false">$A$13*C2+$B$13*D2+$C$13*E2+$A$14*C3+$B$14*D3+$C$14*E3+$A$15*C4+$B$15*D4+$C$15*E4</f>
        <v>-0.2944759209</v>
      </c>
      <c r="D18" s="7" t="n">
        <f aca="false">$A$13*D2+$B$13*E2+$C$13*F2+$A$14*D3+$B$14*E3+$C$14*F3+$A$15*D4+$B$15*E4+$C$15*F4</f>
        <v>-0.2714417671</v>
      </c>
      <c r="E18" s="7" t="n">
        <f aca="false">$A$13*E2+$B$13*F2+$C$13*G2+$A$14*E3+$B$14*F3+$C$14*G3+$A$15*E4+$B$15*F4+$C$15*G4</f>
        <v>-0.3109404323</v>
      </c>
      <c r="F18" s="7" t="n">
        <f aca="false">$A$13*F2+$B$13*G2+$C$13*H2+$A$14*F3+$B$14*G3+$C$14*H3+$A$15*F4+$B$15*G4+$C$15*H4</f>
        <v>-0.3504390975</v>
      </c>
      <c r="I18" s="8" t="n">
        <v>0</v>
      </c>
      <c r="J18" s="8" t="n">
        <v>0</v>
      </c>
      <c r="K18" s="8" t="n">
        <v>0</v>
      </c>
      <c r="M18" s="8" t="n">
        <f aca="false">(1-$K$52)*(-$J$52*M13*1)+$K$52*I18</f>
        <v>0.00209121558688154</v>
      </c>
      <c r="N18" s="8" t="n">
        <f aca="false">(1-$K$52)*(-$J$52*N13*1)+$K$52*J18</f>
        <v>-0.000932618007826077</v>
      </c>
      <c r="O18" s="8" t="n">
        <f aca="false">(1-$K$52)*(-$J$52*O13*1)+$K$52*K18</f>
        <v>-0.00248159039073921</v>
      </c>
      <c r="P18" s="9"/>
      <c r="Q18" s="9" t="n">
        <f aca="false">A13+M18</f>
        <v>0.106751505586882</v>
      </c>
      <c r="R18" s="9" t="n">
        <f aca="false">B13+N18</f>
        <v>-0.0632184280078261</v>
      </c>
      <c r="S18" s="9" t="n">
        <f aca="false">C13+O18</f>
        <v>-0.436844570390739</v>
      </c>
      <c r="T18" s="9"/>
      <c r="U18" s="9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customFormat="false" ht="12.8" hidden="false" customHeight="false" outlineLevel="0" collapsed="false">
      <c r="A19" s="7" t="n">
        <f aca="false">$A$13*A3+$B$13*B3+$C$13*C3+$A$14*A4+$B$14*B4+$C$14*C4+$A$15*A5+$B$15*B5+$C$15*C5</f>
        <v>-0.2603203045</v>
      </c>
      <c r="B19" s="7" t="n">
        <f aca="false">$A$13*B3+$B$13*C3+$C$13*D3+$A$14*B4+$B$14*C4+$C$14*D4+$A$15*B5+$B$15*C5+$C$15*D5</f>
        <v>0.1615497118</v>
      </c>
      <c r="C19" s="7" t="n">
        <f aca="false">$A$13*C3+$B$13*D3+$C$13*E3+$A$14*C4+$B$14*D4+$C$14*E4+$A$15*C5+$B$15*D5+$C$15*E5</f>
        <v>-0.3480871226</v>
      </c>
      <c r="D19" s="7" t="n">
        <f aca="false">$A$13*D3+$B$13*E3+$C$13*F3+$A$14*D4+$B$14*E4+$C$14*F4+$A$15*D5+$B$15*E5+$C$15*F5</f>
        <v>-0.1724460774</v>
      </c>
      <c r="E19" s="7" t="n">
        <f aca="false">$A$13*E3+$B$13*F3+$C$13*G3+$A$14*E4+$B$14*F4+$C$14*G4+$A$15*E5+$B$15*F5+$C$15*G5</f>
        <v>-0.0845121496</v>
      </c>
      <c r="F19" s="7" t="n">
        <f aca="false">$A$13*F3+$B$13*G3+$C$13*H3+$A$14*F4+$B$14*G4+$C$14*H4+$A$15*F5+$B$15*G5+$C$15*H5</f>
        <v>-0.0887318498</v>
      </c>
      <c r="I19" s="8" t="n">
        <v>0</v>
      </c>
      <c r="J19" s="8" t="n">
        <v>0</v>
      </c>
      <c r="K19" s="8" t="n">
        <v>0</v>
      </c>
      <c r="M19" s="8" t="n">
        <f aca="false">(1-$K$52)*(-$J$52*M14*1)+$K$52*I19</f>
        <v>-0.00152127860959026</v>
      </c>
      <c r="N19" s="8" t="n">
        <f aca="false">(1-$K$52)*(-$J$52*N14*1)+$K$52*J19</f>
        <v>0.00264549232491253</v>
      </c>
      <c r="O19" s="8" t="n">
        <f aca="false">(1-$K$52)*(-$J$52*O14*1)+$K$52*K19</f>
        <v>-0.00124285796920085</v>
      </c>
      <c r="P19" s="9"/>
      <c r="Q19" s="9" t="n">
        <f aca="false">A14+M19</f>
        <v>0.43898781139041</v>
      </c>
      <c r="R19" s="9" t="n">
        <f aca="false">B14+N19</f>
        <v>-0.0727170076750875</v>
      </c>
      <c r="S19" s="9" t="n">
        <f aca="false">C14+O19</f>
        <v>-0.344723607969201</v>
      </c>
      <c r="T19" s="9"/>
      <c r="U19" s="9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customFormat="false" ht="12.8" hidden="false" customHeight="false" outlineLevel="0" collapsed="false">
      <c r="A20" s="7" t="n">
        <f aca="false">$A$13*A4+$B$13*B4+$C$13*C4+$A$14*A5+$B$14*B5+$C$14*C5+$A$15*A6+$B$15*B6+$C$15*C6</f>
        <v>-0.3007816946</v>
      </c>
      <c r="B20" s="7" t="n">
        <f aca="false">$A$13*B4+$B$13*C4+$C$13*D4+$A$14*B5+$B$14*C5+$C$14*D5+$A$15*B6+$B$15*C6+$C$15*D6</f>
        <v>0.1104071772</v>
      </c>
      <c r="C20" s="7" t="n">
        <f aca="false">$A$13*C4+$B$13*D4+$C$13*E4+$A$14*C5+$B$14*D5+$C$14*E5+$A$15*C6+$B$15*D6+$C$15*E6</f>
        <v>0.1908442942</v>
      </c>
      <c r="D20" s="7" t="n">
        <f aca="false">$A$13*D4+$B$13*E4+$C$13*F4+$A$14*D5+$B$14*E5+$C$14*F5+$A$15*D6+$B$15*E6+$C$15*F6</f>
        <v>-0.4989842132</v>
      </c>
      <c r="E20" s="7" t="n">
        <f aca="false">$A$13*E4+$B$13*F4+$C$13*G4+$A$14*E5+$B$14*F5+$C$14*G5+$A$15*E6+$B$15*F6+$C$15*G6</f>
        <v>-0.2400441882</v>
      </c>
      <c r="F20" s="7" t="n">
        <f aca="false">$A$13*F4+$B$13*G4+$C$13*H4+$A$14*F5+$B$14*G5+$C$14*H5+$A$15*F6+$B$15*G6+$C$15*H6</f>
        <v>-0.1224894514</v>
      </c>
      <c r="I20" s="8" t="n">
        <v>0</v>
      </c>
      <c r="J20" s="8" t="n">
        <v>0</v>
      </c>
      <c r="K20" s="8" t="n">
        <v>0</v>
      </c>
      <c r="M20" s="8" t="n">
        <f aca="false">(1-$K$52)*(-$J$52*M15*1)+$K$52*I20</f>
        <v>-0.00190392834230815</v>
      </c>
      <c r="N20" s="8" t="n">
        <f aca="false">(1-$K$52)*(-$J$52*N15*1)+$K$52*J20</f>
        <v>-0.00195175955889788</v>
      </c>
      <c r="O20" s="8" t="n">
        <f aca="false">(1-$K$52)*(-$J$52*O15*1)+$K$52*K20</f>
        <v>0.00319976906294352</v>
      </c>
      <c r="P20" s="9"/>
      <c r="Q20" s="9" t="n">
        <f aca="false">A15+M20</f>
        <v>0.162656121657692</v>
      </c>
      <c r="R20" s="9" t="n">
        <f aca="false">B15+N20</f>
        <v>0.184871310441102</v>
      </c>
      <c r="S20" s="9" t="n">
        <f aca="false">C15+O20</f>
        <v>-0.399830710937056</v>
      </c>
      <c r="T20" s="9"/>
      <c r="U20" s="9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customFormat="false" ht="12.8" hidden="false" customHeight="false" outlineLevel="0" collapsed="false">
      <c r="A21" s="7" t="n">
        <f aca="false">$A$13*A5+$B$13*B5+$C$13*C5+$A$14*A6+$B$14*B6+$C$14*C6+$A$15*A7+$B$15*B7+$C$15*C7</f>
        <v>-0.6131539374</v>
      </c>
      <c r="B21" s="7" t="n">
        <f aca="false">$A$13*B5+$B$13*C5+$C$13*D5+$A$14*B6+$B$14*C6+$C$14*D6+$A$15*B7+$B$15*C7+$C$15*D7</f>
        <v>0.1038750166</v>
      </c>
      <c r="C21" s="7" t="n">
        <f aca="false">$A$13*C5+$B$13*D5+$C$13*E5+$A$14*C6+$B$14*D6+$C$14*E6+$A$15*C7+$B$15*D7+$C$15*E7</f>
        <v>0.1454678562</v>
      </c>
      <c r="D21" s="7" t="n">
        <f aca="false">$A$13*D5+$B$13*E5+$C$13*F5+$A$14*D6+$B$14*E6+$C$14*F6+$A$15*D7+$B$15*E7+$C$15*F7</f>
        <v>0.2201388766</v>
      </c>
      <c r="E21" s="7" t="n">
        <f aca="false">$A$13*E5+$B$13*F5+$C$13*G5+$A$14*E6+$B$14*F6+$C$14*G6+$A$15*E7+$B$15*F7+$C$15*G7</f>
        <v>-0.6498813038</v>
      </c>
      <c r="F21" s="7" t="n">
        <f aca="false">$A$13*F5+$B$13*G5+$C$13*H5+$A$14*F6+$B$14*G6+$C$14*H6+$A$15*F7+$B$15*G7+$C$15*H7</f>
        <v>-0.307642299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customFormat="false" ht="12.8" hidden="false" customHeight="false" outlineLevel="0" collapsed="false">
      <c r="A22" s="7" t="n">
        <f aca="false">$A$13*A6+$B$13*B6+$C$13*C6+$A$14*A7+$B$14*B7+$C$14*C7+$A$15*A8+$B$15*B8+$C$15*C8</f>
        <v>-0.7604682478</v>
      </c>
      <c r="B22" s="7" t="n">
        <f aca="false">$A$13*B6+$B$13*C6+$C$13*D6+$A$14*B7+$B$14*C7+$C$14*D7+$A$15*B8+$B$15*C8+$C$15*D8</f>
        <v>-0.1731258538</v>
      </c>
      <c r="C22" s="7" t="n">
        <f aca="false">$A$13*C6+$B$13*D6+$C$13*E6+$A$14*C7+$B$14*D7+$C$14*E7+$A$15*C8+$B$15*D8+$C$15*E8</f>
        <v>0.1440830512</v>
      </c>
      <c r="D22" s="7" t="n">
        <f aca="false">$A$13*D6+$B$13*E6+$C$13*F6+$A$14*D7+$B$14*E7+$C$14*F7+$A$15*D8+$B$15*E8+$C$15*F8</f>
        <v>0.1805285352</v>
      </c>
      <c r="E22" s="7" t="n">
        <f aca="false">$A$13*E6+$B$13*F6+$C$13*G6+$A$14*E7+$B$14*F7+$C$14*G7+$A$15*E8+$B$15*F8+$C$15*G8</f>
        <v>0.249433459</v>
      </c>
      <c r="F22" s="7" t="n">
        <f aca="false">$A$13*F6+$B$13*G6+$C$13*H6+$A$14*F7+$B$14*G7+$C$14*H7+$A$15*F8+$B$15*G8+$C$15*H8</f>
        <v>-0.8007783944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customFormat="false" ht="12.8" hidden="false" customHeight="false" outlineLevel="0" collapsed="false">
      <c r="A23" s="7" t="n">
        <f aca="false">$A$13*A7+$B$13*B7+$C$13*C7+$A$14*A8+$B$14*B8+$C$14*C8+$A$15*A9+$B$15*B9+$C$15*C9</f>
        <v>-0.9077825582</v>
      </c>
      <c r="B23" s="7" t="n">
        <f aca="false">$A$13*B7+$B$13*C7+$C$13*D7+$A$14*B8+$B$14*C8+$C$14*D8+$A$15*B9+$B$15*C9+$C$15*D9</f>
        <v>-0.2068834554</v>
      </c>
      <c r="C23" s="7" t="n">
        <f aca="false">$A$13*C7+$B$13*D7+$C$13*E7+$A$14*C8+$B$14*D8+$C$14*E8+$A$15*C9+$B$15*D9+$C$15*E9</f>
        <v>-0.2111031556</v>
      </c>
      <c r="D23" s="7" t="n">
        <f aca="false">$A$13*D7+$B$13*E7+$C$13*F7+$A$14*D8+$B$14*E8+$C$14*F8+$A$15*D9+$B$15*E9+$C$15*F9</f>
        <v>0.1842910858</v>
      </c>
      <c r="E23" s="7" t="n">
        <f aca="false">$A$13*E7+$B$13*F7+$C$13*G7+$A$14*E8+$B$14*F8+$C$14*G8+$A$15*E9+$B$15*F9+$C$15*G9</f>
        <v>0.2155892142</v>
      </c>
      <c r="F23" s="7" t="n">
        <f aca="false">$A$13*F7+$B$13*G7+$C$13*H7+$A$14*F8+$B$14*G8+$C$14*H8+$A$15*F9+$B$15*G9+$C$15*H9</f>
        <v>0.2787280414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customFormat="false" ht="13.8" hidden="false" customHeight="false" outlineLevel="0" collapsed="false">
      <c r="A24" s="7" t="n">
        <f aca="false">$A$13*A8+$B$13*B8+$C$13*C8+$A$14*A9+$B$14*B9+$C$14*C9+$A$15*A10+$B$15*B10+$C$15*C10</f>
        <v>-1.0550968686</v>
      </c>
      <c r="B24" s="7" t="n">
        <f aca="false">$A$13*B8+$B$13*C8+$C$13*D8+$A$14*B9+$B$14*C9+$C$14*D9+$A$15*B10+$B$15*C10+$C$15*D10</f>
        <v>-0.240641057</v>
      </c>
      <c r="C24" s="7" t="n">
        <f aca="false">$A$13*C8+$B$13*D8+$C$13*E8+$A$14*C9+$B$14*D9+$C$14*E9+$A$15*C10+$B$15*D10+$C$15*E10</f>
        <v>-0.2448607572</v>
      </c>
      <c r="D24" s="7" t="n">
        <f aca="false">$A$13*D8+$B$13*E8+$C$13*F8+$A$14*D9+$B$14*E9+$C$14*F9+$A$15*D10+$B$15*E10+$C$15*F10</f>
        <v>-0.2490804574</v>
      </c>
      <c r="E24" s="7" t="n">
        <f aca="false">$A$13*E8+$B$13*F8+$C$13*G8+$A$14*E9+$B$14*F9+$C$14*G9+$A$15*E10+$B$15*F10+$C$15*G10</f>
        <v>0.2244991204</v>
      </c>
      <c r="F24" s="7" t="n">
        <f aca="false">$A$13*F8+$B$13*G8+$C$13*H8+$A$14*F9+$B$14*G9+$C$14*H9+$A$15*F10+$B$15*G10+$C$15*H10</f>
        <v>0.2506498932</v>
      </c>
      <c r="H24" s="17"/>
      <c r="I24" s="17"/>
      <c r="J24" s="17"/>
      <c r="K24" s="17"/>
      <c r="L24" s="17"/>
      <c r="M24" s="17"/>
      <c r="N24" s="17"/>
      <c r="O24" s="17"/>
      <c r="P24" s="17"/>
      <c r="Q24" s="18" t="s">
        <v>11</v>
      </c>
      <c r="R24" s="18"/>
      <c r="S24" s="18"/>
      <c r="T24" s="18"/>
      <c r="U24" s="18"/>
      <c r="V24" s="18"/>
      <c r="W24" s="17"/>
      <c r="X24" s="17"/>
      <c r="Y24" s="17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customFormat="false" ht="12.8" hidden="false" customHeight="false" outlineLevel="0" collapsed="false"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customFormat="false" ht="13.8" hidden="false" customHeight="false" outlineLevel="0" collapsed="false">
      <c r="A26" s="13" t="s">
        <v>12</v>
      </c>
      <c r="B26" s="13"/>
      <c r="C26" s="13"/>
      <c r="D26" s="13"/>
      <c r="E26" s="13"/>
      <c r="F26" s="13"/>
      <c r="G26" s="3"/>
      <c r="H26" s="17"/>
      <c r="I26" s="18" t="s">
        <v>13</v>
      </c>
      <c r="J26" s="18"/>
      <c r="K26" s="18"/>
      <c r="L26" s="18"/>
      <c r="M26" s="18"/>
      <c r="N26" s="18"/>
      <c r="O26" s="19"/>
      <c r="P26" s="19"/>
      <c r="Q26" s="20"/>
      <c r="R26" s="21"/>
      <c r="S26" s="21"/>
      <c r="T26" s="21"/>
      <c r="U26" s="21"/>
      <c r="V26" s="21"/>
      <c r="W26" s="21"/>
      <c r="X26" s="17"/>
      <c r="Y26" s="17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customFormat="false" ht="12.8" hidden="false" customHeight="false" outlineLevel="0" collapsed="false">
      <c r="A27" s="7" t="n">
        <f aca="false">IF(A18&lt;0,0,A18)</f>
        <v>0</v>
      </c>
      <c r="B27" s="7" t="n">
        <f aca="false">IF(B18&lt;0,0,B18)</f>
        <v>0</v>
      </c>
      <c r="C27" s="22" t="n">
        <f aca="false">IF(C18&lt;0,0,C18)</f>
        <v>0</v>
      </c>
      <c r="D27" s="23" t="n">
        <f aca="false">IF(D18&lt;0,0,D18)</f>
        <v>0</v>
      </c>
      <c r="E27" s="22" t="n">
        <f aca="false">IF(E18&lt;0,0,E18)</f>
        <v>0</v>
      </c>
      <c r="F27" s="23" t="n">
        <f aca="false">IF(F18&lt;0,0,F18)</f>
        <v>0</v>
      </c>
      <c r="H27" s="17"/>
      <c r="I27" s="7" t="n">
        <v>0</v>
      </c>
      <c r="J27" s="7" t="n">
        <v>0</v>
      </c>
      <c r="K27" s="22" t="n">
        <f aca="false">T66</f>
        <v>-0.300902659772446</v>
      </c>
      <c r="L27" s="24" t="n">
        <f aca="false">T66</f>
        <v>-0.300902659772446</v>
      </c>
      <c r="M27" s="22" t="n">
        <f aca="false">U66</f>
        <v>-0.254969153754716</v>
      </c>
      <c r="N27" s="24" t="n">
        <f aca="false">U66</f>
        <v>-0.254969153754716</v>
      </c>
      <c r="O27" s="17"/>
      <c r="P27" s="17"/>
      <c r="Q27" s="8" t="n">
        <f aca="false">IF(A18&lt;0,0,I27)</f>
        <v>0</v>
      </c>
      <c r="R27" s="8" t="n">
        <f aca="false">IF(B18&lt;0,0,J27)</f>
        <v>0</v>
      </c>
      <c r="S27" s="8" t="n">
        <f aca="false">IF(C18&lt;0,0,K27)</f>
        <v>0</v>
      </c>
      <c r="T27" s="8" t="n">
        <f aca="false">IF(D18&lt;0,0,L27)</f>
        <v>0</v>
      </c>
      <c r="U27" s="8" t="n">
        <f aca="false">IF(E18&lt;0,0,M27)</f>
        <v>0</v>
      </c>
      <c r="V27" s="8" t="n">
        <f aca="false">IF(F18&lt;0,0,N27)</f>
        <v>0</v>
      </c>
      <c r="W27" s="25"/>
      <c r="X27" s="26"/>
      <c r="Y27" s="17"/>
    </row>
    <row r="28" customFormat="false" ht="12.8" hidden="false" customHeight="false" outlineLevel="0" collapsed="false">
      <c r="A28" s="7" t="n">
        <f aca="false">IF(A19&lt;0,0,A19)</f>
        <v>0</v>
      </c>
      <c r="B28" s="22" t="n">
        <f aca="false">IF(B19&lt;0,0,B19)</f>
        <v>0.1615497118</v>
      </c>
      <c r="C28" s="23" t="n">
        <f aca="false">IF(C19&lt;0,0,C19)</f>
        <v>0</v>
      </c>
      <c r="D28" s="23" t="n">
        <f aca="false">IF(D19&lt;0,0,D19)</f>
        <v>0</v>
      </c>
      <c r="E28" s="23" t="n">
        <f aca="false">IF(E19&lt;0,0,E19)</f>
        <v>0</v>
      </c>
      <c r="F28" s="23" t="n">
        <f aca="false">IF(F19&lt;0,0,F19)</f>
        <v>0</v>
      </c>
      <c r="H28" s="17"/>
      <c r="I28" s="7" t="n">
        <v>0</v>
      </c>
      <c r="J28" s="22" t="n">
        <f aca="false">S66</f>
        <v>0.351023109876567</v>
      </c>
      <c r="K28" s="24" t="n">
        <f aca="false">T66</f>
        <v>-0.300902659772446</v>
      </c>
      <c r="L28" s="24" t="n">
        <f aca="false">T66</f>
        <v>-0.300902659772446</v>
      </c>
      <c r="M28" s="24" t="n">
        <f aca="false">U66</f>
        <v>-0.254969153754716</v>
      </c>
      <c r="N28" s="24" t="n">
        <f aca="false">U66</f>
        <v>-0.254969153754716</v>
      </c>
      <c r="O28" s="17"/>
      <c r="P28" s="17"/>
      <c r="Q28" s="8" t="n">
        <f aca="false">IF(A19&lt;0,0,I28)</f>
        <v>0</v>
      </c>
      <c r="R28" s="8" t="n">
        <f aca="false">IF(B19&lt;0,0,J28)</f>
        <v>0.351023109876567</v>
      </c>
      <c r="S28" s="8" t="n">
        <f aca="false">IF(C19&lt;0,0,K28)</f>
        <v>0</v>
      </c>
      <c r="T28" s="8" t="n">
        <f aca="false">IF(D19&lt;0,0,L28)</f>
        <v>0</v>
      </c>
      <c r="U28" s="8" t="n">
        <f aca="false">IF(E19&lt;0,0,M28)</f>
        <v>0</v>
      </c>
      <c r="V28" s="8" t="n">
        <f aca="false">IF(F19&lt;0,0,N28)</f>
        <v>0</v>
      </c>
      <c r="W28" s="25"/>
      <c r="X28" s="26"/>
      <c r="Y28" s="17"/>
    </row>
    <row r="29" customFormat="false" ht="12.8" hidden="false" customHeight="false" outlineLevel="0" collapsed="false">
      <c r="A29" s="7" t="n">
        <f aca="false">IF(A20&lt;0,0,A20)</f>
        <v>0</v>
      </c>
      <c r="B29" s="22" t="n">
        <f aca="false">IF(B20&lt;0,0,B20)</f>
        <v>0.1104071772</v>
      </c>
      <c r="C29" s="7" t="n">
        <f aca="false">IF(C20&lt;0,0,C20)</f>
        <v>0.1908442942</v>
      </c>
      <c r="D29" s="7" t="n">
        <f aca="false">IF(D20&lt;0,0,D20)</f>
        <v>0</v>
      </c>
      <c r="E29" s="22" t="n">
        <f aca="false">IF(E20&lt;0,0,E20)</f>
        <v>0</v>
      </c>
      <c r="F29" s="23" t="n">
        <f aca="false">IF(F20&lt;0,0,F20)</f>
        <v>0</v>
      </c>
      <c r="H29" s="17"/>
      <c r="I29" s="7" t="n">
        <v>0</v>
      </c>
      <c r="J29" s="22" t="n">
        <f aca="false">S67</f>
        <v>0.167001372128966</v>
      </c>
      <c r="K29" s="7" t="n">
        <v>0</v>
      </c>
      <c r="L29" s="7" t="n">
        <v>0</v>
      </c>
      <c r="M29" s="22" t="n">
        <f aca="false">U67</f>
        <v>0.32490544668317</v>
      </c>
      <c r="N29" s="24" t="n">
        <f aca="false">U67</f>
        <v>0.32490544668317</v>
      </c>
      <c r="O29" s="17"/>
      <c r="P29" s="17"/>
      <c r="Q29" s="8" t="n">
        <f aca="false">IF(A20&lt;0,0,I29)</f>
        <v>0</v>
      </c>
      <c r="R29" s="8" t="n">
        <f aca="false">IF(B20&lt;0,0,J29)</f>
        <v>0.167001372128966</v>
      </c>
      <c r="S29" s="8" t="n">
        <f aca="false">IF(C20&lt;0,0,K29)</f>
        <v>0</v>
      </c>
      <c r="T29" s="8" t="n">
        <f aca="false">IF(D20&lt;0,0,L29)</f>
        <v>0</v>
      </c>
      <c r="U29" s="8" t="n">
        <f aca="false">IF(E20&lt;0,0,M29)</f>
        <v>0</v>
      </c>
      <c r="V29" s="8" t="n">
        <f aca="false">IF(F20&lt;0,0,N29)</f>
        <v>0</v>
      </c>
      <c r="W29" s="25"/>
      <c r="X29" s="26"/>
      <c r="Y29" s="17"/>
    </row>
    <row r="30" customFormat="false" ht="12.8" hidden="false" customHeight="false" outlineLevel="0" collapsed="false">
      <c r="A30" s="7" t="n">
        <f aca="false">IF(A21&lt;0,0,A21)</f>
        <v>0</v>
      </c>
      <c r="B30" s="7" t="n">
        <f aca="false">IF(B21&lt;0,0,B21)</f>
        <v>0.1038750166</v>
      </c>
      <c r="C30" s="7" t="n">
        <f aca="false">IF(C21&lt;0,0,C21)</f>
        <v>0.1454678562</v>
      </c>
      <c r="D30" s="22" t="n">
        <f aca="false">IF(D21&lt;0,0,D21)</f>
        <v>0.2201388766</v>
      </c>
      <c r="E30" s="23" t="n">
        <f aca="false">IF(E21&lt;0,0,E21)</f>
        <v>0</v>
      </c>
      <c r="F30" s="23" t="n">
        <f aca="false">IF(F21&lt;0,0,F21)</f>
        <v>0</v>
      </c>
      <c r="H30" s="17"/>
      <c r="I30" s="7" t="n">
        <v>0</v>
      </c>
      <c r="J30" s="7" t="n">
        <v>0</v>
      </c>
      <c r="K30" s="7" t="n">
        <v>0</v>
      </c>
      <c r="L30" s="22" t="n">
        <f aca="false">T67</f>
        <v>0.550288150909775</v>
      </c>
      <c r="M30" s="24" t="n">
        <f aca="false">U67</f>
        <v>0.32490544668317</v>
      </c>
      <c r="N30" s="24" t="n">
        <f aca="false">U67</f>
        <v>0.32490544668317</v>
      </c>
      <c r="O30" s="17"/>
      <c r="P30" s="17"/>
      <c r="Q30" s="8" t="n">
        <f aca="false">IF(A21&lt;0,0,I30)</f>
        <v>0</v>
      </c>
      <c r="R30" s="8" t="n">
        <f aca="false">IF(B21&lt;0,0,J30)</f>
        <v>0</v>
      </c>
      <c r="S30" s="8" t="n">
        <f aca="false">IF(C21&lt;0,0,K30)</f>
        <v>0</v>
      </c>
      <c r="T30" s="8" t="n">
        <f aca="false">IF(D21&lt;0,0,L30)</f>
        <v>0.550288150909775</v>
      </c>
      <c r="U30" s="8" t="n">
        <f aca="false">IF(E21&lt;0,0,M30)</f>
        <v>0</v>
      </c>
      <c r="V30" s="8" t="n">
        <f aca="false">IF(F21&lt;0,0,N30)</f>
        <v>0</v>
      </c>
      <c r="W30" s="25"/>
      <c r="X30" s="26"/>
      <c r="Y30" s="17"/>
    </row>
    <row r="31" customFormat="false" ht="12.8" hidden="false" customHeight="false" outlineLevel="0" collapsed="false">
      <c r="A31" s="22" t="n">
        <f aca="false">IF(A22&lt;0,0,A22)</f>
        <v>0</v>
      </c>
      <c r="B31" s="23" t="n">
        <f aca="false">IF(B22&lt;0,0,B22)</f>
        <v>0</v>
      </c>
      <c r="C31" s="7" t="n">
        <f aca="false">IF(C22&lt;0,0,C22)</f>
        <v>0.1440830512</v>
      </c>
      <c r="D31" s="7" t="n">
        <f aca="false">IF(D22&lt;0,0,D22)</f>
        <v>0.1805285352</v>
      </c>
      <c r="E31" s="7" t="n">
        <f aca="false">IF(E22&lt;0,0,E22)</f>
        <v>0.249433459</v>
      </c>
      <c r="F31" s="7" t="n">
        <f aca="false">IF(F22&lt;0,0,F22)</f>
        <v>0</v>
      </c>
      <c r="H31" s="17"/>
      <c r="I31" s="22" t="n">
        <f aca="false">S68</f>
        <v>-0.0229529638534073</v>
      </c>
      <c r="J31" s="24" t="n">
        <f aca="false">S68</f>
        <v>-0.0229529638534073</v>
      </c>
      <c r="K31" s="7" t="n">
        <v>0</v>
      </c>
      <c r="L31" s="7" t="n">
        <v>0</v>
      </c>
      <c r="M31" s="7" t="n">
        <v>0</v>
      </c>
      <c r="N31" s="7" t="n">
        <v>0</v>
      </c>
      <c r="O31" s="17"/>
      <c r="P31" s="17"/>
      <c r="Q31" s="8" t="n">
        <f aca="false">IF(A22&lt;0,0,I31)</f>
        <v>0</v>
      </c>
      <c r="R31" s="8" t="n">
        <f aca="false">IF(B22&lt;0,0,J31)</f>
        <v>0</v>
      </c>
      <c r="S31" s="8" t="n">
        <f aca="false">IF(C22&lt;0,0,K31)</f>
        <v>0</v>
      </c>
      <c r="T31" s="8" t="n">
        <f aca="false">IF(D22&lt;0,0,L31)</f>
        <v>0</v>
      </c>
      <c r="U31" s="8" t="n">
        <f aca="false">IF(E22&lt;0,0,M31)</f>
        <v>0</v>
      </c>
      <c r="V31" s="8" t="n">
        <f aca="false">IF(F22&lt;0,0,N31)</f>
        <v>0</v>
      </c>
      <c r="W31" s="25"/>
      <c r="X31" s="26"/>
      <c r="Y31" s="17"/>
    </row>
    <row r="32" customFormat="false" ht="12.8" hidden="false" customHeight="false" outlineLevel="0" collapsed="false">
      <c r="A32" s="23" t="n">
        <f aca="false">IF(A23&lt;0,0,A23)</f>
        <v>0</v>
      </c>
      <c r="B32" s="23" t="n">
        <f aca="false">IF(B23&lt;0,0,B23)</f>
        <v>0</v>
      </c>
      <c r="C32" s="7" t="n">
        <f aca="false">IF(C23&lt;0,0,C23)</f>
        <v>0</v>
      </c>
      <c r="D32" s="22" t="n">
        <f aca="false">IF(D23&lt;0,0,D23)</f>
        <v>0.1842910858</v>
      </c>
      <c r="E32" s="7" t="n">
        <f aca="false">IF(E23&lt;0,0,E23)</f>
        <v>0.2155892142</v>
      </c>
      <c r="F32" s="22" t="n">
        <f aca="false">IF(F23&lt;0,0,F23)</f>
        <v>0.2787280414</v>
      </c>
      <c r="H32" s="17"/>
      <c r="I32" s="24" t="n">
        <f aca="false">S68</f>
        <v>-0.0229529638534073</v>
      </c>
      <c r="J32" s="24" t="n">
        <f aca="false">S68</f>
        <v>-0.0229529638534073</v>
      </c>
      <c r="K32" s="7" t="n">
        <v>0</v>
      </c>
      <c r="L32" s="22" t="n">
        <f aca="false">T68</f>
        <v>-0.33893996757809</v>
      </c>
      <c r="M32" s="7" t="n">
        <v>0</v>
      </c>
      <c r="N32" s="22" t="n">
        <f aca="false">U68</f>
        <v>0.466407749406183</v>
      </c>
      <c r="O32" s="17"/>
      <c r="P32" s="17"/>
      <c r="Q32" s="8" t="n">
        <f aca="false">IF(A23&lt;0,0,I32)</f>
        <v>0</v>
      </c>
      <c r="R32" s="8" t="n">
        <f aca="false">IF(B23&lt;0,0,J32)</f>
        <v>0</v>
      </c>
      <c r="S32" s="8" t="n">
        <f aca="false">IF(C23&lt;0,0,K32)</f>
        <v>0</v>
      </c>
      <c r="T32" s="8" t="n">
        <f aca="false">IF(D23&lt;0,0,L32)</f>
        <v>-0.33893996757809</v>
      </c>
      <c r="U32" s="8" t="n">
        <f aca="false">IF(E23&lt;0,0,M32)</f>
        <v>0</v>
      </c>
      <c r="V32" s="8" t="n">
        <f aca="false">IF(F23&lt;0,0,N32)</f>
        <v>0.466407749406183</v>
      </c>
      <c r="W32" s="25"/>
      <c r="X32" s="26"/>
      <c r="Y32" s="17"/>
    </row>
    <row r="33" customFormat="false" ht="12.8" hidden="false" customHeight="false" outlineLevel="0" collapsed="false">
      <c r="A33" s="27" t="n">
        <f aca="false">IF(A24&lt;0,0,A24)</f>
        <v>0</v>
      </c>
      <c r="B33" s="27" t="n">
        <f aca="false">IF(B24&lt;0,0,B24)</f>
        <v>0</v>
      </c>
      <c r="C33" s="27" t="n">
        <f aca="false">IF(C24&lt;0,0,C24)</f>
        <v>0</v>
      </c>
      <c r="D33" s="27" t="n">
        <f aca="false">IF(D24&lt;0,0,D24)</f>
        <v>0</v>
      </c>
      <c r="E33" s="27" t="n">
        <f aca="false">IF(E24&lt;0,0,E24)</f>
        <v>0.2244991204</v>
      </c>
      <c r="F33" s="27" t="n">
        <f aca="false">IF(F24&lt;0,0,F24)</f>
        <v>0.2506498932</v>
      </c>
      <c r="H33" s="17"/>
      <c r="I33" s="28" t="n">
        <f aca="false">S68</f>
        <v>-0.0229529638534073</v>
      </c>
      <c r="J33" s="28" t="n">
        <f aca="false">S68</f>
        <v>-0.0229529638534073</v>
      </c>
      <c r="K33" s="28" t="n">
        <v>0</v>
      </c>
      <c r="L33" s="28" t="n">
        <v>0</v>
      </c>
      <c r="M33" s="28" t="n">
        <v>0</v>
      </c>
      <c r="N33" s="28" t="n">
        <v>0</v>
      </c>
      <c r="O33" s="17"/>
      <c r="P33" s="17"/>
      <c r="Q33" s="8" t="n">
        <f aca="false">IF(A24&lt;0,0,I33)</f>
        <v>0</v>
      </c>
      <c r="R33" s="8" t="n">
        <f aca="false">IF(B24&lt;0,0,J33)</f>
        <v>0</v>
      </c>
      <c r="S33" s="8" t="n">
        <f aca="false">IF(C24&lt;0,0,K33)</f>
        <v>0</v>
      </c>
      <c r="T33" s="8" t="n">
        <f aca="false">IF(D24&lt;0,0,L33)</f>
        <v>0</v>
      </c>
      <c r="U33" s="8" t="n">
        <f aca="false">IF(E24&lt;0,0,M33)</f>
        <v>0</v>
      </c>
      <c r="V33" s="8" t="n">
        <f aca="false">IF(F24&lt;0,0,N33)</f>
        <v>0</v>
      </c>
      <c r="W33" s="25"/>
      <c r="X33" s="26"/>
      <c r="Y33" s="17"/>
    </row>
    <row r="34" customFormat="false" ht="12.8" hidden="false" customHeight="false" outlineLevel="0" collapsed="false"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customFormat="false" ht="13.8" hidden="false" customHeight="false" outlineLevel="0" collapsed="false">
      <c r="A35" s="13" t="s">
        <v>14</v>
      </c>
      <c r="B35" s="13"/>
      <c r="C35" s="13"/>
      <c r="D35" s="3"/>
      <c r="E35" s="29"/>
      <c r="F35" s="30" t="s">
        <v>15</v>
      </c>
    </row>
    <row r="36" customFormat="false" ht="12.8" hidden="false" customHeight="false" outlineLevel="0" collapsed="false">
      <c r="A36" s="7" t="n">
        <f aca="false">MAX(A27:B28)</f>
        <v>0.1615497118</v>
      </c>
      <c r="B36" s="7" t="n">
        <f aca="false">MAX(C27:D28)</f>
        <v>0</v>
      </c>
      <c r="C36" s="7" t="n">
        <f aca="false">MAX(E27:F28)</f>
        <v>0</v>
      </c>
      <c r="E36" s="31"/>
      <c r="F36" s="32" t="s">
        <v>16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customFormat="false" ht="12.8" hidden="false" customHeight="false" outlineLevel="0" collapsed="false">
      <c r="A37" s="7" t="n">
        <f aca="false">MAX(A29:B30)</f>
        <v>0.1104071772</v>
      </c>
      <c r="B37" s="7" t="n">
        <f aca="false">MAX(C29:D30)</f>
        <v>0.2201388766</v>
      </c>
      <c r="C37" s="7" t="n">
        <f aca="false">MAX(E29:F30)</f>
        <v>0</v>
      </c>
      <c r="E37" s="33"/>
      <c r="F37" s="32" t="s">
        <v>17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customFormat="false" ht="12.8" hidden="false" customHeight="false" outlineLevel="0" collapsed="false">
      <c r="A38" s="7" t="n">
        <f aca="false">MAX(A31:B32)</f>
        <v>0</v>
      </c>
      <c r="B38" s="7" t="n">
        <f aca="false">MAX(C31:D32)</f>
        <v>0.1842910858</v>
      </c>
      <c r="C38" s="7" t="n">
        <f aca="false">MAX(E31:F32)</f>
        <v>0.2787280414</v>
      </c>
    </row>
    <row r="41" customFormat="false" ht="12.8" hidden="false" customHeight="false" outlineLevel="0" collapsed="false">
      <c r="A41" s="34" t="s">
        <v>18</v>
      </c>
      <c r="B41" s="34"/>
      <c r="C41" s="34"/>
      <c r="D41" s="34"/>
      <c r="E41" s="34"/>
      <c r="F41" s="34"/>
      <c r="G41" s="34"/>
      <c r="H41" s="34"/>
      <c r="I41" s="34"/>
    </row>
    <row r="42" customFormat="false" ht="12.8" hidden="false" customHeight="false" outlineLevel="0" collapsed="false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</row>
    <row r="43" customFormat="false" ht="12.8" hidden="false" customHeight="false" outlineLevel="0" collapsed="false">
      <c r="A43" s="1" t="s">
        <v>28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36</v>
      </c>
    </row>
    <row r="44" customFormat="false" ht="12.8" hidden="false" customHeight="false" outlineLevel="0" collapsed="false">
      <c r="A44" s="1" t="s">
        <v>37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42</v>
      </c>
      <c r="G44" s="1" t="s">
        <v>43</v>
      </c>
      <c r="H44" s="1" t="s">
        <v>44</v>
      </c>
      <c r="I44" s="1" t="s">
        <v>45</v>
      </c>
    </row>
    <row r="45" customFormat="false" ht="12.8" hidden="false" customHeight="false" outlineLevel="0" collapsed="false">
      <c r="A45" s="7" t="n">
        <v>-0.19908814</v>
      </c>
      <c r="B45" s="7" t="n">
        <v>0.01521263</v>
      </c>
      <c r="C45" s="7" t="n">
        <v>0.31363996</v>
      </c>
      <c r="D45" s="7" t="n">
        <v>-0.28573613</v>
      </c>
      <c r="E45" s="7" t="n">
        <v>-0.11934281</v>
      </c>
      <c r="F45" s="7" t="n">
        <v>-0.18194183</v>
      </c>
      <c r="G45" s="7" t="n">
        <v>-0.03111016</v>
      </c>
      <c r="H45" s="7" t="n">
        <v>-0.21696585</v>
      </c>
      <c r="I45" s="7" t="n">
        <v>-0.20689814</v>
      </c>
    </row>
    <row r="46" customFormat="false" ht="12.8" hidden="false" customHeight="false" outlineLevel="0" collapsed="false">
      <c r="A46" s="7" t="n">
        <v>0.17908468</v>
      </c>
      <c r="B46" s="7" t="n">
        <v>-0.28144695</v>
      </c>
      <c r="C46" s="7" t="n">
        <v>-0.29681312</v>
      </c>
      <c r="D46" s="7" t="n">
        <v>-0.13912858</v>
      </c>
      <c r="E46" s="7" t="n">
        <v>0.07067328</v>
      </c>
      <c r="F46" s="7" t="n">
        <v>0.36249144</v>
      </c>
      <c r="G46" s="7" t="n">
        <v>-0.20688576</v>
      </c>
      <c r="H46" s="7" t="n">
        <v>-0.20291744</v>
      </c>
      <c r="I46" s="7" t="n">
        <v>0.25257304</v>
      </c>
    </row>
    <row r="47" customFormat="false" ht="12.8" hidden="false" customHeight="false" outlineLevel="0" collapsed="false">
      <c r="A47" s="7" t="n">
        <v>-0.29341734</v>
      </c>
      <c r="B47" s="7" t="n">
        <v>0.36533501</v>
      </c>
      <c r="C47" s="7" t="n">
        <v>0.19671917</v>
      </c>
      <c r="D47" s="7" t="n">
        <v>0.02382031</v>
      </c>
      <c r="E47" s="7" t="n">
        <v>-0.47169692</v>
      </c>
      <c r="F47" s="7" t="n">
        <v>-0.34167172</v>
      </c>
      <c r="G47" s="7" t="n">
        <v>0.10725344</v>
      </c>
      <c r="H47" s="7" t="n">
        <v>0.47524162</v>
      </c>
      <c r="I47" s="7" t="n">
        <v>-0.42054638</v>
      </c>
    </row>
    <row r="49" customFormat="false" ht="12.8" hidden="false" customHeight="true" outlineLevel="0" collapsed="false">
      <c r="A49" s="35" t="s">
        <v>46</v>
      </c>
      <c r="C49" s="36" t="s">
        <v>47</v>
      </c>
      <c r="D49" s="36" t="s">
        <v>48</v>
      </c>
      <c r="E49" s="36" t="s">
        <v>49</v>
      </c>
      <c r="G49" s="37" t="s">
        <v>50</v>
      </c>
      <c r="H49" s="37" t="s">
        <v>51</v>
      </c>
      <c r="J49" s="38" t="s">
        <v>52</v>
      </c>
      <c r="K49" s="38" t="s">
        <v>53</v>
      </c>
      <c r="N49" s="6"/>
      <c r="O49" s="6"/>
      <c r="P49" s="6"/>
      <c r="Q49" s="6"/>
      <c r="R49" s="6"/>
      <c r="S49" s="6"/>
    </row>
    <row r="50" customFormat="false" ht="12.8" hidden="false" customHeight="false" outlineLevel="0" collapsed="false">
      <c r="A50" s="35"/>
      <c r="C50" s="36"/>
      <c r="D50" s="36"/>
      <c r="E50" s="36"/>
      <c r="G50" s="37"/>
      <c r="H50" s="37"/>
      <c r="J50" s="38"/>
      <c r="K50" s="38"/>
      <c r="N50" s="6"/>
      <c r="O50" s="6"/>
      <c r="P50" s="6"/>
      <c r="Q50" s="6"/>
      <c r="R50" s="6"/>
      <c r="S50" s="6"/>
    </row>
    <row r="51" customFormat="false" ht="12.8" hidden="false" customHeight="false" outlineLevel="0" collapsed="false">
      <c r="A51" s="35"/>
      <c r="C51" s="36"/>
      <c r="D51" s="36"/>
      <c r="E51" s="36"/>
      <c r="G51" s="37"/>
      <c r="H51" s="37"/>
      <c r="I51" s="39"/>
      <c r="J51" s="38"/>
      <c r="K51" s="38"/>
      <c r="L51" s="6"/>
      <c r="M51" s="6"/>
      <c r="N51" s="6"/>
      <c r="O51" s="6"/>
      <c r="P51" s="6"/>
      <c r="Q51" s="6"/>
      <c r="R51" s="6"/>
      <c r="S51" s="6"/>
    </row>
    <row r="52" customFormat="false" ht="12.8" hidden="false" customHeight="false" outlineLevel="0" collapsed="false">
      <c r="A52" s="7" t="n">
        <f aca="false">A36</f>
        <v>0.1615497118</v>
      </c>
      <c r="B52" s="9"/>
      <c r="C52" s="8" t="n">
        <f aca="false">A45*$A$52+B45*$A$53+C45*$A$54+D45*$A$55+E45*$A$56+F45*$A$57+G45*$A$58+H45*$A$59+I45*$A$60</f>
        <v>-0.187635128710361</v>
      </c>
      <c r="D52" s="8" t="n">
        <f aca="false">TANH(C52)</f>
        <v>-0.185463683895568</v>
      </c>
      <c r="E52" s="7" t="n">
        <f aca="false">1-D52*D52</f>
        <v>0.965603221955885</v>
      </c>
      <c r="G52" s="40" t="n">
        <v>0.32</v>
      </c>
      <c r="H52" s="41" t="n">
        <f aca="false">D52-G52</f>
        <v>-0.505463683895569</v>
      </c>
      <c r="I52" s="39"/>
      <c r="J52" s="7" t="n">
        <v>0.01</v>
      </c>
      <c r="K52" s="7" t="n">
        <v>0.6</v>
      </c>
      <c r="L52" s="6"/>
      <c r="M52" s="6"/>
      <c r="N52" s="42"/>
      <c r="O52" s="6"/>
      <c r="P52" s="6"/>
      <c r="Q52" s="6"/>
      <c r="R52" s="6"/>
      <c r="S52" s="6"/>
    </row>
    <row r="53" customFormat="false" ht="12.8" hidden="false" customHeight="false" outlineLevel="0" collapsed="false">
      <c r="A53" s="7" t="n">
        <f aca="false">B36</f>
        <v>0</v>
      </c>
      <c r="B53" s="9"/>
      <c r="C53" s="8" t="n">
        <f aca="false">A46*$A$52+B46*$A$53+C46*$A$54+D46*$A$55+E46*$A$56+F46*$A$57+G46*$A$58+H46*$A$59+I46*$A$60</f>
        <v>0.0621315345252756</v>
      </c>
      <c r="D53" s="8" t="n">
        <f aca="false">TANH(C53)</f>
        <v>0.0620517084261441</v>
      </c>
      <c r="E53" s="7" t="n">
        <f aca="false">1-D53*D53</f>
        <v>0.996149585481397</v>
      </c>
      <c r="G53" s="40" t="n">
        <v>0.45</v>
      </c>
      <c r="H53" s="41" t="n">
        <f aca="false">D53-G53</f>
        <v>-0.387948291573856</v>
      </c>
      <c r="I53" s="39"/>
      <c r="J53" s="39"/>
      <c r="K53" s="6"/>
      <c r="L53" s="6"/>
      <c r="M53" s="6"/>
      <c r="N53" s="6"/>
      <c r="O53" s="6"/>
      <c r="P53" s="6"/>
      <c r="Q53" s="6"/>
      <c r="R53" s="6"/>
      <c r="S53" s="6"/>
    </row>
    <row r="54" customFormat="false" ht="12.8" hidden="false" customHeight="true" outlineLevel="0" collapsed="false">
      <c r="A54" s="7" t="n">
        <f aca="false">C36</f>
        <v>0</v>
      </c>
      <c r="B54" s="9"/>
      <c r="C54" s="8" t="n">
        <f aca="false">A47*$A$52+B47*$A$53+C47*$A$54+D47*$A$55+E47*$A$56+F47*$A$57+G47*$A$58+H47*$A$59+I47*$A$60</f>
        <v>-0.178245658239583</v>
      </c>
      <c r="D54" s="8" t="n">
        <f aca="false">TANH(C54)</f>
        <v>-0.17638163231556</v>
      </c>
      <c r="E54" s="7" t="n">
        <f aca="false">1-D54*D54</f>
        <v>0.968889519781699</v>
      </c>
      <c r="G54" s="40" t="n">
        <v>0.96</v>
      </c>
      <c r="H54" s="41" t="n">
        <f aca="false">D54-G54</f>
        <v>-1.13638163231556</v>
      </c>
      <c r="I54" s="43"/>
      <c r="J54" s="39"/>
      <c r="K54" s="5"/>
      <c r="L54" s="5"/>
      <c r="M54" s="5"/>
      <c r="N54" s="6"/>
      <c r="O54" s="12"/>
      <c r="P54" s="12"/>
      <c r="Q54" s="5"/>
      <c r="R54" s="5"/>
      <c r="S54" s="44"/>
      <c r="T54" s="32"/>
      <c r="U54" s="32"/>
    </row>
    <row r="55" customFormat="false" ht="12.8" hidden="false" customHeight="false" outlineLevel="0" collapsed="false">
      <c r="A55" s="7" t="n">
        <f aca="false">A37</f>
        <v>0.1104071772</v>
      </c>
      <c r="B55" s="9"/>
      <c r="C55" s="9"/>
      <c r="D55" s="6"/>
      <c r="E55" s="12"/>
      <c r="G55" s="43"/>
      <c r="H55" s="43"/>
      <c r="I55" s="43"/>
      <c r="J55" s="39"/>
      <c r="K55" s="5"/>
      <c r="L55" s="5"/>
      <c r="M55" s="5"/>
      <c r="N55" s="6"/>
      <c r="O55" s="12"/>
      <c r="P55" s="12"/>
      <c r="Q55" s="5"/>
      <c r="R55" s="5"/>
      <c r="S55" s="44"/>
      <c r="T55" s="32"/>
      <c r="U55" s="32"/>
    </row>
    <row r="56" customFormat="false" ht="12.8" hidden="false" customHeight="false" outlineLevel="0" collapsed="false">
      <c r="A56" s="7" t="n">
        <f aca="false">B37</f>
        <v>0.2201388766</v>
      </c>
      <c r="B56" s="9"/>
      <c r="C56" s="1" t="s">
        <v>54</v>
      </c>
      <c r="D56" s="32" t="s">
        <v>55</v>
      </c>
      <c r="E56" s="32"/>
      <c r="G56" s="39"/>
      <c r="H56" s="39"/>
      <c r="I56" s="39"/>
      <c r="J56" s="39"/>
      <c r="K56" s="6"/>
      <c r="L56" s="6"/>
      <c r="M56" s="6"/>
      <c r="N56" s="6"/>
      <c r="O56" s="9"/>
      <c r="P56" s="9"/>
      <c r="Q56" s="9"/>
      <c r="R56" s="9"/>
      <c r="S56" s="6"/>
    </row>
    <row r="57" customFormat="false" ht="12.8" hidden="false" customHeight="false" outlineLevel="0" collapsed="false">
      <c r="A57" s="7" t="n">
        <f aca="false">C37</f>
        <v>0</v>
      </c>
      <c r="B57" s="9"/>
      <c r="C57" s="1" t="s">
        <v>56</v>
      </c>
      <c r="D57" s="32" t="s">
        <v>57</v>
      </c>
      <c r="E57" s="32"/>
      <c r="G57" s="45"/>
      <c r="H57" s="45"/>
      <c r="I57" s="45"/>
      <c r="J57" s="39"/>
      <c r="K57" s="9"/>
      <c r="L57" s="9"/>
      <c r="M57" s="9"/>
      <c r="N57" s="6"/>
      <c r="O57" s="6"/>
      <c r="P57" s="6"/>
      <c r="Q57" s="6"/>
      <c r="R57" s="6"/>
      <c r="S57" s="6"/>
    </row>
    <row r="58" customFormat="false" ht="12.8" hidden="false" customHeight="false" outlineLevel="0" collapsed="false">
      <c r="A58" s="7" t="n">
        <f aca="false">A38</f>
        <v>0</v>
      </c>
      <c r="B58" s="9"/>
      <c r="C58" s="9"/>
      <c r="D58" s="6"/>
      <c r="E58" s="46"/>
      <c r="G58" s="45"/>
      <c r="H58" s="45"/>
      <c r="I58" s="45"/>
      <c r="J58" s="39"/>
      <c r="K58" s="6"/>
      <c r="L58" s="6"/>
      <c r="M58" s="6"/>
      <c r="N58" s="6"/>
      <c r="O58" s="6"/>
      <c r="P58" s="6"/>
      <c r="Q58" s="6"/>
      <c r="R58" s="6"/>
      <c r="S58" s="6"/>
    </row>
    <row r="59" customFormat="false" ht="12.8" hidden="false" customHeight="false" outlineLevel="0" collapsed="false">
      <c r="A59" s="7" t="n">
        <f aca="false">B38</f>
        <v>0.1842910858</v>
      </c>
      <c r="B59" s="5"/>
      <c r="C59" s="5"/>
      <c r="D59" s="6"/>
      <c r="E59" s="46"/>
      <c r="G59" s="45"/>
      <c r="H59" s="45"/>
      <c r="I59" s="45"/>
      <c r="J59" s="39"/>
      <c r="K59" s="5"/>
      <c r="L59" s="5"/>
      <c r="M59" s="5"/>
      <c r="N59" s="6"/>
      <c r="O59" s="44"/>
      <c r="P59" s="44"/>
      <c r="Q59" s="5"/>
      <c r="R59" s="5"/>
      <c r="S59" s="42"/>
      <c r="T59" s="47"/>
      <c r="U59" s="47"/>
      <c r="V59" s="47"/>
      <c r="W59" s="47"/>
      <c r="X59" s="47"/>
    </row>
    <row r="60" customFormat="false" ht="12.8" hidden="false" customHeight="false" outlineLevel="0" collapsed="false">
      <c r="A60" s="7" t="n">
        <f aca="false">C38</f>
        <v>0.2787280414</v>
      </c>
      <c r="B60" s="5"/>
      <c r="C60" s="5"/>
      <c r="D60" s="6"/>
      <c r="E60" s="46"/>
      <c r="G60" s="45"/>
      <c r="H60" s="45"/>
      <c r="I60" s="45"/>
      <c r="J60" s="39"/>
      <c r="K60" s="9"/>
      <c r="L60" s="9"/>
      <c r="M60" s="9"/>
      <c r="N60" s="6"/>
      <c r="O60" s="44"/>
      <c r="P60" s="44"/>
      <c r="Q60" s="5"/>
      <c r="R60" s="5"/>
      <c r="S60" s="6"/>
    </row>
    <row r="61" customFormat="false" ht="12.8" hidden="false" customHeight="false" outlineLevel="0" collapsed="false">
      <c r="A61" s="5"/>
      <c r="B61" s="5"/>
      <c r="C61" s="5"/>
      <c r="D61" s="6"/>
      <c r="E61" s="46"/>
      <c r="G61" s="45"/>
      <c r="H61" s="45"/>
      <c r="I61" s="45"/>
      <c r="J61" s="39"/>
      <c r="K61" s="6"/>
      <c r="L61" s="6"/>
      <c r="M61" s="6"/>
      <c r="N61" s="6"/>
      <c r="O61" s="6"/>
      <c r="P61" s="6"/>
      <c r="Q61" s="6"/>
      <c r="R61" s="6"/>
      <c r="S61" s="6"/>
    </row>
    <row r="62" customFormat="false" ht="12.8" hidden="false" customHeight="false" outlineLevel="0" collapsed="false">
      <c r="A62" s="5"/>
      <c r="B62" s="5"/>
      <c r="C62" s="5"/>
      <c r="D62" s="6"/>
      <c r="E62" s="46"/>
      <c r="G62" s="45"/>
      <c r="H62" s="45"/>
      <c r="I62" s="45"/>
      <c r="J62" s="39"/>
      <c r="K62" s="5"/>
      <c r="L62" s="5"/>
      <c r="M62" s="5"/>
      <c r="N62" s="6"/>
      <c r="O62" s="6"/>
      <c r="P62" s="6"/>
      <c r="Q62" s="6"/>
      <c r="R62" s="6"/>
      <c r="S62" s="6"/>
    </row>
    <row r="63" customFormat="false" ht="12.8" hidden="false" customHeight="false" outlineLevel="0" collapsed="false">
      <c r="A63" s="48" t="s">
        <v>58</v>
      </c>
      <c r="B63" s="48"/>
      <c r="C63" s="48"/>
      <c r="D63" s="48"/>
      <c r="E63" s="48"/>
      <c r="F63" s="48"/>
      <c r="G63" s="45"/>
      <c r="H63" s="49" t="s">
        <v>59</v>
      </c>
      <c r="I63" s="49"/>
      <c r="J63" s="39"/>
      <c r="K63" s="50" t="s">
        <v>60</v>
      </c>
      <c r="L63" s="50" t="s">
        <v>61</v>
      </c>
      <c r="M63" s="50"/>
      <c r="N63" s="50"/>
      <c r="O63" s="6"/>
      <c r="P63" s="6"/>
      <c r="Q63" s="6"/>
      <c r="R63" s="6"/>
      <c r="S63" s="6"/>
    </row>
    <row r="64" customFormat="false" ht="12.8" hidden="false" customHeight="false" outlineLevel="0" collapsed="false">
      <c r="A64" s="1" t="s">
        <v>19</v>
      </c>
      <c r="B64" s="1" t="s">
        <v>28</v>
      </c>
      <c r="C64" s="1" t="s">
        <v>37</v>
      </c>
      <c r="D64" s="7" t="n">
        <f aca="false">A45</f>
        <v>-0.19908814</v>
      </c>
      <c r="E64" s="7" t="n">
        <f aca="false">A46</f>
        <v>0.17908468</v>
      </c>
      <c r="F64" s="7" t="n">
        <f aca="false">A47</f>
        <v>-0.29341734</v>
      </c>
      <c r="G64" s="45"/>
      <c r="H64" s="45" t="s">
        <v>62</v>
      </c>
      <c r="I64" s="41" t="n">
        <f aca="false">H52*E52</f>
        <v>-0.488077361751252</v>
      </c>
      <c r="J64" s="39"/>
      <c r="K64" s="51" t="s">
        <v>63</v>
      </c>
      <c r="L64" s="8" t="n">
        <f aca="false">D64*$I$64+E64*$I$65+F64*$I$66</f>
        <v>0.351023109876567</v>
      </c>
      <c r="M64" s="6"/>
      <c r="N64" s="6"/>
    </row>
    <row r="65" customFormat="false" ht="12.8" hidden="false" customHeight="false" outlineLevel="0" collapsed="false">
      <c r="A65" s="1" t="s">
        <v>20</v>
      </c>
      <c r="B65" s="1" t="s">
        <v>29</v>
      </c>
      <c r="C65" s="1" t="s">
        <v>38</v>
      </c>
      <c r="D65" s="7" t="n">
        <f aca="false">B45</f>
        <v>0.01521263</v>
      </c>
      <c r="E65" s="7" t="n">
        <f aca="false">B46</f>
        <v>-0.28144695</v>
      </c>
      <c r="F65" s="7" t="n">
        <f aca="false">B47</f>
        <v>0.36533501</v>
      </c>
      <c r="G65" s="45"/>
      <c r="H65" s="45" t="s">
        <v>64</v>
      </c>
      <c r="I65" s="41" t="n">
        <f aca="false">H53*E53</f>
        <v>-0.386454529839513</v>
      </c>
      <c r="J65" s="39"/>
      <c r="K65" s="5" t="s">
        <v>65</v>
      </c>
      <c r="L65" s="8" t="n">
        <f aca="false">D65*$I$64+E65*$I$65+F65*$I$66</f>
        <v>-0.300902659772446</v>
      </c>
      <c r="M65" s="5"/>
      <c r="N65" s="6"/>
      <c r="S65" s="50" t="s">
        <v>60</v>
      </c>
      <c r="T65" s="50"/>
      <c r="U65" s="50"/>
    </row>
    <row r="66" customFormat="false" ht="12.8" hidden="false" customHeight="false" outlineLevel="0" collapsed="false">
      <c r="A66" s="1" t="s">
        <v>21</v>
      </c>
      <c r="B66" s="1" t="s">
        <v>30</v>
      </c>
      <c r="C66" s="1" t="s">
        <v>39</v>
      </c>
      <c r="D66" s="7" t="n">
        <f aca="false">C45</f>
        <v>0.31363996</v>
      </c>
      <c r="E66" s="7" t="n">
        <f aca="false">C46</f>
        <v>-0.29681312</v>
      </c>
      <c r="F66" s="7" t="n">
        <f aca="false">C47</f>
        <v>0.19671917</v>
      </c>
      <c r="G66" s="39"/>
      <c r="H66" s="45" t="s">
        <v>66</v>
      </c>
      <c r="I66" s="41" t="n">
        <f aca="false">H54*E54</f>
        <v>-1.10102825402297</v>
      </c>
      <c r="J66" s="39"/>
      <c r="K66" s="51" t="s">
        <v>67</v>
      </c>
      <c r="L66" s="8" t="n">
        <f aca="false">D66*$I$64+E66*$I$65+F66*$I$66</f>
        <v>-0.254969153754716</v>
      </c>
      <c r="M66" s="9"/>
      <c r="N66" s="6"/>
      <c r="S66" s="1" t="n">
        <f aca="false">L64</f>
        <v>0.351023109876567</v>
      </c>
      <c r="T66" s="1" t="n">
        <f aca="false">L65</f>
        <v>-0.300902659772446</v>
      </c>
      <c r="U66" s="1" t="n">
        <f aca="false">L66</f>
        <v>-0.254969153754716</v>
      </c>
    </row>
    <row r="67" customFormat="false" ht="12.8" hidden="false" customHeight="false" outlineLevel="0" collapsed="false">
      <c r="A67" s="1" t="s">
        <v>22</v>
      </c>
      <c r="B67" s="1" t="s">
        <v>31</v>
      </c>
      <c r="C67" s="1" t="s">
        <v>40</v>
      </c>
      <c r="D67" s="7" t="n">
        <f aca="false">D45</f>
        <v>-0.28573613</v>
      </c>
      <c r="E67" s="7" t="n">
        <f aca="false">D46</f>
        <v>-0.13912858</v>
      </c>
      <c r="F67" s="7" t="n">
        <f aca="false">D47</f>
        <v>0.02382031</v>
      </c>
      <c r="G67" s="5"/>
      <c r="H67" s="6"/>
      <c r="J67" s="6"/>
      <c r="K67" s="5" t="s">
        <v>68</v>
      </c>
      <c r="L67" s="8" t="n">
        <f aca="false">D67*$I$64+E67*$I$65+F67*$I$66</f>
        <v>0.167001372128966</v>
      </c>
      <c r="M67" s="6"/>
      <c r="N67" s="6"/>
      <c r="O67" s="47" t="s">
        <v>69</v>
      </c>
      <c r="P67" s="47"/>
      <c r="Q67" s="47"/>
      <c r="S67" s="1" t="n">
        <f aca="false">L67</f>
        <v>0.167001372128966</v>
      </c>
      <c r="T67" s="1" t="n">
        <f aca="false">L68</f>
        <v>0.550288150909775</v>
      </c>
      <c r="U67" s="1" t="n">
        <f aca="false">L69</f>
        <v>0.32490544668317</v>
      </c>
    </row>
    <row r="68" customFormat="false" ht="12.8" hidden="false" customHeight="false" outlineLevel="0" collapsed="false">
      <c r="A68" s="1" t="s">
        <v>23</v>
      </c>
      <c r="B68" s="1" t="s">
        <v>32</v>
      </c>
      <c r="C68" s="1" t="s">
        <v>41</v>
      </c>
      <c r="D68" s="7" t="n">
        <f aca="false">E45</f>
        <v>-0.11934281</v>
      </c>
      <c r="E68" s="7" t="n">
        <f aca="false">E46</f>
        <v>0.07067328</v>
      </c>
      <c r="F68" s="7" t="n">
        <f aca="false">E47</f>
        <v>-0.47169692</v>
      </c>
      <c r="G68" s="5"/>
      <c r="H68" s="6"/>
      <c r="J68" s="6"/>
      <c r="K68" s="51" t="s">
        <v>70</v>
      </c>
      <c r="L68" s="8" t="n">
        <f aca="false">D68*$I$64+E68*$I$65+F68*$I$66</f>
        <v>0.550288150909775</v>
      </c>
      <c r="M68" s="5"/>
      <c r="N68" s="6"/>
      <c r="S68" s="1" t="n">
        <f aca="false">L70</f>
        <v>-0.0229529638534073</v>
      </c>
      <c r="T68" s="1" t="n">
        <f aca="false">L71</f>
        <v>-0.33893996757809</v>
      </c>
      <c r="U68" s="1" t="n">
        <f aca="false">L72</f>
        <v>0.466407749406183</v>
      </c>
    </row>
    <row r="69" customFormat="false" ht="12.8" hidden="false" customHeight="false" outlineLevel="0" collapsed="false">
      <c r="A69" s="1" t="s">
        <v>24</v>
      </c>
      <c r="B69" s="1" t="s">
        <v>33</v>
      </c>
      <c r="C69" s="1" t="s">
        <v>42</v>
      </c>
      <c r="D69" s="7" t="n">
        <f aca="false">F45</f>
        <v>-0.18194183</v>
      </c>
      <c r="E69" s="7" t="n">
        <f aca="false">F46</f>
        <v>0.36249144</v>
      </c>
      <c r="F69" s="7" t="n">
        <f aca="false">F47</f>
        <v>-0.34167172</v>
      </c>
      <c r="G69" s="5"/>
      <c r="H69" s="6"/>
      <c r="J69" s="6"/>
      <c r="K69" s="5" t="s">
        <v>71</v>
      </c>
      <c r="L69" s="8" t="n">
        <f aca="false">D69*$I$64+E69*$I$65+F69*$I$66</f>
        <v>0.32490544668317</v>
      </c>
      <c r="M69" s="9"/>
      <c r="N69" s="6"/>
    </row>
    <row r="70" customFormat="false" ht="12.8" hidden="false" customHeight="false" outlineLevel="0" collapsed="false">
      <c r="A70" s="1" t="s">
        <v>25</v>
      </c>
      <c r="B70" s="1" t="s">
        <v>34</v>
      </c>
      <c r="C70" s="1" t="s">
        <v>43</v>
      </c>
      <c r="D70" s="7" t="n">
        <f aca="false">G45</f>
        <v>-0.03111016</v>
      </c>
      <c r="E70" s="7" t="n">
        <f aca="false">G46</f>
        <v>-0.20688576</v>
      </c>
      <c r="F70" s="7" t="n">
        <f aca="false">G47</f>
        <v>0.10725344</v>
      </c>
      <c r="G70" s="5"/>
      <c r="H70" s="6"/>
      <c r="J70" s="6"/>
      <c r="K70" s="51" t="s">
        <v>72</v>
      </c>
      <c r="L70" s="8" t="n">
        <f aca="false">D70*$I$64+E70*$I$65+F70*$I$66</f>
        <v>-0.0229529638534073</v>
      </c>
      <c r="M70" s="6"/>
      <c r="N70" s="6"/>
    </row>
    <row r="71" customFormat="false" ht="13.8" hidden="false" customHeight="false" outlineLevel="0" collapsed="false">
      <c r="A71" s="1" t="s">
        <v>26</v>
      </c>
      <c r="B71" s="1" t="s">
        <v>35</v>
      </c>
      <c r="C71" s="1" t="s">
        <v>44</v>
      </c>
      <c r="D71" s="7" t="n">
        <f aca="false">H45</f>
        <v>-0.21696585</v>
      </c>
      <c r="E71" s="7" t="n">
        <f aca="false">H46</f>
        <v>-0.20291744</v>
      </c>
      <c r="F71" s="7" t="n">
        <f aca="false">H47</f>
        <v>0.47524162</v>
      </c>
      <c r="G71" s="5"/>
      <c r="H71" s="6"/>
      <c r="J71" s="6"/>
      <c r="K71" s="5" t="s">
        <v>73</v>
      </c>
      <c r="L71" s="8" t="n">
        <f aca="false">D71*$I$64+E71*$I$65+F71*$I$66</f>
        <v>-0.33893996757809</v>
      </c>
      <c r="M71" s="20"/>
      <c r="N71" s="6"/>
    </row>
    <row r="72" customFormat="false" ht="12.8" hidden="false" customHeight="false" outlineLevel="0" collapsed="false">
      <c r="A72" s="1" t="s">
        <v>27</v>
      </c>
      <c r="B72" s="1" t="s">
        <v>36</v>
      </c>
      <c r="C72" s="1" t="s">
        <v>45</v>
      </c>
      <c r="D72" s="7" t="n">
        <f aca="false">I45</f>
        <v>-0.20689814</v>
      </c>
      <c r="E72" s="7" t="n">
        <f aca="false">I46</f>
        <v>0.25257304</v>
      </c>
      <c r="F72" s="7" t="n">
        <f aca="false">I47</f>
        <v>-0.42054638</v>
      </c>
      <c r="G72" s="5"/>
      <c r="H72" s="6"/>
      <c r="J72" s="6"/>
      <c r="K72" s="51" t="s">
        <v>74</v>
      </c>
      <c r="L72" s="8" t="n">
        <f aca="false">D72*$I$64+E72*$I$65+F72*$I$66</f>
        <v>0.466407749406183</v>
      </c>
      <c r="M72" s="9"/>
      <c r="N72" s="6"/>
    </row>
    <row r="73" customFormat="false" ht="14.4" hidden="false" customHeight="true" outlineLevel="0" collapsed="false">
      <c r="E73" s="5"/>
      <c r="F73" s="5"/>
      <c r="G73" s="5"/>
      <c r="H73" s="42"/>
      <c r="I73" s="52"/>
      <c r="J73" s="52"/>
      <c r="K73" s="52"/>
      <c r="L73" s="52"/>
      <c r="M73" s="52"/>
      <c r="N73" s="52"/>
      <c r="O73" s="52"/>
      <c r="P73" s="52"/>
    </row>
    <row r="74" customFormat="false" ht="12.8" hidden="false" customHeight="false" outlineLevel="0" collapsed="false">
      <c r="A74" s="14" t="s">
        <v>75</v>
      </c>
      <c r="B74" s="14"/>
      <c r="C74" s="14"/>
      <c r="D74" s="14"/>
      <c r="E74" s="14"/>
      <c r="F74" s="14"/>
      <c r="G74" s="14"/>
      <c r="H74" s="14"/>
      <c r="I74" s="14"/>
      <c r="J74" s="6"/>
      <c r="K74" s="9"/>
      <c r="L74" s="9"/>
      <c r="M74" s="9"/>
      <c r="N74" s="6"/>
      <c r="O74" s="6"/>
      <c r="P74" s="6"/>
    </row>
    <row r="75" customFormat="false" ht="12.8" hidden="false" customHeight="false" outlineLevel="0" collapsed="false">
      <c r="A75" s="1" t="s">
        <v>76</v>
      </c>
      <c r="B75" s="1" t="s">
        <v>77</v>
      </c>
      <c r="C75" s="1" t="s">
        <v>78</v>
      </c>
      <c r="D75" s="1" t="s">
        <v>79</v>
      </c>
      <c r="E75" s="1" t="s">
        <v>80</v>
      </c>
      <c r="F75" s="1" t="s">
        <v>81</v>
      </c>
      <c r="G75" s="1" t="s">
        <v>82</v>
      </c>
      <c r="H75" s="1" t="s">
        <v>83</v>
      </c>
      <c r="I75" s="1" t="s">
        <v>84</v>
      </c>
      <c r="J75" s="6"/>
      <c r="K75" s="9"/>
      <c r="L75" s="9"/>
      <c r="M75" s="9"/>
      <c r="N75" s="6"/>
      <c r="O75" s="6"/>
      <c r="P75" s="6"/>
    </row>
    <row r="76" customFormat="false" ht="12.8" hidden="false" customHeight="false" outlineLevel="0" collapsed="false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K76" s="9"/>
      <c r="L76" s="9"/>
      <c r="M76" s="9"/>
    </row>
    <row r="77" customFormat="false" ht="12.8" hidden="false" customHeight="false" outlineLevel="0" collapsed="false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1" t="s">
        <v>101</v>
      </c>
      <c r="I77" s="1" t="s">
        <v>102</v>
      </c>
      <c r="K77" s="9"/>
      <c r="L77" s="9"/>
      <c r="M77" s="9"/>
    </row>
    <row r="78" customFormat="false" ht="12.8" hidden="false" customHeight="false" outlineLevel="0" collapsed="false">
      <c r="A78" s="7" t="n">
        <v>0</v>
      </c>
      <c r="B78" s="7" t="n">
        <v>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K78" s="9"/>
      <c r="L78" s="9"/>
      <c r="M78" s="9"/>
    </row>
    <row r="79" customFormat="false" ht="12.8" hidden="false" customHeight="false" outlineLevel="0" collapsed="false">
      <c r="A79" s="7" t="n">
        <v>0</v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K79" s="9"/>
      <c r="L79" s="9"/>
      <c r="M79" s="9"/>
    </row>
    <row r="80" customFormat="false" ht="12.8" hidden="false" customHeight="false" outlineLevel="0" collapsed="false">
      <c r="A80" s="7" t="n">
        <v>0</v>
      </c>
      <c r="B80" s="7" t="n">
        <v>0</v>
      </c>
      <c r="C80" s="7" t="n">
        <v>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K80" s="9"/>
      <c r="L80" s="9"/>
      <c r="M80" s="9"/>
    </row>
    <row r="81" customFormat="false" ht="12.8" hidden="false" customHeight="false" outlineLevel="0" collapsed="false">
      <c r="E81" s="5"/>
      <c r="F81" s="5"/>
      <c r="G81" s="5"/>
      <c r="H81" s="6"/>
      <c r="K81" s="9"/>
      <c r="L81" s="9"/>
      <c r="M81" s="9"/>
    </row>
    <row r="82" customFormat="false" ht="12.8" hidden="false" customHeight="false" outlineLevel="0" collapsed="false">
      <c r="A82" s="15" t="s">
        <v>103</v>
      </c>
      <c r="B82" s="15"/>
      <c r="C82" s="15"/>
      <c r="D82" s="15"/>
      <c r="E82" s="15"/>
      <c r="F82" s="15"/>
      <c r="G82" s="15"/>
      <c r="H82" s="15"/>
      <c r="I82" s="15"/>
      <c r="K82" s="9"/>
      <c r="L82" s="9"/>
      <c r="M82" s="9"/>
    </row>
    <row r="83" customFormat="false" ht="12.8" hidden="false" customHeight="false" outlineLevel="0" collapsed="false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80</v>
      </c>
      <c r="F83" s="1" t="s">
        <v>81</v>
      </c>
      <c r="G83" s="1" t="s">
        <v>82</v>
      </c>
      <c r="H83" s="1" t="s">
        <v>83</v>
      </c>
      <c r="I83" s="1" t="s">
        <v>84</v>
      </c>
      <c r="K83" s="9"/>
      <c r="L83" s="9"/>
      <c r="M83" s="9"/>
    </row>
    <row r="84" customFormat="false" ht="12.8" hidden="false" customHeight="false" outlineLevel="0" collapsed="false">
      <c r="A84" s="1" t="s">
        <v>85</v>
      </c>
      <c r="B84" s="1" t="s">
        <v>86</v>
      </c>
      <c r="C84" s="1" t="s">
        <v>87</v>
      </c>
      <c r="D84" s="1" t="s">
        <v>88</v>
      </c>
      <c r="E84" s="1" t="s">
        <v>89</v>
      </c>
      <c r="F84" s="1" t="s">
        <v>90</v>
      </c>
      <c r="G84" s="1" t="s">
        <v>91</v>
      </c>
      <c r="H84" s="1" t="s">
        <v>92</v>
      </c>
      <c r="I84" s="1" t="s">
        <v>93</v>
      </c>
      <c r="K84" s="9"/>
      <c r="L84" s="9"/>
      <c r="M84" s="9"/>
    </row>
    <row r="85" customFormat="false" ht="12.8" hidden="false" customHeight="false" outlineLevel="0" collapsed="false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1" t="s">
        <v>101</v>
      </c>
      <c r="I85" s="1" t="s">
        <v>102</v>
      </c>
      <c r="K85" s="9"/>
      <c r="L85" s="9"/>
      <c r="M85" s="9"/>
    </row>
    <row r="86" customFormat="false" ht="12.8" hidden="false" customHeight="false" outlineLevel="0" collapsed="false">
      <c r="A86" s="7" t="n">
        <f aca="false">(1-$K$52)*(-($J$52*$I64*$A$52)) + $K$52*$A78</f>
        <v>0.000315395028508076</v>
      </c>
      <c r="B86" s="7" t="n">
        <f aca="false">(1-$K$52)*(-($J$52*$I64*$A$53)) + $K$52*$A78</f>
        <v>0</v>
      </c>
      <c r="C86" s="7" t="n">
        <f aca="false">(1-$K$52)*(-($J$52*$I64*$A$54)) + $K$52*$A78</f>
        <v>0</v>
      </c>
      <c r="D86" s="7" t="n">
        <f aca="false">(1-$K$52)*(-($J$52*$I64*$A$55)) + $K$52*$A78</f>
        <v>0.000215548975064716</v>
      </c>
      <c r="E86" s="7" t="n">
        <f aca="false">(1-$K$52)*(-($J$52*$I64*$A$56)) + $K$52*$A78</f>
        <v>0.000429779208439249</v>
      </c>
      <c r="F86" s="7" t="n">
        <f aca="false">(1-$K$52)*(-($J$52*$I64*$A$57)) + $K$52*$A78</f>
        <v>0</v>
      </c>
      <c r="G86" s="7" t="n">
        <f aca="false">(1-$K$52)*(-($J$52*$I64*$A$58)) + $K$52*$A78</f>
        <v>0</v>
      </c>
      <c r="H86" s="7" t="n">
        <f aca="false">(1-$K$52)*(-($J$52*$I64*$A$59)) + $K$52*$A78</f>
        <v>0.00035979322780615</v>
      </c>
      <c r="I86" s="7" t="n">
        <f aca="false">(1-$K$52)*(-($J$52*$I64*$A$60)) + $K$52*$A78</f>
        <v>0.000544163388370423</v>
      </c>
    </row>
    <row r="87" customFormat="false" ht="12.8" hidden="false" customHeight="false" outlineLevel="0" collapsed="false">
      <c r="A87" s="7" t="n">
        <f aca="false">(1-$K$52)*(-($J$52*$I65*$A$52)) + $K$52*$A79</f>
        <v>0.000249726471677511</v>
      </c>
      <c r="B87" s="7" t="n">
        <f aca="false">(1-$K$52)*(-($J$52*$I65*$A$53)) + $K$52*$A79</f>
        <v>0</v>
      </c>
      <c r="C87" s="7" t="n">
        <f aca="false">(1-$K$52)*(-($J$52*$I65*$A$54)) + $K$52*$A79</f>
        <v>0</v>
      </c>
      <c r="D87" s="7" t="n">
        <f aca="false">(1-$K$52)*(-($J$52*$I65*$A$55)) + $K$52*$A79</f>
        <v>0.000170669415022935</v>
      </c>
      <c r="E87" s="7" t="n">
        <f aca="false">(1-$K$52)*(-($J$52*$I65*$A$56)) + $K$52*$A79</f>
        <v>0.000340294664223406</v>
      </c>
      <c r="F87" s="7" t="n">
        <f aca="false">(1-$K$52)*(-($J$52*$I65*$A$57)) + $K$52*$A79</f>
        <v>0</v>
      </c>
      <c r="G87" s="7" t="n">
        <f aca="false">(1-$K$52)*(-($J$52*$I65*$A$58)) + $K$52*$A79</f>
        <v>0</v>
      </c>
      <c r="H87" s="7" t="n">
        <f aca="false">(1-$K$52)*(-($J$52*$I65*$A$59)) + $K$52*$A79</f>
        <v>0.000284880499665809</v>
      </c>
      <c r="I87" s="7" t="n">
        <f aca="false">(1-$K$52)*(-($J$52*$I65*$A$60)) + $K$52*$A79</f>
        <v>0.000430862856769301</v>
      </c>
    </row>
    <row r="88" customFormat="false" ht="12.8" hidden="false" customHeight="false" outlineLevel="0" collapsed="false">
      <c r="A88" s="7" t="n">
        <f aca="false">(1-$K$52)*(-($J$52*$I66*$A$52)) + $K$52*$A80</f>
        <v>0.000711483188484269</v>
      </c>
      <c r="B88" s="7" t="n">
        <f aca="false">(1-$K$52)*(-($J$52*$I66*$A$53)) + $K$52*$A80</f>
        <v>0</v>
      </c>
      <c r="C88" s="7" t="n">
        <f aca="false">(1-$K$52)*(-($J$52*$I66*$A$54)) + $K$52*$A80</f>
        <v>0</v>
      </c>
      <c r="D88" s="7" t="n">
        <f aca="false">(1-$K$52)*(-($J$52*$I66*$A$55)) + $K$52*$A80</f>
        <v>0.000486245686176481</v>
      </c>
      <c r="E88" s="7" t="n">
        <f aca="false">(1-$K$52)*(-($J$52*$I66*$A$56)) + $K$52*$A80</f>
        <v>0.0009695164917819</v>
      </c>
      <c r="F88" s="7" t="n">
        <f aca="false">(1-$K$52)*(-($J$52*$I66*$A$57)) + $K$52*$A80</f>
        <v>0</v>
      </c>
      <c r="G88" s="7" t="n">
        <f aca="false">(1-$K$52)*(-($J$52*$I66*$A$58)) + $K$52*$A80</f>
        <v>0</v>
      </c>
      <c r="H88" s="7" t="n">
        <f aca="false">(1-$K$52)*(-($J$52*$I66*$A$59)) + $K$52*$A80</f>
        <v>0.000811638769721482</v>
      </c>
      <c r="I88" s="7" t="n">
        <f aca="false">(1-$K$52)*(-($J$52*$I66*$A$60)) + $K$52*$A80</f>
        <v>0.00122754979507953</v>
      </c>
    </row>
    <row r="89" customFormat="false" ht="12.8" hidden="false" customHeight="false" outlineLevel="0" collapsed="false">
      <c r="E89" s="9"/>
      <c r="F89" s="9"/>
      <c r="G89" s="9"/>
      <c r="H89" s="6"/>
    </row>
    <row r="90" customFormat="false" ht="12.8" hidden="false" customHeight="false" outlineLevel="0" collapsed="false">
      <c r="A90" s="34" t="s">
        <v>104</v>
      </c>
      <c r="B90" s="34"/>
      <c r="C90" s="34"/>
      <c r="D90" s="34"/>
      <c r="E90" s="34"/>
      <c r="F90" s="34"/>
      <c r="G90" s="34"/>
      <c r="H90" s="34"/>
      <c r="I90" s="34"/>
    </row>
    <row r="91" customFormat="false" ht="12.8" hidden="false" customHeight="false" outlineLevel="0" collapsed="false">
      <c r="A91" s="1" t="s">
        <v>19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26</v>
      </c>
      <c r="I91" s="1" t="s">
        <v>27</v>
      </c>
    </row>
    <row r="92" customFormat="false" ht="12.8" hidden="false" customHeight="false" outlineLevel="0" collapsed="false">
      <c r="A92" s="1" t="s">
        <v>28</v>
      </c>
      <c r="B92" s="1" t="s">
        <v>29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34</v>
      </c>
      <c r="H92" s="1" t="s">
        <v>35</v>
      </c>
      <c r="I92" s="1" t="s">
        <v>36</v>
      </c>
    </row>
    <row r="93" customFormat="false" ht="12.8" hidden="false" customHeight="false" outlineLevel="0" collapsed="false">
      <c r="A93" s="1" t="s">
        <v>37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42</v>
      </c>
      <c r="G93" s="1" t="s">
        <v>43</v>
      </c>
      <c r="H93" s="1" t="s">
        <v>44</v>
      </c>
      <c r="I93" s="1" t="s">
        <v>45</v>
      </c>
    </row>
    <row r="94" customFormat="false" ht="12.8" hidden="false" customHeight="false" outlineLevel="0" collapsed="false">
      <c r="A94" s="7" t="n">
        <f aca="false">A45+A86</f>
        <v>-0.198772744971492</v>
      </c>
      <c r="B94" s="7" t="n">
        <f aca="false">B45+B86</f>
        <v>0.01521263</v>
      </c>
      <c r="C94" s="7" t="n">
        <f aca="false">C45+C86</f>
        <v>0.31363996</v>
      </c>
      <c r="D94" s="7" t="n">
        <f aca="false">D45+D86</f>
        <v>-0.285520581024935</v>
      </c>
      <c r="E94" s="7" t="n">
        <f aca="false">E45+E86</f>
        <v>-0.118913030791561</v>
      </c>
      <c r="F94" s="7" t="n">
        <f aca="false">F45+F86</f>
        <v>-0.18194183</v>
      </c>
      <c r="G94" s="7" t="n">
        <f aca="false">G45+G86</f>
        <v>-0.03111016</v>
      </c>
      <c r="H94" s="7" t="n">
        <f aca="false">H45+H86</f>
        <v>-0.216606056772194</v>
      </c>
      <c r="I94" s="7" t="n">
        <f aca="false">I45+I86</f>
        <v>-0.20635397661163</v>
      </c>
    </row>
    <row r="95" customFormat="false" ht="12.8" hidden="false" customHeight="false" outlineLevel="0" collapsed="false">
      <c r="A95" s="7" t="n">
        <f aca="false">A46+A87</f>
        <v>0.179334406471677</v>
      </c>
      <c r="B95" s="7" t="n">
        <f aca="false">B46+B87</f>
        <v>-0.28144695</v>
      </c>
      <c r="C95" s="7" t="n">
        <f aca="false">C46+C87</f>
        <v>-0.29681312</v>
      </c>
      <c r="D95" s="7" t="n">
        <f aca="false">D46+D87</f>
        <v>-0.138957910584977</v>
      </c>
      <c r="E95" s="7" t="n">
        <f aca="false">E46+E87</f>
        <v>0.0710135746642234</v>
      </c>
      <c r="F95" s="7" t="n">
        <f aca="false">F46+F87</f>
        <v>0.36249144</v>
      </c>
      <c r="G95" s="7" t="n">
        <f aca="false">G46+G87</f>
        <v>-0.20688576</v>
      </c>
      <c r="H95" s="7" t="n">
        <f aca="false">H46+H87</f>
        <v>-0.202632559500334</v>
      </c>
      <c r="I95" s="7" t="n">
        <f aca="false">I46+I87</f>
        <v>0.253003902856769</v>
      </c>
    </row>
    <row r="96" customFormat="false" ht="12.8" hidden="false" customHeight="false" outlineLevel="0" collapsed="false">
      <c r="A96" s="7" t="n">
        <f aca="false">A47+A88</f>
        <v>-0.292705856811516</v>
      </c>
      <c r="B96" s="7" t="n">
        <f aca="false">B47+B88</f>
        <v>0.36533501</v>
      </c>
      <c r="C96" s="7" t="n">
        <f aca="false">C47+C88</f>
        <v>0.19671917</v>
      </c>
      <c r="D96" s="7" t="n">
        <f aca="false">D47+D88</f>
        <v>0.0243065556861765</v>
      </c>
      <c r="E96" s="7" t="n">
        <f aca="false">E47+E88</f>
        <v>-0.470727403508218</v>
      </c>
      <c r="F96" s="7" t="n">
        <f aca="false">F47+F88</f>
        <v>-0.34167172</v>
      </c>
      <c r="G96" s="7" t="n">
        <f aca="false">G47+G88</f>
        <v>0.10725344</v>
      </c>
      <c r="H96" s="7" t="n">
        <f aca="false">H47+H88</f>
        <v>0.476053258769722</v>
      </c>
      <c r="I96" s="7" t="n">
        <f aca="false">I47+I88</f>
        <v>-0.41931883020492</v>
      </c>
    </row>
  </sheetData>
  <mergeCells count="39">
    <mergeCell ref="A1:H1"/>
    <mergeCell ref="M1:T1"/>
    <mergeCell ref="AA1:AF1"/>
    <mergeCell ref="AI1:AN1"/>
    <mergeCell ref="AQ1:AV1"/>
    <mergeCell ref="A12:C12"/>
    <mergeCell ref="E12:G12"/>
    <mergeCell ref="I12:K12"/>
    <mergeCell ref="M12:O12"/>
    <mergeCell ref="P12:Q15"/>
    <mergeCell ref="A17:F17"/>
    <mergeCell ref="I17:K17"/>
    <mergeCell ref="M17:O17"/>
    <mergeCell ref="Q17:S17"/>
    <mergeCell ref="Q24:V24"/>
    <mergeCell ref="A26:F26"/>
    <mergeCell ref="I26:N26"/>
    <mergeCell ref="A35:C35"/>
    <mergeCell ref="F36:Q36"/>
    <mergeCell ref="F37:Q37"/>
    <mergeCell ref="A41:I41"/>
    <mergeCell ref="A49:A51"/>
    <mergeCell ref="C49:C51"/>
    <mergeCell ref="D49:D51"/>
    <mergeCell ref="E49:E51"/>
    <mergeCell ref="G49:G51"/>
    <mergeCell ref="H49:H51"/>
    <mergeCell ref="J49:J51"/>
    <mergeCell ref="K49:K51"/>
    <mergeCell ref="D56:E56"/>
    <mergeCell ref="D57:E57"/>
    <mergeCell ref="A63:F63"/>
    <mergeCell ref="H63:I63"/>
    <mergeCell ref="K63:N63"/>
    <mergeCell ref="S65:U65"/>
    <mergeCell ref="O67:Q67"/>
    <mergeCell ref="A74:I74"/>
    <mergeCell ref="A82:I82"/>
    <mergeCell ref="A90:I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1" min="1" style="0" width="15.36"/>
    <col collapsed="false" customWidth="false" hidden="false" outlineLevel="0" max="2" min="2" style="0" width="11.52"/>
    <col collapsed="false" customWidth="true" hidden="false" outlineLevel="0" max="3" min="3" style="0" width="14.87"/>
    <col collapsed="false" customWidth="false" hidden="false" outlineLevel="0" max="4" min="4" style="0" width="11.52"/>
    <col collapsed="false" customWidth="true" hidden="false" outlineLevel="0" max="5" min="5" style="0" width="16.34"/>
    <col collapsed="false" customWidth="true" hidden="false" outlineLevel="0" max="6" min="6" style="0" width="11.92"/>
    <col collapsed="false" customWidth="false" hidden="false" outlineLevel="0" max="8" min="7" style="0" width="11.52"/>
    <col collapsed="false" customWidth="true" hidden="false" outlineLevel="0" max="9" min="9" style="0" width="13.89"/>
    <col collapsed="false" customWidth="true" hidden="false" outlineLevel="0" max="10" min="10" style="0" width="14.22"/>
    <col collapsed="false" customWidth="true" hidden="false" outlineLevel="0" max="11" min="11" style="0" width="15.85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1"/>
      <c r="K1" s="1"/>
      <c r="L1" s="1"/>
      <c r="M1" s="4" t="s">
        <v>1</v>
      </c>
      <c r="N1" s="4"/>
      <c r="O1" s="4"/>
      <c r="P1" s="4"/>
      <c r="Q1" s="4"/>
      <c r="R1" s="4"/>
      <c r="S1" s="4"/>
      <c r="T1" s="4"/>
      <c r="U1" s="5"/>
    </row>
    <row r="2" customFormat="false" ht="12.8" hidden="false" customHeight="false" outlineLevel="0" collapsed="false">
      <c r="A2" s="7" t="n">
        <v>-0.1</v>
      </c>
      <c r="B2" s="7" t="n">
        <v>0.2</v>
      </c>
      <c r="C2" s="7" t="n">
        <v>0.3</v>
      </c>
      <c r="D2" s="7" t="n">
        <v>0.4</v>
      </c>
      <c r="E2" s="7" t="n">
        <v>0.5</v>
      </c>
      <c r="F2" s="7" t="n">
        <v>0.6</v>
      </c>
      <c r="G2" s="7" t="n">
        <v>0.7</v>
      </c>
      <c r="H2" s="7" t="n">
        <v>0.8</v>
      </c>
      <c r="I2" s="1"/>
      <c r="J2" s="1"/>
      <c r="K2" s="1"/>
      <c r="L2" s="1"/>
      <c r="M2" s="8" t="n">
        <f aca="false">$I$13*O25+$J$13*P25+$K$13*Q25+$I$14*O26+$J$14*P26+$K$14*Q26+$I$15*O27+$J$15*P27+$K$15*Q27</f>
        <v>0</v>
      </c>
      <c r="N2" s="8" t="n">
        <f aca="false">$I$13*P25+$J$13*Q25+$K$13*R25+$I$14*P26+$J$14*Q26+$K$14*R26+$I$15*P27+$J$15*Q27+$K$15*R27</f>
        <v>0</v>
      </c>
      <c r="O2" s="8" t="n">
        <f aca="false">$I$13*Q25+$J$13*R25+$K$13*S25+$I$14*Q26+$J$14*R26+$K$14*S26+$I$15*Q27+$J$15*R27+$K$15*S27</f>
        <v>0</v>
      </c>
      <c r="P2" s="8" t="n">
        <f aca="false">$I$13*R25+$J$13*S25+$K$13*T25+$I$14*R26+$J$14*S26+$K$14*T26+$I$15*R27+$J$15*S27+$K$15*T27</f>
        <v>0</v>
      </c>
      <c r="Q2" s="8" t="n">
        <f aca="false">$I$13*S25+$J$13*T25+$K$13*U25+$I$14*S26+$J$14*T26+$K$14*U26+$I$15*S27+$J$15*T27+$K$15*U27</f>
        <v>0</v>
      </c>
      <c r="R2" s="8" t="n">
        <f aca="false">$I$13*T25+$J$13*U25+$K$13*V25+$I$14*T26+$J$14*U26+$K$14*V26+$I$15*T27+$J$15*U27+$K$15*V27</f>
        <v>0</v>
      </c>
      <c r="S2" s="8" t="n">
        <f aca="false">$I$13*U25+$J$13*V25+$K$13*W25+$I$14*U26+$J$14*V26+$K$14*W26+$I$15*U27+$J$15*V27+$K$15*W27</f>
        <v>0</v>
      </c>
      <c r="T2" s="8" t="n">
        <f aca="false">$I$13*V25+$J$13*W25+$K$13*X25+$I$14*V26+$J$14*W26+$K$14*X26+$I$15*V27+$J$15*W27+$K$15*X27</f>
        <v>0</v>
      </c>
      <c r="U2" s="9"/>
    </row>
    <row r="3" customFormat="false" ht="12.8" hidden="false" customHeight="false" outlineLevel="0" collapsed="false">
      <c r="A3" s="7" t="n">
        <v>-0.9</v>
      </c>
      <c r="B3" s="7" t="n">
        <v>-0.1</v>
      </c>
      <c r="C3" s="7" t="n">
        <v>0.11</v>
      </c>
      <c r="D3" s="7" t="n">
        <v>0.12</v>
      </c>
      <c r="E3" s="7" t="n">
        <v>0.13</v>
      </c>
      <c r="F3" s="7" t="n">
        <v>0.14</v>
      </c>
      <c r="G3" s="7" t="n">
        <v>0.15</v>
      </c>
      <c r="H3" s="7" t="n">
        <v>0.16</v>
      </c>
      <c r="I3" s="1"/>
      <c r="J3" s="1"/>
      <c r="K3" s="1"/>
      <c r="L3" s="1"/>
      <c r="M3" s="8" t="n">
        <f aca="false">$I$13*O26+$J$13*P26+$K$13*Q26+$I$14*O27+$J$14*P27+$K$14*Q27+$I$15*O28+$J$15*P28+$K$15*Q28</f>
        <v>0</v>
      </c>
      <c r="N3" s="8" t="n">
        <f aca="false">$I$13*P26+$J$13*Q26+$K$13*R26+$I$14*P27+$J$14*Q27+$K$14*R27+$I$15*P28+$J$15*Q28+$K$15*R28</f>
        <v>0.0370569863865407</v>
      </c>
      <c r="O3" s="8" t="n">
        <f aca="false">$I$13*Q26+$J$13*R26+$K$13*S26+$I$14*Q27+$J$14*R27+$K$14*S27+$I$15*Q28+$J$15*R28+$K$15*S28</f>
        <v>-0.0219452120434768</v>
      </c>
      <c r="P3" s="8" t="n">
        <f aca="false">$I$13*R26+$J$13*S26+$K$13*T26+$I$14*R27+$J$14*S27+$K$14*T27+$I$15*R28+$J$15*S28+$K$15*T28</f>
        <v>-0.15164323171844</v>
      </c>
      <c r="Q3" s="8" t="n">
        <f aca="false">$I$13*S26+$J$13*T26+$K$13*U26+$I$14*S27+$J$14*T27+$K$14*U27+$I$15*S28+$J$15*T28+$K$15*U28</f>
        <v>0</v>
      </c>
      <c r="R3" s="8" t="n">
        <f aca="false">$I$13*T26+$J$13*U26+$K$13*V26+$I$14*T27+$J$14*U27+$K$14*V27+$I$15*T28+$J$15*U28+$K$15*V28</f>
        <v>0</v>
      </c>
      <c r="S3" s="8" t="n">
        <f aca="false">$I$13*U26+$J$13*V26+$K$13*W26+$I$14*U27+$J$14*V27+$K$14*W27+$I$15*U28+$J$15*V28+$K$15*W28</f>
        <v>0</v>
      </c>
      <c r="T3" s="8" t="n">
        <f aca="false">$I$13*V26+$J$13*W26+$K$13*X26+$I$14*V27+$J$14*W27+$K$14*X27+$I$15*V28+$J$15*W28+$K$15*X28</f>
        <v>0</v>
      </c>
      <c r="U3" s="9"/>
    </row>
    <row r="4" customFormat="false" ht="12.8" hidden="false" customHeight="false" outlineLevel="0" collapsed="false">
      <c r="A4" s="7" t="n">
        <v>-0.17</v>
      </c>
      <c r="B4" s="7" t="n">
        <v>0.18</v>
      </c>
      <c r="C4" s="7" t="n">
        <v>-0.19</v>
      </c>
      <c r="D4" s="7" t="n">
        <v>0.2</v>
      </c>
      <c r="E4" s="7" t="n">
        <v>0.21</v>
      </c>
      <c r="F4" s="7" t="n">
        <v>0.22</v>
      </c>
      <c r="G4" s="7" t="n">
        <v>0.23</v>
      </c>
      <c r="H4" s="7" t="n">
        <v>0.24</v>
      </c>
      <c r="I4" s="1"/>
      <c r="J4" s="1"/>
      <c r="K4" s="1"/>
      <c r="L4" s="1"/>
      <c r="M4" s="8" t="n">
        <f aca="false">$I$13*O27+$J$13*P27+$K$13*Q27+$I$14*O28+$J$14*P28+$K$14*Q28+$I$15*O29+$J$15*P29+$K$15*Q29</f>
        <v>0</v>
      </c>
      <c r="N4" s="8" t="n">
        <f aca="false">$I$13*P27+$J$13*Q27+$K$13*R27+$I$14*P28+$J$14*Q28+$K$14*R28+$I$15*P29+$J$15*Q29+$K$15*R29</f>
        <v>0.17012905862768</v>
      </c>
      <c r="O4" s="8" t="n">
        <f aca="false">$I$13*Q27+$J$13*R27+$K$13*S27+$I$14*Q28+$J$14*R28+$K$14*S28+$I$15*Q29+$J$15*R29+$K$15*S29</f>
        <v>-0.0357492307198289</v>
      </c>
      <c r="P4" s="8" t="n">
        <f aca="false">$I$13*R27+$J$13*S27+$K$13*T27+$I$14*R28+$J$14*S28+$K$14*T28+$I$15*R29+$J$15*S29+$K$15*T29</f>
        <v>-0.192267481922043</v>
      </c>
      <c r="Q4" s="8" t="n">
        <f aca="false">$I$13*S27+$J$13*T27+$K$13*U27+$I$14*S28+$J$14*T28+$K$14*U28+$I$15*S29+$J$15*T29+$K$15*U29</f>
        <v>0</v>
      </c>
      <c r="R4" s="8" t="n">
        <f aca="false">$I$13*T27+$J$13*U27+$K$13*V27+$I$14*T28+$J$14*U28+$K$14*V28+$I$15*T29+$J$15*U29+$K$15*V29</f>
        <v>0</v>
      </c>
      <c r="S4" s="8" t="n">
        <f aca="false">$I$13*U27+$J$13*V27+$K$13*W27+$I$14*U28+$J$14*V28+$K$14*W28+$I$15*U29+$J$15*V29+$K$15*W29</f>
        <v>0</v>
      </c>
      <c r="T4" s="8" t="n">
        <f aca="false">$I$13*V27+$J$13*W27+$K$13*X27+$I$14*V28+$J$14*W28+$K$14*X28+$I$15*V29+$J$15*W29+$K$15*X29</f>
        <v>0</v>
      </c>
      <c r="U4" s="9"/>
    </row>
    <row r="5" customFormat="false" ht="12.8" hidden="false" customHeight="false" outlineLevel="0" collapsed="false">
      <c r="A5" s="7" t="n">
        <v>-0.25</v>
      </c>
      <c r="B5" s="7" t="n">
        <v>0.26</v>
      </c>
      <c r="C5" s="7" t="n">
        <v>0.27</v>
      </c>
      <c r="D5" s="7" t="n">
        <v>-0.28</v>
      </c>
      <c r="E5" s="7" t="n">
        <v>0.29</v>
      </c>
      <c r="F5" s="7" t="n">
        <v>0.3</v>
      </c>
      <c r="G5" s="7" t="n">
        <v>0.31</v>
      </c>
      <c r="H5" s="7" t="n">
        <v>0.32</v>
      </c>
      <c r="I5" s="1"/>
      <c r="J5" s="1"/>
      <c r="K5" s="1"/>
      <c r="L5" s="1"/>
      <c r="M5" s="8" t="n">
        <f aca="false">$I$13*O28+$J$13*P28+$K$13*Q28+$I$14*O29+$J$14*P29+$K$14*Q29+$I$15*O30+$J$15*P30+$K$15*Q30</f>
        <v>0</v>
      </c>
      <c r="N5" s="8" t="n">
        <f aca="false">$I$13*P28+$J$13*Q28+$K$13*R28+$I$14*P29+$J$14*Q29+$K$14*R29+$I$15*P30+$J$15*Q30+$K$15*R30</f>
        <v>0.129422023279383</v>
      </c>
      <c r="O5" s="8" t="n">
        <f aca="false">$I$13*Q28+$J$13*R28+$K$13*S28+$I$14*Q29+$J$14*R29+$K$14*S29+$I$15*Q30+$J$15*R30+$K$15*S30</f>
        <v>0.0520895730036248</v>
      </c>
      <c r="P5" s="8" t="n">
        <f aca="false">$I$13*R28+$J$13*S28+$K$13*T28+$I$14*R29+$J$14*S29+$K$14*T29+$I$15*R30+$J$15*S30+$K$15*T30</f>
        <v>-0.13783736686734</v>
      </c>
      <c r="Q5" s="8" t="n">
        <f aca="false">$I$13*S28+$J$13*T28+$K$13*U28+$I$14*S29+$J$14*T29+$K$14*U29+$I$15*S30+$J$15*T30+$K$15*U30</f>
        <v>-0.0344953611908894</v>
      </c>
      <c r="R5" s="8" t="n">
        <f aca="false">$I$13*T28+$J$13*U28+$K$13*V28+$I$14*T29+$J$14*U29+$K$14*V29+$I$15*T30+$J$15*U30+$K$15*V30</f>
        <v>-0.238365801155985</v>
      </c>
      <c r="S5" s="8" t="n">
        <f aca="false">$I$13*U28+$J$13*V28+$K$13*W28+$I$14*U29+$J$14*V29+$K$14*W29+$I$15*U30+$J$15*V30+$K$15*W30</f>
        <v>0</v>
      </c>
      <c r="T5" s="8" t="n">
        <f aca="false">$I$13*V28+$J$13*W28+$K$13*X28+$I$14*V29+$J$14*W29+$K$14*X29+$I$15*V30+$J$15*W30+$K$15*X30</f>
        <v>0</v>
      </c>
      <c r="U5" s="9"/>
    </row>
    <row r="6" customFormat="false" ht="12.8" hidden="false" customHeight="false" outlineLevel="0" collapsed="false">
      <c r="A6" s="7" t="n">
        <v>-0.33</v>
      </c>
      <c r="B6" s="7" t="n">
        <v>0.34</v>
      </c>
      <c r="C6" s="7" t="n">
        <v>0.35</v>
      </c>
      <c r="D6" s="7" t="n">
        <v>0.36</v>
      </c>
      <c r="E6" s="7" t="n">
        <v>-0.37</v>
      </c>
      <c r="F6" s="7" t="n">
        <v>0.38</v>
      </c>
      <c r="G6" s="7" t="n">
        <v>0.39</v>
      </c>
      <c r="H6" s="7" t="n">
        <v>0.4</v>
      </c>
      <c r="I6" s="1"/>
      <c r="J6" s="1"/>
      <c r="K6" s="1"/>
      <c r="L6" s="1"/>
      <c r="M6" s="8" t="n">
        <f aca="false">$I$13*O29+$J$13*P29+$K$13*Q29+$I$14*O30+$J$14*P30+$K$14*Q30+$I$15*O31+$J$15*P31+$K$15*Q31</f>
        <v>0</v>
      </c>
      <c r="N6" s="8" t="n">
        <f aca="false">$I$13*P29+$J$13*Q29+$K$13*R29+$I$14*P30+$J$14*Q30+$K$14*R30+$I$15*P31+$J$15*Q31+$K$15*R31</f>
        <v>0.0270330462040583</v>
      </c>
      <c r="O6" s="8" t="n">
        <f aca="false">$I$13*Q29+$J$13*R29+$K$13*S29+$I$14*Q30+$J$14*R30+$K$14*S30+$I$15*Q31+$J$15*R31+$K$15*S31</f>
        <v>0.0307251557828029</v>
      </c>
      <c r="P6" s="8" t="n">
        <f aca="false">$I$13*R29+$J$13*S29+$K$13*T29+$I$14*R30+$J$14*S30+$K$14*T30+$I$15*R31+$J$15*S31+$K$15*T31</f>
        <v>0.173084390351609</v>
      </c>
      <c r="Q6" s="8" t="n">
        <f aca="false">$I$13*S29+$J$13*T29+$K$13*U29+$I$14*S30+$J$14*T30+$K$14*U30+$I$15*S31+$J$15*T31+$K$15*U31</f>
        <v>-0.0396782951351193</v>
      </c>
      <c r="R6" s="8" t="n">
        <f aca="false">$I$13*T29+$J$13*U29+$K$13*V29+$I$14*T30+$J$14*U30+$K$14*V30+$I$15*T31+$J$15*U31+$K$15*V31</f>
        <v>-0.188099668761964</v>
      </c>
      <c r="S6" s="8" t="n">
        <f aca="false">$I$13*U29+$J$13*V29+$K$13*W29+$I$14*U30+$J$14*V30+$K$14*W30+$I$15*U31+$J$15*V31+$K$15*W31</f>
        <v>0</v>
      </c>
      <c r="T6" s="8" t="n">
        <f aca="false">$I$13*V29+$J$13*W29+$K$13*X29+$I$14*V30+$J$14*W30+$K$14*X30+$I$15*V31+$J$15*W31+$K$15*X31</f>
        <v>0</v>
      </c>
      <c r="U6" s="9"/>
    </row>
    <row r="7" customFormat="false" ht="12.8" hidden="false" customHeight="false" outlineLevel="0" collapsed="false">
      <c r="A7" s="7" t="n">
        <v>-0.41</v>
      </c>
      <c r="B7" s="7" t="n">
        <v>0.42</v>
      </c>
      <c r="C7" s="7" t="n">
        <v>0.43</v>
      </c>
      <c r="D7" s="7" t="n">
        <v>0.44</v>
      </c>
      <c r="E7" s="7" t="n">
        <v>0.45</v>
      </c>
      <c r="F7" s="7" t="n">
        <v>-0.46</v>
      </c>
      <c r="G7" s="7" t="n">
        <v>0.47</v>
      </c>
      <c r="H7" s="7" t="n">
        <v>0.48</v>
      </c>
      <c r="I7" s="1"/>
      <c r="J7" s="1"/>
      <c r="K7" s="1"/>
      <c r="L7" s="1"/>
      <c r="M7" s="8" t="n">
        <f aca="false">$I$13*O30+$J$13*P30+$K$13*Q30+$I$14*O31+$J$14*P31+$K$14*Q31+$I$15*O32+$J$15*P32+$K$15*Q32</f>
        <v>0</v>
      </c>
      <c r="N7" s="8" t="n">
        <f aca="false">$I$13*P30+$J$13*Q30+$K$13*R30+$I$14*P31+$J$14*Q31+$K$14*R31+$I$15*P32+$J$15*Q32+$K$15*R32</f>
        <v>0</v>
      </c>
      <c r="O7" s="8" t="n">
        <f aca="false">$I$13*Q30+$J$13*R30+$K$13*S30+$I$14*Q31+$J$14*R31+$K$14*S31+$I$15*Q32+$J$15*R32+$K$15*S32</f>
        <v>0</v>
      </c>
      <c r="P7" s="8" t="n">
        <f aca="false">$I$13*R30+$J$13*S30+$K$13*T30+$I$14*R31+$J$14*S31+$K$14*T31+$I$15*R32+$J$15*S32+$K$15*T32</f>
        <v>0.0527509977385882</v>
      </c>
      <c r="Q7" s="8" t="n">
        <f aca="false">$I$13*S30+$J$13*T30+$K$13*U30+$I$14*S31+$J$14*T31+$K$14*U31+$I$15*S32+$J$15*T32+$K$15*U32</f>
        <v>0.122196669397082</v>
      </c>
      <c r="R7" s="8" t="n">
        <f aca="false">$I$13*T30+$J$13*U30+$K$13*V30+$I$14*T31+$J$14*U31+$K$14*V31+$I$15*T32+$J$15*U32+$K$15*V32</f>
        <v>-0.0216528096950597</v>
      </c>
      <c r="S7" s="8" t="n">
        <f aca="false">$I$13*U30+$J$13*V30+$K$13*W30+$I$14*U31+$J$14*V31+$K$14*W31+$I$15*U32+$J$15*V32+$K$15*W32</f>
        <v>-0.0291283449270089</v>
      </c>
      <c r="T7" s="8" t="n">
        <f aca="false">$I$13*V30+$J$13*W30+$K$13*X30+$I$14*V31+$J$14*W31+$K$14*X31+$I$15*V32+$J$15*W32+$K$15*X32</f>
        <v>-0.201279274521936</v>
      </c>
      <c r="U7" s="9"/>
    </row>
    <row r="8" customFormat="false" ht="12.8" hidden="false" customHeight="false" outlineLevel="0" collapsed="false">
      <c r="A8" s="7" t="n">
        <v>-0.49</v>
      </c>
      <c r="B8" s="7" t="n">
        <v>0.5</v>
      </c>
      <c r="C8" s="7" t="n">
        <v>0.51</v>
      </c>
      <c r="D8" s="7" t="n">
        <v>0.52</v>
      </c>
      <c r="E8" s="7" t="n">
        <v>0.53</v>
      </c>
      <c r="F8" s="7" t="n">
        <v>0.54</v>
      </c>
      <c r="G8" s="7" t="n">
        <v>-0.55</v>
      </c>
      <c r="H8" s="7" t="n">
        <v>0.56</v>
      </c>
      <c r="I8" s="1"/>
      <c r="J8" s="1"/>
      <c r="K8" s="1"/>
      <c r="L8" s="1"/>
      <c r="M8" s="8" t="n">
        <f aca="false">$I$13*O31+$J$13*P31+$K$13*Q31+$I$14*O32+$J$14*P32+$K$14*Q32+$I$15*O33+$J$15*P33+$K$15*Q33</f>
        <v>0</v>
      </c>
      <c r="N8" s="8" t="n">
        <f aca="false">$I$13*P31+$J$13*Q31+$K$13*R31+$I$14*P32+$J$14*Q32+$K$14*R32+$I$15*P33+$J$15*Q33+$K$15*R33</f>
        <v>0</v>
      </c>
      <c r="O8" s="8" t="n">
        <f aca="false">$I$13*Q31+$J$13*R31+$K$13*S31+$I$14*Q32+$J$14*R32+$K$14*S32+$I$15*Q33+$J$15*R33+$K$15*S33</f>
        <v>0</v>
      </c>
      <c r="P8" s="8" t="n">
        <f aca="false">$I$13*R31+$J$13*S31+$K$13*T31+$I$14*R32+$J$14*S32+$K$14*T32+$I$15*R33+$J$15*S33+$K$15*T33</f>
        <v>-0.148052550676724</v>
      </c>
      <c r="Q8" s="8" t="n">
        <f aca="false">$I$13*S31+$J$13*T31+$K$13*U31+$I$14*S32+$J$14*T32+$K$14*U32+$I$15*S33+$J$15*T33+$K$15*U33</f>
        <v>0.0245244587310444</v>
      </c>
      <c r="R8" s="8" t="n">
        <f aca="false">$I$13*T31+$J$13*U31+$K$13*V31+$I$14*T32+$J$14*U32+$K$14*V32+$I$15*T33+$J$15*U33+$K$15*V33</f>
        <v>0.318527896411155</v>
      </c>
      <c r="S8" s="8" t="n">
        <f aca="false">$I$13*U31+$J$13*V31+$K$13*W31+$I$14*U32+$J$14*V32+$K$14*W32+$I$15*U33+$J$15*V33+$K$15*W33</f>
        <v>-0.0335048837556937</v>
      </c>
      <c r="T8" s="8" t="n">
        <f aca="false">$I$13*V31+$J$13*W31+$K$13*X31+$I$14*V32+$J$14*W32+$K$14*X32+$I$15*V33+$J$15*W33+$K$15*X33</f>
        <v>-0.158833879200015</v>
      </c>
      <c r="U8" s="9"/>
    </row>
    <row r="9" customFormat="false" ht="12.8" hidden="false" customHeight="false" outlineLevel="0" collapsed="false">
      <c r="A9" s="7" t="n">
        <v>-0.57</v>
      </c>
      <c r="B9" s="7" t="n">
        <v>0.58</v>
      </c>
      <c r="C9" s="7" t="n">
        <v>0.59</v>
      </c>
      <c r="D9" s="7" t="n">
        <v>0.6</v>
      </c>
      <c r="E9" s="7" t="n">
        <v>0.61</v>
      </c>
      <c r="F9" s="7" t="n">
        <v>0.62</v>
      </c>
      <c r="G9" s="7" t="n">
        <v>0.63</v>
      </c>
      <c r="H9" s="7" t="n">
        <v>-0.64</v>
      </c>
      <c r="I9" s="1"/>
      <c r="J9" s="1"/>
      <c r="K9" s="1"/>
      <c r="L9" s="1"/>
      <c r="M9" s="8" t="n">
        <f aca="false">$I$13*O32+$J$13*P32+$K$13*Q32+$I$14*O33+$J$14*P33+$K$14*Q33+$I$15*O34+$J$15*P34+$K$15*Q34</f>
        <v>0</v>
      </c>
      <c r="N9" s="8" t="n">
        <f aca="false">$I$13*P32+$J$13*Q32+$K$13*R32+$I$14*P33+$J$14*Q33+$K$14*R33+$I$15*P34+$J$15*Q34+$K$15*R34</f>
        <v>0</v>
      </c>
      <c r="O9" s="8" t="n">
        <f aca="false">$I$13*Q32+$J$13*R32+$K$13*S32+$I$14*Q33+$J$14*R33+$K$14*S33+$I$15*Q34+$J$15*R34+$K$15*S34</f>
        <v>0</v>
      </c>
      <c r="P9" s="8" t="n">
        <f aca="false">$I$13*R32+$J$13*S32+$K$13*T32+$I$14*R33+$J$14*S33+$K$14*T33+$I$15*R34+$J$15*S34+$K$15*T34</f>
        <v>-0.0548572262594962</v>
      </c>
      <c r="Q9" s="8" t="n">
        <f aca="false">$I$13*S32+$J$13*T32+$K$13*U32+$I$14*S33+$J$14*T33+$K$14*U33+$I$15*S34+$J$15*T34+$K$15*U34</f>
        <v>-0.0623494966091706</v>
      </c>
      <c r="R9" s="8" t="n">
        <f aca="false">$I$13*T32+$J$13*U32+$K$13*V32+$I$14*T33+$J$14*U33+$K$14*V33+$I$15*T34+$J$15*U34+$K$15*V34</f>
        <v>0.209791446400501</v>
      </c>
      <c r="S9" s="8" t="n">
        <f aca="false">$I$13*U32+$J$13*V32+$K$13*W32+$I$14*U33+$J$14*V33+$K$14*W33+$I$15*U34+$J$15*V34+$K$15*W34</f>
        <v>0.0851807845802482</v>
      </c>
      <c r="T9" s="8" t="n">
        <f aca="false">$I$13*V32+$J$13*W32+$K$13*X32+$I$14*V33+$J$14*W33+$K$14*X33+$I$15*V34+$J$15*W34+$K$15*X34</f>
        <v>-0.184224872835244</v>
      </c>
      <c r="U9" s="9"/>
    </row>
    <row r="10" customFormat="false" ht="12.8" hidden="false" customHeight="false" outlineLevel="0" collapsed="false">
      <c r="A10" s="7" t="n">
        <v>-0.65</v>
      </c>
      <c r="B10" s="7" t="n">
        <v>0.66</v>
      </c>
      <c r="C10" s="7" t="n">
        <v>0.67</v>
      </c>
      <c r="D10" s="7" t="n">
        <v>0.68</v>
      </c>
      <c r="E10" s="7" t="n">
        <v>0.69</v>
      </c>
      <c r="F10" s="7" t="n">
        <v>0.7</v>
      </c>
      <c r="G10" s="7" t="n">
        <v>0.71</v>
      </c>
      <c r="H10" s="7" t="n">
        <v>0.72</v>
      </c>
      <c r="I10" s="1"/>
      <c r="J10" s="1"/>
      <c r="K10" s="1"/>
      <c r="L10" s="1"/>
      <c r="M10" s="8" t="n">
        <f aca="false">$I$13*O33+$J$13*P33+$K$13*Q33+$I$14*O34+$J$14*P34+$K$14*Q34+$I$15*O35+$J$15*P35+$K$15*Q35</f>
        <v>0</v>
      </c>
      <c r="N10" s="8" t="n">
        <f aca="false">$I$13*P33+$J$13*Q33+$K$13*R33+$I$14*P34+$J$14*Q34+$K$14*R34+$I$15*P35+$J$15*Q35+$K$15*R35</f>
        <v>0</v>
      </c>
      <c r="O10" s="8" t="n">
        <f aca="false">$I$13*Q33+$J$13*R33+$K$13*S33+$I$14*Q34+$J$14*R34+$K$14*S34+$I$15*Q35+$J$15*R35+$K$15*S35</f>
        <v>0</v>
      </c>
      <c r="P10" s="8" t="n">
        <f aca="false">$I$13*R33+$J$13*S33+$K$13*T33+$I$14*R34+$J$14*S34+$K$14*T34+$I$15*R35+$J$15*S35+$K$15*T35</f>
        <v>0</v>
      </c>
      <c r="Q10" s="8" t="n">
        <f aca="false">$I$13*S33+$J$13*T33+$K$13*U33+$I$14*S34+$J$14*T34+$K$14*U34+$I$15*S35+$J$15*T35+$K$15*U35</f>
        <v>0</v>
      </c>
      <c r="R10" s="8" t="n">
        <f aca="false">$I$13*T33+$J$13*U33+$K$13*V33+$I$14*T34+$J$14*U34+$K$14*V34+$I$15*T35+$J$15*U35+$K$15*V35</f>
        <v>0</v>
      </c>
      <c r="S10" s="8" t="n">
        <f aca="false">$I$13*U33+$J$13*V33+$K$13*W33+$I$14*U34+$J$14*V34+$K$14*W34+$I$15*U35+$J$15*V35+$K$15*W35</f>
        <v>0</v>
      </c>
      <c r="T10" s="8" t="n">
        <f aca="false">$I$13*V33+$J$13*W33+$K$13*X33+$I$14*V34+$J$14*W34+$K$14*X34+$I$15*V35+$J$15*W35+$K$15*X35</f>
        <v>0</v>
      </c>
      <c r="U10" s="9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3.8" hidden="false" customHeight="true" outlineLevel="0" collapsed="false">
      <c r="A12" s="10" t="s">
        <v>2</v>
      </c>
      <c r="B12" s="10"/>
      <c r="C12" s="10"/>
      <c r="D12" s="1"/>
      <c r="E12" s="10" t="s">
        <v>3</v>
      </c>
      <c r="F12" s="10"/>
      <c r="G12" s="10"/>
      <c r="H12" s="1"/>
      <c r="I12" s="10" t="s">
        <v>4</v>
      </c>
      <c r="J12" s="10"/>
      <c r="K12" s="10"/>
      <c r="L12" s="1"/>
      <c r="M12" s="11" t="s">
        <v>5</v>
      </c>
      <c r="N12" s="11"/>
      <c r="O12" s="11"/>
      <c r="P12" s="12" t="s">
        <v>6</v>
      </c>
      <c r="Q12" s="12" t="s">
        <v>6</v>
      </c>
      <c r="R12" s="6"/>
      <c r="S12" s="5"/>
      <c r="T12" s="5"/>
      <c r="U12" s="5"/>
    </row>
    <row r="13" customFormat="false" ht="12.8" hidden="false" customHeight="false" outlineLevel="0" collapsed="false">
      <c r="A13" s="7" t="n">
        <f aca="false">Step_1!Q18</f>
        <v>0.106751505586882</v>
      </c>
      <c r="B13" s="7" t="n">
        <f aca="false">Step_1!R18</f>
        <v>-0.0632184280078261</v>
      </c>
      <c r="C13" s="7" t="n">
        <f aca="false">Step_1!S18</f>
        <v>-0.436844570390739</v>
      </c>
      <c r="D13" s="1"/>
      <c r="E13" s="7" t="n">
        <f aca="false">A15</f>
        <v>0.162656121657692</v>
      </c>
      <c r="F13" s="7" t="n">
        <f aca="false">A14</f>
        <v>0.43898781139041</v>
      </c>
      <c r="G13" s="7" t="n">
        <f aca="false">A13</f>
        <v>0.106751505586882</v>
      </c>
      <c r="H13" s="1"/>
      <c r="I13" s="7" t="n">
        <f aca="false">E15</f>
        <v>-0.399830710937056</v>
      </c>
      <c r="J13" s="7" t="n">
        <f aca="false">E14</f>
        <v>0.184871310441102</v>
      </c>
      <c r="K13" s="7" t="n">
        <f aca="false">E13</f>
        <v>0.162656121657692</v>
      </c>
      <c r="L13" s="1"/>
      <c r="M13" s="8" t="n">
        <f aca="false">$Q$27*A2+$R$27*B2+$S$27*C2+$T$27*D2+$U$27*E2+$V$27*F2+$Q$28*A3+$R$28*B3+$S$28*C3+$T$28*D3+$U$28*E3+$V$28*F3+$Q$29*A4+$R$29*B4+$S$29*C4+$T$29*D4+$U$29*E4+$V$29*F4+$Q$30*A5+$R$30*B5+$S$30*C5+$T$30*D5+$U$30*E5+$V$30*F5+$Q$31*A6+$R$31*B6+$S$31*C6+$T$31*D6+$U$31*E6+$V$31*F6+$Q$32*A7+$R$32*B7+$S$32*C7+$T$32*D7+$U$32*E7+$V$32*F7+$Q$33*A8+$R$33*B8+$S$33*C8+$T$33*D8+$U$33*E8+$V$33*F8</f>
        <v>-0.517922985117194</v>
      </c>
      <c r="N13" s="8" t="n">
        <f aca="false">$Q$27*B2+$R$27*C2+$S$27*D2+$T$27*E2+$U$27*F2+$V$27*G2+$Q$28*B3+$R$28*C3+$S$28*D3+$T$28*E3+$U$28*F3+$V$28*G3+$Q$29*B4+$R$29*C4+$S$29*D4+$T$29*E4+$U$29*F4+$V$29*G4+$Q$30*B5+$R$30*C5+$S$30*D5+$T$30*E5+$U$30*F5+$V$30*G5+$Q$31*B6+$R$31*C6+$S$31*D6+$T$31*E6+$U$31*F6+$V$31*G6+$Q$32*B7+$R$32*C7+$S$32*D7+$T$32*E7+$U$32*F7+$V$32*G7+$Q$33*B8+$R$33*C8+$S$33*D8+$T$33*E8+$U$33*F8+$V$33*G8</f>
        <v>0.229636019167674</v>
      </c>
      <c r="O13" s="8" t="n">
        <f aca="false">$Q$27*C2+$R$27*D2+$S$27*E2+$T$27*F2+$U$27*G2+$V$27*H2+$Q$28*C3+$R$28*D3+$S$28*E3+$T$28*F3+$U$28*G3+$V$28*H3+$Q$29*C4+$R$29*D4+$S$29*E4+$T$29*F4+$U$29*G4+$V$29*H4+$Q$30*C5+$R$30*D5+$S$30*E5+$T$30*F5+$U$30*G5+$V$30*H5+$Q$31*C6+$R$31*D6+$S$31*E6+$T$31*F6+$U$31*G6+$V$31*H6+$Q$32*C7+$R$32*D7+$S$32*E7+$T$32*F7+$U$32*G7+$V$32*H7+$Q$33*C8+$R$33*D8+$S$33*E8+$T$33*F8+$U$33*G8+$V$33*H8</f>
        <v>0.614894104164816</v>
      </c>
      <c r="P13" s="12"/>
      <c r="Q13" s="12"/>
      <c r="R13" s="6"/>
      <c r="S13" s="9"/>
      <c r="T13" s="9"/>
      <c r="U13" s="9"/>
    </row>
    <row r="14" customFormat="false" ht="12.8" hidden="false" customHeight="false" outlineLevel="0" collapsed="false">
      <c r="A14" s="7" t="n">
        <f aca="false">Step_1!Q19</f>
        <v>0.43898781139041</v>
      </c>
      <c r="B14" s="7" t="n">
        <f aca="false">Step_1!R19</f>
        <v>-0.0727170076750875</v>
      </c>
      <c r="C14" s="7" t="n">
        <f aca="false">Step_1!S19</f>
        <v>-0.344723607969201</v>
      </c>
      <c r="D14" s="1"/>
      <c r="E14" s="7" t="n">
        <f aca="false">B15</f>
        <v>0.184871310441102</v>
      </c>
      <c r="F14" s="7" t="n">
        <f aca="false">B14</f>
        <v>-0.0727170076750875</v>
      </c>
      <c r="G14" s="7" t="n">
        <f aca="false">B13</f>
        <v>-0.0632184280078261</v>
      </c>
      <c r="H14" s="1"/>
      <c r="I14" s="7" t="n">
        <f aca="false">F15</f>
        <v>-0.344723607969201</v>
      </c>
      <c r="J14" s="7" t="n">
        <f aca="false">F14</f>
        <v>-0.0727170076750875</v>
      </c>
      <c r="K14" s="7" t="n">
        <f aca="false">F13</f>
        <v>0.43898781139041</v>
      </c>
      <c r="L14" s="1"/>
      <c r="M14" s="8" t="n">
        <f aca="false">$Q$27*A3+$R$27*B3+$S$27*C3+$T$27*D3+$U$27*E3+$V$27*F3+$Q$28*A4+$R$28*B4+$S$28*C4+$T$28*D4+$U$28*E4+$V$28*F4+$Q$29*A5+$R$29*B5+$S$29*C5+$T$29*D5+$U$29*E5+$V$29*F5+$Q$30*A6+$R$30*B6+$S$30*C6+$T$30*D6+$U$30*E6+$V$30*F6+$Q$31*A7+$R$31*B7+$S$31*C7+$T$31*D7+$U$31*E7+$V$31*F7+$Q$32*A8+$R$32*B8+$S$32*C8+$T$32*D8+$U$32*E8+$V$32*F8+$Q$33*A9+$R$33*B9+$S$33*C9+$T$33*D9+$U$33*E9+$V$33*F9</f>
        <v>0.375564859115522</v>
      </c>
      <c r="N14" s="8" t="n">
        <f aca="false">$Q$27*B3+$R$27*C3+$S$27*D3+$T$27*E3+$U$27*F3+$V$27*G3+$Q$28*B4+$R$28*C4+$S$28*D4+$T$28*E4+$U$28*F4+$V$28*G4+$Q$29*B5+$R$29*C5+$S$29*D5+$T$29*E5+$U$29*F5+$V$29*G5+$Q$30*B6+$R$30*C6+$S$30*D6+$T$30*E6+$U$30*F6+$V$30*G6+$Q$31*B7+$R$31*C7+$S$31*D7+$T$31*E7+$U$31*F7+$V$31*G7+$Q$32*B8+$R$32*C8+$S$32*D8+$T$32*E8+$U$32*F8+$V$32*G8+$Q$33*B9+$R$33*C9+$S$33*D9+$T$33*E9+$U$33*F9+$V$33*G9</f>
        <v>-0.655137460798479</v>
      </c>
      <c r="O14" s="8" t="n">
        <f aca="false">$Q$27*C3+$R$27*D3+$S$27*E3+$T$27*F3+$U$27*G3+$V$27*H3+$Q$28*C4+$R$28*D4+$S$28*E4+$T$28*F4+$U$28*G4+$V$28*H4+$Q$29*C5+$R$29*D5+$S$29*E5+$T$29*F5+$U$29*G5+$V$29*H5+$Q$30*C6+$R$30*D6+$S$30*E6+$T$30*F6+$U$30*G6+$V$30*H6+$Q$31*C7+$R$31*D7+$S$31*E7+$T$31*F7+$U$31*G7+$V$31*H7+$Q$32*C8+$R$32*D8+$S$32*E8+$T$32*F8+$U$32*G8+$V$32*H8+$Q$33*C9+$R$33*D9+$S$33*E9+$T$33*F9+$U$33*G9+$V$33*H9</f>
        <v>0.306143891088359</v>
      </c>
      <c r="P14" s="12"/>
      <c r="Q14" s="12"/>
      <c r="R14" s="6"/>
      <c r="S14" s="9"/>
      <c r="T14" s="9"/>
      <c r="U14" s="9"/>
    </row>
    <row r="15" customFormat="false" ht="12.8" hidden="false" customHeight="false" outlineLevel="0" collapsed="false">
      <c r="A15" s="7" t="n">
        <f aca="false">Step_1!Q20</f>
        <v>0.162656121657692</v>
      </c>
      <c r="B15" s="7" t="n">
        <f aca="false">Step_1!R20</f>
        <v>0.184871310441102</v>
      </c>
      <c r="C15" s="7" t="n">
        <f aca="false">Step_1!S20</f>
        <v>-0.399830710937056</v>
      </c>
      <c r="D15" s="1"/>
      <c r="E15" s="7" t="n">
        <f aca="false">C15</f>
        <v>-0.399830710937056</v>
      </c>
      <c r="F15" s="7" t="n">
        <f aca="false">C14</f>
        <v>-0.344723607969201</v>
      </c>
      <c r="G15" s="7" t="n">
        <f aca="false">C13</f>
        <v>-0.436844570390739</v>
      </c>
      <c r="H15" s="1"/>
      <c r="I15" s="7" t="n">
        <f aca="false">G15</f>
        <v>-0.436844570390739</v>
      </c>
      <c r="J15" s="7" t="n">
        <f aca="false">G14</f>
        <v>-0.0632184280078261</v>
      </c>
      <c r="K15" s="7" t="n">
        <f aca="false">G13</f>
        <v>0.106751505586882</v>
      </c>
      <c r="L15" s="1"/>
      <c r="M15" s="8" t="n">
        <f aca="false">$Q$27*A4+$R$27*B4+$S$27*C4+$T$27*D4+$U$27*E4+$V$27*F4+$Q$28*A5+$R$28*B5+$S$28*C5+$T$28*D5+$U$28*E5+$V$28*F5+$Q$29*A6+$R$29*B6+$S$29*C6+$T$29*D6+$U$29*E6+$V$29*F6+$Q$30*A7+$R$30*B7+$S$30*C7+$T$30*D7+$U$30*E7+$V$30*F7+$Q$31*A8+$R$31*B8+$S$31*C8+$T$31*D8+$U$31*E8+$V$31*F8+$Q$32*A9+$R$32*B9+$S$32*C9+$T$32*D9+$U$32*E9+$V$32*F9+$Q$33*A10+$R$33*B10+$S$33*C10+$T$33*D10+$U$33*E10+$V$33*F10</f>
        <v>0.470163461714622</v>
      </c>
      <c r="N15" s="8" t="n">
        <f aca="false">$Q$27*B4+$R$27*C4+$S$27*D4+$T$27*E4+$U$27*F4+$V$27*G4+$Q$28*B5+$R$28*C5+$S$28*D5+$T$28*E5+$U$28*F5+$V$28*G5+$Q$29*B6+$R$29*C6+$S$29*D6+$T$29*E6+$U$29*F6+$V$29*G6+$Q$30*B7+$R$30*C7+$S$30*D7+$T$30*E7+$U$30*F7+$V$30*G7+$Q$31*B8+$R$31*C8+$S$31*D8+$T$31*E8+$U$31*F8+$V$31*G8+$Q$32*B9+$R$32*C9+$S$32*D9+$T$32*E9+$U$32*F9+$V$32*G9+$Q$33*B10+$R$33*C10+$S$33*D10+$T$33*E10+$U$33*F10+$V$33*G10</f>
        <v>0.481988287039509</v>
      </c>
      <c r="O15" s="8" t="n">
        <f aca="false">$Q$27*C4+$R$27*D4+$S$27*E4+$T$27*F4+$U$27*G4+$V$27*H4+$Q$28*C5+$R$28*D5+$S$28*E5+$T$28*F5+$U$28*G5+$V$28*H5+$Q$29*C6+$R$29*D6+$S$29*E6+$T$29*F6+$U$29*G6+$V$29*H6+$Q$30*C7+$R$30*D7+$S$30*E7+$T$30*F7+$U$30*G7+$V$30*H7+$Q$31*C8+$R$31*D8+$S$31*E8+$T$31*F8+$U$31*G8+$V$31*H8+$Q$32*C9+$R$32*D9+$S$32*E9+$T$32*F9+$U$32*G9+$V$32*H9+$Q$33*C10+$R$33*D10+$S$33*E10+$T$33*F10+$U$33*G10+$V$33*H10</f>
        <v>-0.792351936479763</v>
      </c>
      <c r="P15" s="12"/>
      <c r="Q15" s="12"/>
      <c r="R15" s="6"/>
      <c r="S15" s="9"/>
      <c r="T15" s="9"/>
      <c r="U15" s="9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3.8" hidden="false" customHeight="false" outlineLevel="0" collapsed="false">
      <c r="A17" s="13" t="s">
        <v>7</v>
      </c>
      <c r="B17" s="13"/>
      <c r="C17" s="13"/>
      <c r="D17" s="13"/>
      <c r="E17" s="13"/>
      <c r="F17" s="13"/>
      <c r="G17" s="3"/>
      <c r="H17" s="1"/>
      <c r="I17" s="14" t="s">
        <v>8</v>
      </c>
      <c r="J17" s="14"/>
      <c r="K17" s="14"/>
      <c r="L17" s="1"/>
      <c r="M17" s="15" t="s">
        <v>9</v>
      </c>
      <c r="N17" s="15"/>
      <c r="O17" s="15"/>
      <c r="P17" s="5"/>
      <c r="Q17" s="16" t="s">
        <v>10</v>
      </c>
      <c r="R17" s="16"/>
      <c r="S17" s="16"/>
      <c r="T17" s="5"/>
      <c r="U17" s="5"/>
    </row>
    <row r="18" customFormat="false" ht="12.8" hidden="false" customHeight="false" outlineLevel="0" collapsed="false">
      <c r="A18" s="7" t="n">
        <f aca="false">$A$13*A2+$B$13*B2+$C$13*C2+$A$14*A3+$B$14*B3+$C$14*C3+$A$15*A4+$B$15*B4+$C$15*C4</f>
        <v>-0.498516003362316</v>
      </c>
      <c r="B18" s="7" t="n">
        <f aca="false">$A$13*B2+$B$13*C2+$C$13*D2+$A$14*B3+$B$14*C3+$C$14*D3+$A$15*B4+$B$15*C4+$C$15*D4</f>
        <v>-0.351431129653708</v>
      </c>
      <c r="C18" s="7" t="n">
        <f aca="false">$A$13*C2+$B$13*D2+$C$13*E2+$A$14*C3+$B$14*D3+$C$14*E3+$A$15*C4+$B$15*D4+$C$15*E4</f>
        <v>-0.29483050575002</v>
      </c>
      <c r="D18" s="7" t="n">
        <f aca="false">$A$13*D2+$B$13*E2+$C$13*F2+$A$14*D3+$B$14*E3+$C$14*F3+$A$15*D4+$B$15*E4+$C$15*F4</f>
        <v>-0.272659889632187</v>
      </c>
      <c r="E18" s="7" t="n">
        <f aca="false">$A$13*E2+$B$13*F2+$C$13*G2+$A$14*E3+$B$14*F3+$C$14*G3+$A$15*E4+$B$15*F4+$C$15*G4</f>
        <v>-0.312298599744277</v>
      </c>
      <c r="F18" s="7" t="n">
        <f aca="false">$A$13*F2+$B$13*G2+$C$13*H2+$A$14*F3+$B$14*G3+$C$14*H3+$A$15*F4+$B$15*G4+$C$15*H4</f>
        <v>-0.351937309856366</v>
      </c>
      <c r="G18" s="1"/>
      <c r="H18" s="1"/>
      <c r="I18" s="8" t="n">
        <f aca="false">Step_1!M18</f>
        <v>0.00209121558688154</v>
      </c>
      <c r="J18" s="8" t="n">
        <f aca="false">Step_1!N18</f>
        <v>-0.000932618007826077</v>
      </c>
      <c r="K18" s="8" t="n">
        <f aca="false">Step_1!O18</f>
        <v>-0.00248159039073921</v>
      </c>
      <c r="L18" s="1"/>
      <c r="M18" s="8" t="n">
        <f aca="false">(1-$K$52)*(-$J$52*M13*1)+$K$52*I18</f>
        <v>0.0033264212925977</v>
      </c>
      <c r="N18" s="8" t="n">
        <f aca="false">(1-$K$52)*(-$J$52*N13*1)+$K$52*J18</f>
        <v>-0.00147811488136634</v>
      </c>
      <c r="O18" s="8" t="n">
        <f aca="false">(1-$K$52)*(-$J$52*O13*1)+$K$52*K18</f>
        <v>-0.00394853065110279</v>
      </c>
      <c r="P18" s="9"/>
      <c r="Q18" s="9" t="n">
        <f aca="false">A13+M18</f>
        <v>0.110077926879479</v>
      </c>
      <c r="R18" s="9" t="n">
        <f aca="false">B13+N18</f>
        <v>-0.0646965428891924</v>
      </c>
      <c r="S18" s="9" t="n">
        <f aca="false">C13+O18</f>
        <v>-0.440793101041842</v>
      </c>
      <c r="T18" s="9"/>
      <c r="U18" s="9"/>
    </row>
    <row r="19" customFormat="false" ht="12.8" hidden="false" customHeight="false" outlineLevel="0" collapsed="false">
      <c r="A19" s="7" t="n">
        <f aca="false">$A$13*A3+$B$13*B3+$C$13*C3+$A$14*A4+$B$14*B4+$C$14*C4+$A$15*A5+$B$15*B5+$C$15*C5</f>
        <v>-0.260578700426871</v>
      </c>
      <c r="B19" s="7" t="n">
        <f aca="false">$A$13*B3+$B$13*C3+$C$13*D3+$A$14*B4+$B$14*C4+$C$14*D4+$A$15*B5+$B$15*C5+$C$15*D5</f>
        <v>0.157997234340736</v>
      </c>
      <c r="C19" s="7" t="n">
        <f aca="false">$A$13*C3+$B$13*D3+$C$13*E3+$A$14*C4+$B$14*D4+$C$14*E4+$A$15*C5+$B$15*D5+$C$15*E5</f>
        <v>-0.346774103517584</v>
      </c>
      <c r="D19" s="7" t="n">
        <f aca="false">$A$13*D3+$B$13*E3+$C$13*F3+$A$14*D4+$B$14*E4+$C$14*F4+$A$15*D5+$B$15*E5+$C$15*F5</f>
        <v>-0.171758905229557</v>
      </c>
      <c r="E19" s="7" t="n">
        <f aca="false">$A$13*E3+$B$13*F3+$C$13*G3+$A$14*E4+$B$14*F4+$C$14*G4+$A$15*E5+$B$15*F5+$C$15*G5</f>
        <v>-0.0849121528602876</v>
      </c>
      <c r="F19" s="7" t="n">
        <f aca="false">$A$13*F3+$B$13*G3+$C$13*H3+$A$14*F4+$B$14*G4+$C$14*H4+$A$15*F5+$B$15*G5+$C$15*H5</f>
        <v>-0.0891528286193258</v>
      </c>
      <c r="G19" s="1"/>
      <c r="H19" s="1"/>
      <c r="I19" s="8" t="n">
        <f aca="false">Step_1!M19</f>
        <v>-0.00152127860959026</v>
      </c>
      <c r="J19" s="8" t="n">
        <f aca="false">Step_1!N19</f>
        <v>0.00264549232491253</v>
      </c>
      <c r="K19" s="8" t="n">
        <f aca="false">Step_1!O19</f>
        <v>-0.00124285796920085</v>
      </c>
      <c r="L19" s="1"/>
      <c r="M19" s="8" t="n">
        <f aca="false">(1-$K$52)*(-$J$52*M14*1)+$K$52*I19</f>
        <v>-0.00241502660221624</v>
      </c>
      <c r="N19" s="8" t="n">
        <f aca="false">(1-$K$52)*(-$J$52*N14*1)+$K$52*J19</f>
        <v>0.00420784523814143</v>
      </c>
      <c r="O19" s="8" t="n">
        <f aca="false">(1-$K$52)*(-$J$52*O14*1)+$K$52*K19</f>
        <v>-0.00197029034587394</v>
      </c>
      <c r="P19" s="9"/>
      <c r="Q19" s="9" t="n">
        <f aca="false">A14+M19</f>
        <v>0.436572784788193</v>
      </c>
      <c r="R19" s="9" t="n">
        <f aca="false">B14+N19</f>
        <v>-0.0685091624369461</v>
      </c>
      <c r="S19" s="9" t="n">
        <f aca="false">C14+O19</f>
        <v>-0.346693898315075</v>
      </c>
      <c r="T19" s="9"/>
      <c r="U19" s="9"/>
    </row>
    <row r="20" customFormat="false" ht="12.8" hidden="false" customHeight="false" outlineLevel="0" collapsed="false">
      <c r="A20" s="7" t="n">
        <f aca="false">$A$13*A4+$B$13*B4+$C$13*C4+$A$14*A5+$B$14*B5+$C$14*C5+$A$15*A6+$B$15*B6+$C$15*C6</f>
        <v>-0.299016377036781</v>
      </c>
      <c r="B20" s="7" t="n">
        <f aca="false">$A$13*B4+$B$13*C4+$C$13*D4+$A$14*B5+$B$14*C5+$C$14*D5+$A$15*B6+$B$15*C6+$C$15*D6</f>
        <v>0.110952691450248</v>
      </c>
      <c r="C20" s="7" t="n">
        <f aca="false">$A$13*C4+$B$13*D4+$C$13*E4+$A$14*C5+$B$14*D5+$C$14*E5+$A$15*C6+$B$15*D6+$C$15*E6</f>
        <v>0.185674470853939</v>
      </c>
      <c r="D20" s="7" t="n">
        <f aca="false">$A$13*D4+$B$13*E4+$C$13*F4+$A$14*D5+$B$14*E5+$C$14*F5+$A$15*D6+$B$15*E6+$C$15*F6</f>
        <v>-0.4972348272786</v>
      </c>
      <c r="E20" s="7" t="n">
        <f aca="false">$A$13*E4+$B$13*F4+$C$13*G4+$A$14*E5+$B$14*F5+$C$14*G5+$A$15*E6+$B$15*F6+$C$15*G6</f>
        <v>-0.239203088959286</v>
      </c>
      <c r="F20" s="7" t="n">
        <f aca="false">$A$13*F4+$B$13*G4+$C$13*H4+$A$14*F5+$B$14*G5+$C$14*H5+$A$15*F6+$B$15*G6+$C$15*H6</f>
        <v>-0.123078234691632</v>
      </c>
      <c r="G20" s="1"/>
      <c r="H20" s="1"/>
      <c r="I20" s="8" t="n">
        <f aca="false">Step_1!M20</f>
        <v>-0.00190392834230815</v>
      </c>
      <c r="J20" s="8" t="n">
        <f aca="false">Step_1!N20</f>
        <v>-0.00195175955889788</v>
      </c>
      <c r="K20" s="8" t="n">
        <f aca="false">Step_1!O20</f>
        <v>0.00319976906294352</v>
      </c>
      <c r="L20" s="1"/>
      <c r="M20" s="8" t="n">
        <f aca="false">(1-$K$52)*(-$J$52*M15*1)+$K$52*I20</f>
        <v>-0.00302301085224337</v>
      </c>
      <c r="N20" s="8" t="n">
        <f aca="false">(1-$K$52)*(-$J$52*N15*1)+$K$52*J20</f>
        <v>-0.00309900888349677</v>
      </c>
      <c r="O20" s="8" t="n">
        <f aca="false">(1-$K$52)*(-$J$52*O15*1)+$K$52*K20</f>
        <v>0.00508926918368517</v>
      </c>
      <c r="P20" s="9"/>
      <c r="Q20" s="9" t="n">
        <f aca="false">A15+M20</f>
        <v>0.159633110805448</v>
      </c>
      <c r="R20" s="9" t="n">
        <f aca="false">B15+N20</f>
        <v>0.181772301557605</v>
      </c>
      <c r="S20" s="9" t="n">
        <f aca="false">C15+O20</f>
        <v>-0.394741441753371</v>
      </c>
      <c r="T20" s="9"/>
      <c r="U20" s="9"/>
    </row>
    <row r="21" customFormat="false" ht="12.8" hidden="false" customHeight="false" outlineLevel="0" collapsed="false">
      <c r="A21" s="7" t="n">
        <f aca="false">$A$13*A5+$B$13*B5+$C$13*C5+$A$14*A6+$B$14*B6+$C$14*C6+$A$15*A7+$B$15*B7+$C$15*C7</f>
        <v>-0.612285990039165</v>
      </c>
      <c r="B21" s="7" t="n">
        <f aca="false">$A$13*B5+$B$13*C5+$C$13*D5+$A$14*B6+$B$14*C6+$C$14*D6+$A$15*B7+$B$15*C7+$C$15*D7</f>
        <v>0.104592021691029</v>
      </c>
      <c r="C21" s="7" t="n">
        <f aca="false">$A$13*C5+$B$13*D5+$C$13*E5+$A$14*C6+$B$14*D6+$C$14*E6+$A$15*C7+$B$15*D7+$C$15*E7</f>
        <v>0.146216176094768</v>
      </c>
      <c r="D21" s="7" t="n">
        <f aca="false">$A$13*D5+$B$13*E5+$C$13*F5+$A$14*D6+$B$14*E6+$C$14*F6+$A$15*D7+$B$15*E7+$C$15*F7</f>
        <v>0.213351707367142</v>
      </c>
      <c r="E21" s="7" t="n">
        <f aca="false">$A$13*E5+$B$13*F5+$C$13*G5+$A$14*E6+$B$14*F6+$C$14*G6+$A$15*E7+$B$15*F7+$C$15*G7</f>
        <v>-0.647695551039617</v>
      </c>
      <c r="F21" s="7" t="n">
        <f aca="false">$A$13*F5+$B$13*G5+$C$13*H5+$A$14*F6+$B$14*G6+$C$14*H6+$A$15*F7+$B$15*G7+$C$15*H7</f>
        <v>-0.306647272689014</v>
      </c>
      <c r="G21" s="1"/>
      <c r="H21" s="1"/>
      <c r="I21" s="1"/>
      <c r="J21" s="1"/>
      <c r="K21" s="1"/>
      <c r="L21" s="1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2.8" hidden="false" customHeight="false" outlineLevel="0" collapsed="false">
      <c r="A22" s="7" t="n">
        <f aca="false">$A$13*A6+$B$13*B6+$C$13*C6+$A$14*A7+$B$14*B7+$C$14*C7+$A$15*A8+$B$15*B8+$C$15*C8</f>
        <v>-0.759554666293068</v>
      </c>
      <c r="B22" s="7" t="n">
        <f aca="false">$A$13*B6+$B$13*C6+$C$13*D6+$A$14*B7+$B$14*C7+$C$14*D7+$A$15*B8+$B$15*C8+$C$15*D8</f>
        <v>-0.173966343800091</v>
      </c>
      <c r="C22" s="7" t="n">
        <f aca="false">$A$13*C6+$B$13*D6+$C$13*E6+$A$14*C7+$B$14*D7+$C$14*E7+$A$15*C8+$B$15*D8+$C$15*E8</f>
        <v>0.145057962530018</v>
      </c>
      <c r="D22" s="7" t="n">
        <f aca="false">$A$13*D6+$B$13*E6+$C$13*F6+$A$14*D7+$B$14*E7+$C$14*F7+$A$15*D8+$B$15*E8+$C$15*F8</f>
        <v>0.181479660739289</v>
      </c>
      <c r="E22" s="7" t="n">
        <f aca="false">$A$13*E6+$B$13*F6+$C$13*G6+$A$14*E7+$B$14*F7+$C$14*G7+$A$15*E8+$B$15*F8+$C$15*G8</f>
        <v>0.241028943880345</v>
      </c>
      <c r="F22" s="7" t="n">
        <f aca="false">$A$13*F6+$B$13*G6+$C$13*H6+$A$14*F7+$B$14*G7+$C$14*H7+$A$15*F8+$B$15*G8+$C$15*H8</f>
        <v>-0.798156274800633</v>
      </c>
      <c r="G22" s="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customFormat="false" ht="12.8" hidden="false" customHeight="false" outlineLevel="0" collapsed="false">
      <c r="A23" s="7" t="n">
        <f aca="false">$A$13*A7+$B$13*B7+$C$13*C7+$A$14*A8+$B$14*B8+$C$14*C8+$A$15*A9+$B$15*B9+$C$15*C9</f>
        <v>-0.906823342546972</v>
      </c>
      <c r="B23" s="7" t="n">
        <f aca="false">$A$13*B7+$B$13*C7+$C$13*D7+$A$14*B8+$B$14*C8+$C$14*D8+$A$15*B9+$B$15*C9+$C$15*D9</f>
        <v>-0.207891749872397</v>
      </c>
      <c r="C23" s="7" t="n">
        <f aca="false">$A$13*C7+$B$13*D7+$C$13*E7+$A$14*C8+$B$14*D8+$C$14*E8+$A$15*C9+$B$15*D9+$C$15*E9</f>
        <v>-0.212132425631435</v>
      </c>
      <c r="D23" s="7" t="n">
        <f aca="false">$A$13*D7+$B$13*E7+$C$13*F7+$A$14*D8+$B$14*E8+$C$14*F8+$A$15*D9+$B$15*E9+$C$15*F9</f>
        <v>0.185523903369007</v>
      </c>
      <c r="E23" s="7" t="n">
        <f aca="false">$A$13*E7+$B$13*F7+$C$13*G7+$A$14*E8+$B$14*F8+$C$14*G8+$A$15*E9+$B$15*F9+$C$15*G9</f>
        <v>0.216743145383809</v>
      </c>
      <c r="F23" s="7" t="n">
        <f aca="false">$A$13*F7+$B$13*G7+$C$13*H7+$A$14*F8+$B$14*G8+$C$14*H8+$A$15*F9+$B$15*G9+$C$15*H9</f>
        <v>0.268706180393548</v>
      </c>
      <c r="G23" s="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customFormat="false" ht="13.8" hidden="false" customHeight="false" outlineLevel="0" collapsed="false">
      <c r="A24" s="7" t="n">
        <f aca="false">$A$13*A8+$B$13*B8+$C$13*C8+$A$14*A9+$B$14*B9+$C$14*C9+$A$15*A10+$B$15*B10+$C$15*C10</f>
        <v>-1.05409201880087</v>
      </c>
      <c r="B24" s="7" t="n">
        <f aca="false">$A$13*B8+$B$13*C8+$C$13*D8+$A$14*B9+$B$14*C9+$C$14*D9+$A$15*B10+$B$15*C10+$C$15*D10</f>
        <v>-0.241817155944703</v>
      </c>
      <c r="C24" s="7" t="n">
        <f aca="false">$A$13*C8+$B$13*D8+$C$13*E8+$A$14*C9+$B$14*D9+$C$14*E9+$A$15*C10+$B$15*D10+$C$15*E10</f>
        <v>-0.246057831703741</v>
      </c>
      <c r="D24" s="7" t="n">
        <f aca="false">$A$13*D8+$B$13*E8+$C$13*F8+$A$14*D9+$B$14*E9+$C$14*F9+$A$15*D10+$B$15*E10+$C$15*F10</f>
        <v>-0.250298507462779</v>
      </c>
      <c r="E24" s="7" t="n">
        <f aca="false">$A$13*E8+$B$13*F8+$C$13*G8+$A$14*E9+$B$14*F9+$C$14*G9+$A$15*E10+$B$15*F10+$C$15*G10</f>
        <v>0.225989844207996</v>
      </c>
      <c r="F24" s="7" t="n">
        <f aca="false">$A$13*F8+$B$13*G8+$C$13*H8+$A$14*F9+$B$14*G9+$C$14*H9+$A$15*F10+$B$15*G10+$C$15*H10</f>
        <v>0.25200663002833</v>
      </c>
      <c r="G24" s="1"/>
      <c r="H24" s="17"/>
      <c r="I24" s="17"/>
      <c r="J24" s="17"/>
      <c r="K24" s="17"/>
      <c r="L24" s="17"/>
      <c r="M24" s="17"/>
      <c r="N24" s="17"/>
      <c r="O24" s="17"/>
      <c r="P24" s="17"/>
      <c r="Q24" s="18" t="s">
        <v>11</v>
      </c>
      <c r="R24" s="18"/>
      <c r="S24" s="18"/>
      <c r="T24" s="18"/>
      <c r="U24" s="18"/>
      <c r="V24" s="18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customFormat="false" ht="13.8" hidden="false" customHeight="false" outlineLevel="0" collapsed="false">
      <c r="A26" s="13" t="s">
        <v>12</v>
      </c>
      <c r="B26" s="13"/>
      <c r="C26" s="13"/>
      <c r="D26" s="13"/>
      <c r="E26" s="13"/>
      <c r="F26" s="13"/>
      <c r="G26" s="3"/>
      <c r="H26" s="17"/>
      <c r="I26" s="18" t="s">
        <v>13</v>
      </c>
      <c r="J26" s="18"/>
      <c r="K26" s="18"/>
      <c r="L26" s="18"/>
      <c r="M26" s="18"/>
      <c r="N26" s="18"/>
      <c r="O26" s="19"/>
      <c r="P26" s="19"/>
      <c r="Q26" s="20"/>
      <c r="R26" s="21"/>
      <c r="S26" s="21"/>
      <c r="T26" s="21"/>
      <c r="U26" s="21"/>
    </row>
    <row r="27" customFormat="false" ht="12.8" hidden="false" customHeight="false" outlineLevel="0" collapsed="false">
      <c r="A27" s="7" t="n">
        <f aca="false">IF(A18&lt;0,0,A18)</f>
        <v>0</v>
      </c>
      <c r="B27" s="7" t="n">
        <f aca="false">IF(B18&lt;0,0,B18)</f>
        <v>0</v>
      </c>
      <c r="C27" s="22" t="n">
        <f aca="false">IF(C18&lt;0,0,C18)</f>
        <v>0</v>
      </c>
      <c r="D27" s="23" t="n">
        <f aca="false">IF(D18&lt;0,0,D18)</f>
        <v>0</v>
      </c>
      <c r="E27" s="22" t="n">
        <f aca="false">IF(E18&lt;0,0,E18)</f>
        <v>0</v>
      </c>
      <c r="F27" s="23" t="n">
        <f aca="false">IF(F18&lt;0,0,F18)</f>
        <v>0</v>
      </c>
      <c r="G27" s="1"/>
      <c r="H27" s="17"/>
      <c r="I27" s="7" t="n">
        <v>0</v>
      </c>
      <c r="J27" s="7" t="n">
        <v>0</v>
      </c>
      <c r="K27" s="22" t="n">
        <f aca="false">T66</f>
        <v>-0.297741017345436</v>
      </c>
      <c r="L27" s="24" t="n">
        <f aca="false">T66</f>
        <v>-0.297741017345436</v>
      </c>
      <c r="M27" s="22" t="n">
        <f aca="false">U66</f>
        <v>-0.251894574669177</v>
      </c>
      <c r="N27" s="24" t="n">
        <f aca="false">U66</f>
        <v>-0.251894574669177</v>
      </c>
      <c r="O27" s="17"/>
      <c r="P27" s="17"/>
      <c r="Q27" s="8" t="n">
        <f aca="false">IF(A18&lt;0,0,I27)</f>
        <v>0</v>
      </c>
      <c r="R27" s="8" t="n">
        <f aca="false">IF(B18&lt;0,0,J27)</f>
        <v>0</v>
      </c>
      <c r="S27" s="8" t="n">
        <f aca="false">IF(C18&lt;0,0,K27)</f>
        <v>0</v>
      </c>
      <c r="T27" s="8" t="n">
        <f aca="false">IF(D18&lt;0,0,L27)</f>
        <v>0</v>
      </c>
      <c r="U27" s="8" t="n">
        <f aca="false">IF(E18&lt;0,0,M27)</f>
        <v>0</v>
      </c>
      <c r="V27" s="8" t="n">
        <f aca="false">IF(F18&lt;0,0,N27)</f>
        <v>0</v>
      </c>
    </row>
    <row r="28" customFormat="false" ht="12.8" hidden="false" customHeight="false" outlineLevel="0" collapsed="false">
      <c r="A28" s="7" t="n">
        <f aca="false">IF(A19&lt;0,0,A19)</f>
        <v>0</v>
      </c>
      <c r="B28" s="22" t="n">
        <f aca="false">IF(B19&lt;0,0,B19)</f>
        <v>0.157997234340736</v>
      </c>
      <c r="C28" s="23" t="n">
        <f aca="false">IF(C19&lt;0,0,C19)</f>
        <v>0</v>
      </c>
      <c r="D28" s="23" t="n">
        <f aca="false">IF(D19&lt;0,0,D19)</f>
        <v>0</v>
      </c>
      <c r="E28" s="23" t="n">
        <f aca="false">IF(E19&lt;0,0,E19)</f>
        <v>0</v>
      </c>
      <c r="F28" s="23" t="n">
        <f aca="false">IF(F19&lt;0,0,F19)</f>
        <v>0</v>
      </c>
      <c r="G28" s="1"/>
      <c r="H28" s="17"/>
      <c r="I28" s="7" t="n">
        <v>0</v>
      </c>
      <c r="J28" s="22" t="n">
        <f aca="false">S66</f>
        <v>0.347133149858774</v>
      </c>
      <c r="K28" s="24" t="n">
        <f aca="false">T66</f>
        <v>-0.297741017345436</v>
      </c>
      <c r="L28" s="24" t="n">
        <f aca="false">T66</f>
        <v>-0.297741017345436</v>
      </c>
      <c r="M28" s="24" t="n">
        <f aca="false">U66</f>
        <v>-0.251894574669177</v>
      </c>
      <c r="N28" s="24" t="n">
        <f aca="false">U66</f>
        <v>-0.251894574669177</v>
      </c>
      <c r="O28" s="17"/>
      <c r="P28" s="17"/>
      <c r="Q28" s="8" t="n">
        <f aca="false">IF(A19&lt;0,0,I28)</f>
        <v>0</v>
      </c>
      <c r="R28" s="8" t="n">
        <f aca="false">IF(B19&lt;0,0,J28)</f>
        <v>0.347133149858774</v>
      </c>
      <c r="S28" s="8" t="n">
        <f aca="false">IF(C19&lt;0,0,K28)</f>
        <v>0</v>
      </c>
      <c r="T28" s="8" t="n">
        <f aca="false">IF(D19&lt;0,0,L28)</f>
        <v>0</v>
      </c>
      <c r="U28" s="8" t="n">
        <f aca="false">IF(E19&lt;0,0,M28)</f>
        <v>0</v>
      </c>
      <c r="V28" s="8" t="n">
        <f aca="false">IF(F19&lt;0,0,N28)</f>
        <v>0</v>
      </c>
    </row>
    <row r="29" customFormat="false" ht="12.8" hidden="false" customHeight="false" outlineLevel="0" collapsed="false">
      <c r="A29" s="7" t="n">
        <f aca="false">IF(A20&lt;0,0,A20)</f>
        <v>0</v>
      </c>
      <c r="B29" s="22" t="n">
        <f aca="false">IF(B20&lt;0,0,B20)</f>
        <v>0.110952691450248</v>
      </c>
      <c r="C29" s="7" t="n">
        <f aca="false">IF(C20&lt;0,0,C20)</f>
        <v>0.185674470853939</v>
      </c>
      <c r="D29" s="7" t="n">
        <f aca="false">IF(D20&lt;0,0,D20)</f>
        <v>0</v>
      </c>
      <c r="E29" s="22" t="n">
        <f aca="false">IF(E20&lt;0,0,E20)</f>
        <v>0</v>
      </c>
      <c r="F29" s="23" t="n">
        <f aca="false">IF(F20&lt;0,0,F20)</f>
        <v>0</v>
      </c>
      <c r="G29" s="1"/>
      <c r="H29" s="17"/>
      <c r="I29" s="7" t="n">
        <v>0</v>
      </c>
      <c r="J29" s="22" t="n">
        <f aca="false">S67</f>
        <v>0.166197533351675</v>
      </c>
      <c r="K29" s="7" t="n">
        <v>0</v>
      </c>
      <c r="L29" s="7" t="n">
        <v>0</v>
      </c>
      <c r="M29" s="22" t="n">
        <f aca="false">U67</f>
        <v>0.321120656169215</v>
      </c>
      <c r="N29" s="24" t="n">
        <f aca="false">U67</f>
        <v>0.321120656169215</v>
      </c>
      <c r="O29" s="17"/>
      <c r="P29" s="17"/>
      <c r="Q29" s="8" t="n">
        <f aca="false">IF(A20&lt;0,0,I29)</f>
        <v>0</v>
      </c>
      <c r="R29" s="8" t="n">
        <f aca="false">IF(B20&lt;0,0,J29)</f>
        <v>0.166197533351675</v>
      </c>
      <c r="S29" s="8" t="n">
        <f aca="false">IF(C20&lt;0,0,K29)</f>
        <v>0</v>
      </c>
      <c r="T29" s="8" t="n">
        <f aca="false">IF(D20&lt;0,0,L29)</f>
        <v>0</v>
      </c>
      <c r="U29" s="8" t="n">
        <f aca="false">IF(E20&lt;0,0,M29)</f>
        <v>0</v>
      </c>
      <c r="V29" s="8" t="n">
        <f aca="false">IF(F20&lt;0,0,N29)</f>
        <v>0</v>
      </c>
    </row>
    <row r="30" customFormat="false" ht="12.8" hidden="false" customHeight="false" outlineLevel="0" collapsed="false">
      <c r="A30" s="7" t="n">
        <f aca="false">IF(A21&lt;0,0,A21)</f>
        <v>0</v>
      </c>
      <c r="B30" s="7" t="n">
        <f aca="false">IF(B21&lt;0,0,B21)</f>
        <v>0.104592021691029</v>
      </c>
      <c r="C30" s="7" t="n">
        <f aca="false">IF(C21&lt;0,0,C21)</f>
        <v>0.146216176094768</v>
      </c>
      <c r="D30" s="22" t="n">
        <f aca="false">IF(D21&lt;0,0,D21)</f>
        <v>0.213351707367142</v>
      </c>
      <c r="E30" s="23" t="n">
        <f aca="false">IF(E21&lt;0,0,E21)</f>
        <v>0</v>
      </c>
      <c r="F30" s="23" t="n">
        <f aca="false">IF(F21&lt;0,0,F21)</f>
        <v>0</v>
      </c>
      <c r="G30" s="1"/>
      <c r="H30" s="17"/>
      <c r="I30" s="7" t="n">
        <v>0</v>
      </c>
      <c r="J30" s="7" t="n">
        <v>0</v>
      </c>
      <c r="K30" s="7" t="n">
        <v>0</v>
      </c>
      <c r="L30" s="22" t="n">
        <f aca="false">T67</f>
        <v>0.545653574091071</v>
      </c>
      <c r="M30" s="24" t="n">
        <f aca="false">U67</f>
        <v>0.321120656169215</v>
      </c>
      <c r="N30" s="24" t="n">
        <f aca="false">U67</f>
        <v>0.321120656169215</v>
      </c>
      <c r="O30" s="17"/>
      <c r="P30" s="17"/>
      <c r="Q30" s="8" t="n">
        <f aca="false">IF(A21&lt;0,0,I30)</f>
        <v>0</v>
      </c>
      <c r="R30" s="8" t="n">
        <f aca="false">IF(B21&lt;0,0,J30)</f>
        <v>0</v>
      </c>
      <c r="S30" s="8" t="n">
        <f aca="false">IF(C21&lt;0,0,K30)</f>
        <v>0</v>
      </c>
      <c r="T30" s="8" t="n">
        <f aca="false">IF(D21&lt;0,0,L30)</f>
        <v>0.545653574091071</v>
      </c>
      <c r="U30" s="8" t="n">
        <f aca="false">IF(E21&lt;0,0,M30)</f>
        <v>0</v>
      </c>
      <c r="V30" s="8" t="n">
        <f aca="false">IF(F21&lt;0,0,N30)</f>
        <v>0</v>
      </c>
    </row>
    <row r="31" customFormat="false" ht="12.8" hidden="false" customHeight="false" outlineLevel="0" collapsed="false">
      <c r="A31" s="22" t="n">
        <f aca="false">IF(A22&lt;0,0,A22)</f>
        <v>0</v>
      </c>
      <c r="B31" s="23" t="n">
        <f aca="false">IF(B22&lt;0,0,B22)</f>
        <v>0</v>
      </c>
      <c r="C31" s="7" t="n">
        <f aca="false">IF(C22&lt;0,0,C22)</f>
        <v>0.145057962530018</v>
      </c>
      <c r="D31" s="7" t="n">
        <f aca="false">IF(D22&lt;0,0,D22)</f>
        <v>0.181479660739289</v>
      </c>
      <c r="E31" s="7" t="n">
        <f aca="false">IF(E22&lt;0,0,E22)</f>
        <v>0.241028943880345</v>
      </c>
      <c r="F31" s="7" t="n">
        <f aca="false">IF(F22&lt;0,0,F22)</f>
        <v>0</v>
      </c>
      <c r="G31" s="1"/>
      <c r="H31" s="17"/>
      <c r="I31" s="22" t="n">
        <f aca="false">S68</f>
        <v>-0.0216454696738741</v>
      </c>
      <c r="J31" s="24" t="n">
        <f aca="false">S68</f>
        <v>-0.0216454696738741</v>
      </c>
      <c r="K31" s="7" t="n">
        <v>0</v>
      </c>
      <c r="L31" s="7" t="n">
        <v>0</v>
      </c>
      <c r="M31" s="7" t="n">
        <v>0</v>
      </c>
      <c r="N31" s="7" t="n">
        <v>0</v>
      </c>
      <c r="O31" s="17"/>
      <c r="P31" s="17"/>
      <c r="Q31" s="8" t="n">
        <f aca="false">IF(A22&lt;0,0,I31)</f>
        <v>0</v>
      </c>
      <c r="R31" s="8" t="n">
        <f aca="false">IF(B22&lt;0,0,J31)</f>
        <v>0</v>
      </c>
      <c r="S31" s="8" t="n">
        <f aca="false">IF(C22&lt;0,0,K31)</f>
        <v>0</v>
      </c>
      <c r="T31" s="8" t="n">
        <f aca="false">IF(D22&lt;0,0,L31)</f>
        <v>0</v>
      </c>
      <c r="U31" s="8" t="n">
        <f aca="false">IF(E22&lt;0,0,M31)</f>
        <v>0</v>
      </c>
      <c r="V31" s="8" t="n">
        <f aca="false">IF(F22&lt;0,0,N31)</f>
        <v>0</v>
      </c>
    </row>
    <row r="32" customFormat="false" ht="12.8" hidden="false" customHeight="false" outlineLevel="0" collapsed="false">
      <c r="A32" s="23" t="n">
        <f aca="false">IF(A23&lt;0,0,A23)</f>
        <v>0</v>
      </c>
      <c r="B32" s="23" t="n">
        <f aca="false">IF(B23&lt;0,0,B23)</f>
        <v>0</v>
      </c>
      <c r="C32" s="7" t="n">
        <f aca="false">IF(C23&lt;0,0,C23)</f>
        <v>0</v>
      </c>
      <c r="D32" s="22" t="n">
        <f aca="false">IF(D23&lt;0,0,D23)</f>
        <v>0.185523903369007</v>
      </c>
      <c r="E32" s="7" t="n">
        <f aca="false">IF(E23&lt;0,0,E23)</f>
        <v>0.216743145383809</v>
      </c>
      <c r="F32" s="22" t="n">
        <f aca="false">IF(F23&lt;0,0,F23)</f>
        <v>0.268706180393548</v>
      </c>
      <c r="G32" s="1"/>
      <c r="H32" s="17"/>
      <c r="I32" s="24" t="n">
        <f aca="false">S68</f>
        <v>-0.0216454696738741</v>
      </c>
      <c r="J32" s="24" t="n">
        <f aca="false">S68</f>
        <v>-0.0216454696738741</v>
      </c>
      <c r="K32" s="7" t="n">
        <v>0</v>
      </c>
      <c r="L32" s="22" t="n">
        <f aca="false">T68</f>
        <v>-0.337258909781107</v>
      </c>
      <c r="M32" s="7" t="n">
        <v>0</v>
      </c>
      <c r="N32" s="22" t="n">
        <f aca="false">U68</f>
        <v>0.460757184968329</v>
      </c>
      <c r="O32" s="17"/>
      <c r="P32" s="17"/>
      <c r="Q32" s="8" t="n">
        <f aca="false">IF(A23&lt;0,0,I32)</f>
        <v>0</v>
      </c>
      <c r="R32" s="8" t="n">
        <f aca="false">IF(B23&lt;0,0,J32)</f>
        <v>0</v>
      </c>
      <c r="S32" s="8" t="n">
        <f aca="false">IF(C23&lt;0,0,K32)</f>
        <v>0</v>
      </c>
      <c r="T32" s="8" t="n">
        <f aca="false">IF(D23&lt;0,0,L32)</f>
        <v>-0.337258909781107</v>
      </c>
      <c r="U32" s="8" t="n">
        <f aca="false">IF(E23&lt;0,0,M32)</f>
        <v>0</v>
      </c>
      <c r="V32" s="8" t="n">
        <f aca="false">IF(F23&lt;0,0,N32)</f>
        <v>0.460757184968329</v>
      </c>
    </row>
    <row r="33" customFormat="false" ht="12.8" hidden="false" customHeight="false" outlineLevel="0" collapsed="false">
      <c r="A33" s="27" t="n">
        <f aca="false">IF(A24&lt;0,0,A24)</f>
        <v>0</v>
      </c>
      <c r="B33" s="27" t="n">
        <f aca="false">IF(B24&lt;0,0,B24)</f>
        <v>0</v>
      </c>
      <c r="C33" s="27" t="n">
        <f aca="false">IF(C24&lt;0,0,C24)</f>
        <v>0</v>
      </c>
      <c r="D33" s="27" t="n">
        <f aca="false">IF(D24&lt;0,0,D24)</f>
        <v>0</v>
      </c>
      <c r="E33" s="27" t="n">
        <f aca="false">IF(E24&lt;0,0,E24)</f>
        <v>0.225989844207996</v>
      </c>
      <c r="F33" s="27" t="n">
        <f aca="false">IF(F24&lt;0,0,F24)</f>
        <v>0.25200663002833</v>
      </c>
      <c r="G33" s="1"/>
      <c r="H33" s="17"/>
      <c r="I33" s="28" t="n">
        <f aca="false">S68</f>
        <v>-0.0216454696738741</v>
      </c>
      <c r="J33" s="28" t="n">
        <f aca="false">S68</f>
        <v>-0.0216454696738741</v>
      </c>
      <c r="K33" s="28" t="n">
        <v>0</v>
      </c>
      <c r="L33" s="28" t="n">
        <v>0</v>
      </c>
      <c r="M33" s="28" t="n">
        <v>0</v>
      </c>
      <c r="N33" s="28" t="n">
        <v>0</v>
      </c>
      <c r="O33" s="17"/>
      <c r="P33" s="17"/>
      <c r="Q33" s="8" t="n">
        <f aca="false">IF(A24&lt;0,0,I33)</f>
        <v>0</v>
      </c>
      <c r="R33" s="8" t="n">
        <f aca="false">IF(B24&lt;0,0,J33)</f>
        <v>0</v>
      </c>
      <c r="S33" s="8" t="n">
        <f aca="false">IF(C24&lt;0,0,K33)</f>
        <v>0</v>
      </c>
      <c r="T33" s="8" t="n">
        <f aca="false">IF(D24&lt;0,0,L33)</f>
        <v>0</v>
      </c>
      <c r="U33" s="8" t="n">
        <f aca="false">IF(E24&lt;0,0,M33)</f>
        <v>0</v>
      </c>
      <c r="V33" s="8" t="n">
        <f aca="false">IF(F24&lt;0,0,N33)</f>
        <v>0</v>
      </c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customFormat="false" ht="13.8" hidden="false" customHeight="false" outlineLevel="0" collapsed="false">
      <c r="A35" s="13" t="s">
        <v>14</v>
      </c>
      <c r="B35" s="13"/>
      <c r="C35" s="13"/>
      <c r="D35" s="3"/>
      <c r="E35" s="29"/>
      <c r="F35" s="30" t="s">
        <v>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7" t="n">
        <f aca="false">MAX(A27:B28)</f>
        <v>0.157997234340736</v>
      </c>
      <c r="B36" s="7" t="n">
        <f aca="false">MAX(C27:D28)</f>
        <v>0</v>
      </c>
      <c r="C36" s="7" t="n">
        <f aca="false">MAX(E27:F28)</f>
        <v>0</v>
      </c>
      <c r="D36" s="1"/>
      <c r="E36" s="31"/>
      <c r="F36" s="32" t="s">
        <v>16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1"/>
      <c r="S36" s="1"/>
      <c r="T36" s="1"/>
      <c r="U36" s="1"/>
    </row>
    <row r="37" customFormat="false" ht="12.8" hidden="false" customHeight="false" outlineLevel="0" collapsed="false">
      <c r="A37" s="7" t="n">
        <f aca="false">MAX(A29:B30)</f>
        <v>0.110952691450248</v>
      </c>
      <c r="B37" s="7" t="n">
        <f aca="false">MAX(C29:D30)</f>
        <v>0.213351707367142</v>
      </c>
      <c r="C37" s="7" t="n">
        <f aca="false">MAX(E29:F30)</f>
        <v>0</v>
      </c>
      <c r="D37" s="1"/>
      <c r="E37" s="33"/>
      <c r="F37" s="32" t="s">
        <v>17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1"/>
      <c r="S37" s="1"/>
      <c r="T37" s="1"/>
      <c r="U37" s="1"/>
    </row>
    <row r="38" customFormat="false" ht="12.8" hidden="false" customHeight="false" outlineLevel="0" collapsed="false">
      <c r="A38" s="7" t="n">
        <f aca="false">MAX(A31:B32)</f>
        <v>0</v>
      </c>
      <c r="B38" s="7" t="n">
        <f aca="false">MAX(C31:D32)</f>
        <v>0.185523903369007</v>
      </c>
      <c r="C38" s="7" t="n">
        <f aca="false">MAX(E31:F32)</f>
        <v>0.268706180393548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34" t="s">
        <v>18</v>
      </c>
      <c r="B41" s="34"/>
      <c r="C41" s="34"/>
      <c r="D41" s="34"/>
      <c r="E41" s="34"/>
      <c r="F41" s="34"/>
      <c r="G41" s="34"/>
      <c r="H41" s="34"/>
      <c r="I41" s="3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 t="s">
        <v>28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36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 t="s">
        <v>37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42</v>
      </c>
      <c r="G44" s="1" t="s">
        <v>43</v>
      </c>
      <c r="H44" s="1" t="s">
        <v>44</v>
      </c>
      <c r="I44" s="1" t="s">
        <v>45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7" t="n">
        <f aca="false">Step_1!A94</f>
        <v>-0.198772744971492</v>
      </c>
      <c r="B45" s="7" t="n">
        <f aca="false">Step_1!B94</f>
        <v>0.01521263</v>
      </c>
      <c r="C45" s="7" t="n">
        <f aca="false">Step_1!C94</f>
        <v>0.31363996</v>
      </c>
      <c r="D45" s="7" t="n">
        <f aca="false">Step_1!D94</f>
        <v>-0.285520581024935</v>
      </c>
      <c r="E45" s="7" t="n">
        <f aca="false">Step_1!E94</f>
        <v>-0.118913030791561</v>
      </c>
      <c r="F45" s="7" t="n">
        <f aca="false">Step_1!F94</f>
        <v>-0.18194183</v>
      </c>
      <c r="G45" s="7" t="n">
        <f aca="false">Step_1!G94</f>
        <v>-0.03111016</v>
      </c>
      <c r="H45" s="7" t="n">
        <f aca="false">Step_1!H94</f>
        <v>-0.216606056772194</v>
      </c>
      <c r="I45" s="7" t="n">
        <f aca="false">Step_1!I94</f>
        <v>-0.20635397661163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7" t="n">
        <f aca="false">Step_1!A95</f>
        <v>0.179334406471677</v>
      </c>
      <c r="B46" s="7" t="n">
        <f aca="false">Step_1!B95</f>
        <v>-0.28144695</v>
      </c>
      <c r="C46" s="7" t="n">
        <f aca="false">Step_1!C95</f>
        <v>-0.29681312</v>
      </c>
      <c r="D46" s="7" t="n">
        <f aca="false">Step_1!D95</f>
        <v>-0.138957910584977</v>
      </c>
      <c r="E46" s="7" t="n">
        <f aca="false">Step_1!E95</f>
        <v>0.0710135746642234</v>
      </c>
      <c r="F46" s="7" t="n">
        <f aca="false">Step_1!F95</f>
        <v>0.36249144</v>
      </c>
      <c r="G46" s="7" t="n">
        <f aca="false">Step_1!G95</f>
        <v>-0.20688576</v>
      </c>
      <c r="H46" s="7" t="n">
        <f aca="false">Step_1!H95</f>
        <v>-0.202632559500334</v>
      </c>
      <c r="I46" s="7" t="n">
        <f aca="false">Step_1!I95</f>
        <v>0.253003902856769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7" t="n">
        <f aca="false">Step_1!A96</f>
        <v>-0.292705856811516</v>
      </c>
      <c r="B47" s="7" t="n">
        <f aca="false">Step_1!B96</f>
        <v>0.36533501</v>
      </c>
      <c r="C47" s="7" t="n">
        <f aca="false">Step_1!C96</f>
        <v>0.19671917</v>
      </c>
      <c r="D47" s="7" t="n">
        <f aca="false">Step_1!D96</f>
        <v>0.0243065556861765</v>
      </c>
      <c r="E47" s="7" t="n">
        <f aca="false">Step_1!E96</f>
        <v>-0.470727403508218</v>
      </c>
      <c r="F47" s="7" t="n">
        <f aca="false">Step_1!F96</f>
        <v>-0.34167172</v>
      </c>
      <c r="G47" s="7" t="n">
        <f aca="false">Step_1!G96</f>
        <v>0.10725344</v>
      </c>
      <c r="H47" s="7" t="n">
        <f aca="false">Step_1!H96</f>
        <v>0.476053258769722</v>
      </c>
      <c r="I47" s="7" t="n">
        <f aca="false">Step_1!I96</f>
        <v>-0.41931883020492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true" outlineLevel="0" collapsed="false">
      <c r="A49" s="35" t="s">
        <v>46</v>
      </c>
      <c r="B49" s="1"/>
      <c r="C49" s="36" t="s">
        <v>47</v>
      </c>
      <c r="D49" s="36" t="s">
        <v>48</v>
      </c>
      <c r="E49" s="36" t="s">
        <v>49</v>
      </c>
      <c r="F49" s="1"/>
      <c r="G49" s="37" t="s">
        <v>50</v>
      </c>
      <c r="H49" s="37" t="s">
        <v>51</v>
      </c>
      <c r="I49" s="1"/>
      <c r="J49" s="38" t="s">
        <v>52</v>
      </c>
      <c r="K49" s="38" t="s">
        <v>53</v>
      </c>
      <c r="L49" s="1"/>
      <c r="M49" s="1"/>
      <c r="N49" s="6"/>
      <c r="O49" s="6"/>
      <c r="P49" s="6"/>
      <c r="Q49" s="6"/>
      <c r="R49" s="6"/>
      <c r="S49" s="6"/>
      <c r="T49" s="1"/>
      <c r="U49" s="1"/>
    </row>
    <row r="50" customFormat="false" ht="12.8" hidden="false" customHeight="false" outlineLevel="0" collapsed="false">
      <c r="A50" s="35"/>
      <c r="B50" s="1"/>
      <c r="C50" s="36"/>
      <c r="D50" s="36"/>
      <c r="E50" s="36"/>
      <c r="F50" s="1"/>
      <c r="G50" s="37"/>
      <c r="H50" s="37"/>
      <c r="I50" s="1"/>
      <c r="J50" s="38"/>
      <c r="K50" s="38"/>
      <c r="L50" s="1"/>
      <c r="M50" s="1"/>
      <c r="N50" s="6"/>
      <c r="O50" s="6"/>
      <c r="P50" s="6"/>
      <c r="Q50" s="6"/>
      <c r="R50" s="6"/>
      <c r="S50" s="6"/>
      <c r="T50" s="1"/>
      <c r="U50" s="1"/>
    </row>
    <row r="51" customFormat="false" ht="12.8" hidden="false" customHeight="false" outlineLevel="0" collapsed="false">
      <c r="A51" s="35"/>
      <c r="B51" s="1"/>
      <c r="C51" s="36"/>
      <c r="D51" s="36"/>
      <c r="E51" s="36"/>
      <c r="F51" s="1"/>
      <c r="G51" s="37"/>
      <c r="H51" s="37"/>
      <c r="I51" s="39"/>
      <c r="J51" s="38"/>
      <c r="K51" s="38"/>
      <c r="L51" s="6"/>
      <c r="M51" s="6"/>
      <c r="N51" s="6"/>
      <c r="O51" s="6"/>
      <c r="P51" s="6"/>
      <c r="Q51" s="6"/>
      <c r="R51" s="6"/>
      <c r="S51" s="6"/>
      <c r="T51" s="1"/>
      <c r="U51" s="1"/>
    </row>
    <row r="52" customFormat="false" ht="12.8" hidden="false" customHeight="false" outlineLevel="0" collapsed="false">
      <c r="A52" s="7" t="n">
        <f aca="false">A36</f>
        <v>0.157997234340736</v>
      </c>
      <c r="B52" s="9"/>
      <c r="C52" s="8" t="n">
        <f aca="false">A45*$A$52+B45*$A$53+C45*$A$54+D45*$A$55+E45*$A$56+F45*$A$57+G45*$A$58+H45*$A$59+I45*$A$60</f>
        <v>-0.184089309054625</v>
      </c>
      <c r="D52" s="8" t="n">
        <f aca="false">TANH(C52)</f>
        <v>-0.182037590299747</v>
      </c>
      <c r="E52" s="7" t="n">
        <f aca="false">1-D52*D52</f>
        <v>0.966862315717861</v>
      </c>
      <c r="F52" s="1"/>
      <c r="G52" s="40" t="n">
        <v>0.32</v>
      </c>
      <c r="H52" s="41" t="n">
        <f aca="false">D52-G52</f>
        <v>-0.502037590299747</v>
      </c>
      <c r="I52" s="39"/>
      <c r="J52" s="7" t="n">
        <v>0.01</v>
      </c>
      <c r="K52" s="7" t="n">
        <v>0.6</v>
      </c>
      <c r="L52" s="6"/>
      <c r="M52" s="6"/>
      <c r="N52" s="42"/>
      <c r="O52" s="6"/>
      <c r="P52" s="6"/>
      <c r="Q52" s="6"/>
      <c r="R52" s="6"/>
      <c r="S52" s="6"/>
      <c r="T52" s="1"/>
      <c r="U52" s="1"/>
    </row>
    <row r="53" customFormat="false" ht="12.8" hidden="false" customHeight="false" outlineLevel="0" collapsed="false">
      <c r="A53" s="7" t="n">
        <f aca="false">B36</f>
        <v>0</v>
      </c>
      <c r="B53" s="9"/>
      <c r="C53" s="8" t="n">
        <f aca="false">A46*$A$52+B46*$A$53+C46*$A$54+D46*$A$55+E46*$A$56+F46*$A$57+G46*$A$58+H46*$A$59+I46*$A$60</f>
        <v>0.0584579824409606</v>
      </c>
      <c r="D53" s="8" t="n">
        <f aca="false">TANH(C53)</f>
        <v>0.05839148315597</v>
      </c>
      <c r="E53" s="7" t="n">
        <f aca="false">1-D53*D53</f>
        <v>0.996590434694846</v>
      </c>
      <c r="F53" s="1"/>
      <c r="G53" s="40" t="n">
        <v>0.45</v>
      </c>
      <c r="H53" s="41" t="n">
        <f aca="false">D53-G53</f>
        <v>-0.39160851684403</v>
      </c>
      <c r="I53" s="39"/>
      <c r="J53" s="39"/>
      <c r="K53" s="6"/>
      <c r="L53" s="6"/>
      <c r="M53" s="6"/>
      <c r="N53" s="6"/>
      <c r="O53" s="6"/>
      <c r="P53" s="6"/>
      <c r="Q53" s="6"/>
      <c r="R53" s="6"/>
      <c r="S53" s="6"/>
      <c r="T53" s="1"/>
      <c r="U53" s="1"/>
    </row>
    <row r="54" customFormat="false" ht="12.8" hidden="false" customHeight="false" outlineLevel="0" collapsed="false">
      <c r="A54" s="7" t="n">
        <f aca="false">C36</f>
        <v>0</v>
      </c>
      <c r="B54" s="9"/>
      <c r="C54" s="8" t="n">
        <f aca="false">A47*$A$52+B47*$A$53+C47*$A$54+D47*$A$55+E47*$A$56+F47*$A$57+G47*$A$58+H47*$A$59+I47*$A$60</f>
        <v>-0.168334635774228</v>
      </c>
      <c r="D54" s="8" t="n">
        <f aca="false">TANH(C54)</f>
        <v>-0.166762445961111</v>
      </c>
      <c r="E54" s="7" t="n">
        <f aca="false">1-D54*D54</f>
        <v>0.972190286617067</v>
      </c>
      <c r="F54" s="1"/>
      <c r="G54" s="40" t="n">
        <v>0.96</v>
      </c>
      <c r="H54" s="41" t="n">
        <f aca="false">D54-G54</f>
        <v>-1.12676244596111</v>
      </c>
      <c r="I54" s="43"/>
      <c r="J54" s="39"/>
      <c r="K54" s="5"/>
      <c r="L54" s="5"/>
      <c r="M54" s="5"/>
      <c r="N54" s="6"/>
      <c r="O54" s="12"/>
      <c r="P54" s="12"/>
      <c r="Q54" s="5"/>
      <c r="R54" s="5"/>
      <c r="S54" s="44"/>
      <c r="T54" s="32"/>
      <c r="U54" s="32"/>
    </row>
    <row r="55" customFormat="false" ht="12.8" hidden="false" customHeight="false" outlineLevel="0" collapsed="false">
      <c r="A55" s="7" t="n">
        <f aca="false">A37</f>
        <v>0.110952691450248</v>
      </c>
      <c r="B55" s="9"/>
      <c r="C55" s="9"/>
      <c r="D55" s="6"/>
      <c r="E55" s="12"/>
      <c r="F55" s="1"/>
      <c r="G55" s="43"/>
      <c r="H55" s="43"/>
      <c r="I55" s="43"/>
      <c r="J55" s="39"/>
      <c r="K55" s="5"/>
      <c r="L55" s="5"/>
      <c r="M55" s="5"/>
      <c r="N55" s="6"/>
      <c r="O55" s="12"/>
      <c r="P55" s="12"/>
      <c r="Q55" s="5"/>
      <c r="R55" s="5"/>
      <c r="S55" s="44"/>
      <c r="T55" s="32"/>
      <c r="U55" s="32"/>
    </row>
    <row r="56" customFormat="false" ht="12.8" hidden="false" customHeight="false" outlineLevel="0" collapsed="false">
      <c r="A56" s="7" t="n">
        <f aca="false">B37</f>
        <v>0.213351707367142</v>
      </c>
      <c r="B56" s="9"/>
      <c r="C56" s="1" t="s">
        <v>54</v>
      </c>
      <c r="D56" s="32" t="s">
        <v>55</v>
      </c>
      <c r="E56" s="32"/>
      <c r="F56" s="1"/>
      <c r="G56" s="39"/>
      <c r="H56" s="39"/>
      <c r="I56" s="39"/>
      <c r="J56" s="39"/>
      <c r="K56" s="6"/>
      <c r="L56" s="6"/>
      <c r="M56" s="6"/>
      <c r="N56" s="6"/>
      <c r="O56" s="9"/>
      <c r="P56" s="9"/>
      <c r="Q56" s="9"/>
      <c r="R56" s="9"/>
      <c r="S56" s="6"/>
      <c r="T56" s="1"/>
      <c r="U56" s="1"/>
    </row>
    <row r="57" customFormat="false" ht="12.8" hidden="false" customHeight="false" outlineLevel="0" collapsed="false">
      <c r="A57" s="7" t="n">
        <f aca="false">C37</f>
        <v>0</v>
      </c>
      <c r="B57" s="9"/>
      <c r="C57" s="1" t="s">
        <v>56</v>
      </c>
      <c r="D57" s="32" t="s">
        <v>57</v>
      </c>
      <c r="E57" s="32"/>
      <c r="F57" s="1"/>
      <c r="G57" s="45"/>
      <c r="H57" s="45"/>
      <c r="I57" s="45"/>
      <c r="J57" s="39"/>
      <c r="K57" s="9"/>
      <c r="L57" s="9"/>
      <c r="M57" s="9"/>
      <c r="N57" s="6"/>
      <c r="O57" s="6"/>
      <c r="P57" s="6"/>
      <c r="Q57" s="6"/>
      <c r="R57" s="6"/>
      <c r="S57" s="6"/>
      <c r="T57" s="1"/>
      <c r="U57" s="1"/>
    </row>
    <row r="58" customFormat="false" ht="12.8" hidden="false" customHeight="false" outlineLevel="0" collapsed="false">
      <c r="A58" s="7" t="n">
        <f aca="false">A38</f>
        <v>0</v>
      </c>
      <c r="B58" s="9"/>
      <c r="C58" s="9"/>
      <c r="D58" s="6"/>
      <c r="E58" s="46"/>
      <c r="F58" s="1"/>
      <c r="G58" s="45"/>
      <c r="H58" s="45"/>
      <c r="I58" s="45"/>
      <c r="J58" s="39"/>
      <c r="K58" s="6"/>
      <c r="L58" s="6"/>
      <c r="M58" s="6"/>
      <c r="N58" s="6"/>
      <c r="O58" s="6"/>
      <c r="P58" s="6"/>
      <c r="Q58" s="6"/>
      <c r="R58" s="6"/>
      <c r="S58" s="6"/>
      <c r="T58" s="1"/>
      <c r="U58" s="1"/>
    </row>
    <row r="59" customFormat="false" ht="12.8" hidden="false" customHeight="false" outlineLevel="0" collapsed="false">
      <c r="A59" s="7" t="n">
        <f aca="false">B38</f>
        <v>0.185523903369007</v>
      </c>
      <c r="B59" s="5"/>
      <c r="C59" s="5"/>
      <c r="D59" s="6"/>
      <c r="E59" s="46"/>
      <c r="F59" s="1"/>
      <c r="G59" s="45"/>
      <c r="H59" s="45"/>
      <c r="I59" s="45"/>
      <c r="J59" s="39"/>
      <c r="K59" s="5"/>
      <c r="L59" s="5"/>
      <c r="M59" s="5"/>
      <c r="N59" s="6"/>
      <c r="O59" s="44"/>
      <c r="P59" s="44"/>
      <c r="Q59" s="5"/>
      <c r="R59" s="5"/>
      <c r="S59" s="42"/>
      <c r="T59" s="47"/>
      <c r="U59" s="47"/>
    </row>
    <row r="60" customFormat="false" ht="12.8" hidden="false" customHeight="false" outlineLevel="0" collapsed="false">
      <c r="A60" s="7" t="n">
        <f aca="false">C38</f>
        <v>0.268706180393548</v>
      </c>
      <c r="B60" s="5"/>
      <c r="C60" s="5"/>
      <c r="D60" s="6"/>
      <c r="E60" s="46"/>
      <c r="F60" s="1"/>
      <c r="G60" s="45"/>
      <c r="H60" s="45"/>
      <c r="I60" s="45"/>
      <c r="J60" s="39"/>
      <c r="K60" s="9"/>
      <c r="L60" s="9"/>
      <c r="M60" s="9"/>
      <c r="N60" s="6"/>
      <c r="O60" s="44"/>
      <c r="P60" s="44"/>
      <c r="Q60" s="5"/>
      <c r="R60" s="5"/>
      <c r="S60" s="6"/>
      <c r="T60" s="1"/>
      <c r="U60" s="1"/>
    </row>
    <row r="61" customFormat="false" ht="12.8" hidden="false" customHeight="false" outlineLevel="0" collapsed="false">
      <c r="A61" s="5"/>
      <c r="B61" s="5"/>
      <c r="C61" s="5"/>
      <c r="D61" s="6"/>
      <c r="E61" s="46"/>
      <c r="F61" s="1"/>
      <c r="G61" s="45"/>
      <c r="H61" s="45"/>
      <c r="I61" s="45"/>
      <c r="J61" s="39"/>
      <c r="K61" s="6"/>
      <c r="L61" s="6"/>
      <c r="M61" s="6"/>
      <c r="N61" s="6"/>
      <c r="O61" s="6"/>
      <c r="P61" s="6"/>
      <c r="Q61" s="6"/>
      <c r="R61" s="6"/>
      <c r="S61" s="6"/>
      <c r="T61" s="1"/>
      <c r="U61" s="1"/>
    </row>
    <row r="62" customFormat="false" ht="12.8" hidden="false" customHeight="false" outlineLevel="0" collapsed="false">
      <c r="A62" s="5"/>
      <c r="B62" s="5"/>
      <c r="C62" s="5"/>
      <c r="D62" s="6"/>
      <c r="E62" s="46"/>
      <c r="F62" s="1"/>
      <c r="G62" s="45"/>
      <c r="H62" s="45"/>
      <c r="I62" s="45"/>
      <c r="J62" s="39"/>
      <c r="K62" s="5"/>
      <c r="L62" s="5"/>
      <c r="M62" s="5"/>
      <c r="N62" s="6"/>
      <c r="O62" s="6"/>
      <c r="P62" s="6"/>
      <c r="Q62" s="6"/>
      <c r="R62" s="6"/>
      <c r="S62" s="6"/>
      <c r="T62" s="1"/>
      <c r="U62" s="1"/>
    </row>
    <row r="63" customFormat="false" ht="12.8" hidden="false" customHeight="false" outlineLevel="0" collapsed="false">
      <c r="A63" s="48" t="s">
        <v>58</v>
      </c>
      <c r="B63" s="48"/>
      <c r="C63" s="48"/>
      <c r="D63" s="48"/>
      <c r="E63" s="48"/>
      <c r="F63" s="48"/>
      <c r="G63" s="45"/>
      <c r="H63" s="49" t="s">
        <v>59</v>
      </c>
      <c r="I63" s="49"/>
      <c r="J63" s="39"/>
      <c r="K63" s="50" t="s">
        <v>60</v>
      </c>
      <c r="L63" s="50" t="s">
        <v>61</v>
      </c>
      <c r="M63" s="50"/>
      <c r="N63" s="50"/>
      <c r="O63" s="6"/>
      <c r="P63" s="6"/>
      <c r="Q63" s="6"/>
      <c r="R63" s="6"/>
      <c r="S63" s="6"/>
      <c r="T63" s="1"/>
      <c r="U63" s="1"/>
    </row>
    <row r="64" customFormat="false" ht="12.8" hidden="false" customHeight="false" outlineLevel="0" collapsed="false">
      <c r="A64" s="1" t="s">
        <v>19</v>
      </c>
      <c r="B64" s="1" t="s">
        <v>28</v>
      </c>
      <c r="C64" s="1" t="s">
        <v>37</v>
      </c>
      <c r="D64" s="7" t="n">
        <f aca="false">A45</f>
        <v>-0.198772744971492</v>
      </c>
      <c r="E64" s="7" t="n">
        <f aca="false">A46</f>
        <v>0.179334406471677</v>
      </c>
      <c r="F64" s="7" t="n">
        <f aca="false">A47</f>
        <v>-0.292705856811516</v>
      </c>
      <c r="G64" s="45"/>
      <c r="H64" s="45" t="s">
        <v>62</v>
      </c>
      <c r="I64" s="41" t="n">
        <f aca="false">H52*E52</f>
        <v>-0.485401227134629</v>
      </c>
      <c r="J64" s="39"/>
      <c r="K64" s="51" t="s">
        <v>63</v>
      </c>
      <c r="L64" s="8" t="n">
        <f aca="false">D64*$I$64+E64*$I$65+F64*$I$66</f>
        <v>0.347133149858774</v>
      </c>
      <c r="M64" s="6"/>
      <c r="N64" s="6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 t="s">
        <v>20</v>
      </c>
      <c r="B65" s="1" t="s">
        <v>29</v>
      </c>
      <c r="C65" s="1" t="s">
        <v>38</v>
      </c>
      <c r="D65" s="7" t="n">
        <f aca="false">B45</f>
        <v>0.01521263</v>
      </c>
      <c r="E65" s="7" t="n">
        <f aca="false">B46</f>
        <v>-0.28144695</v>
      </c>
      <c r="F65" s="7" t="n">
        <f aca="false">B47</f>
        <v>0.36533501</v>
      </c>
      <c r="G65" s="45"/>
      <c r="H65" s="45" t="s">
        <v>64</v>
      </c>
      <c r="I65" s="41" t="n">
        <f aca="false">H53*E53</f>
        <v>-0.390273302031796</v>
      </c>
      <c r="J65" s="39"/>
      <c r="K65" s="5" t="s">
        <v>65</v>
      </c>
      <c r="L65" s="8" t="n">
        <f aca="false">D65*$I$64+E65*$I$65+F65*$I$66</f>
        <v>-0.297741017345436</v>
      </c>
      <c r="M65" s="5"/>
      <c r="N65" s="6"/>
      <c r="O65" s="1"/>
      <c r="P65" s="1"/>
      <c r="Q65" s="1"/>
      <c r="R65" s="1"/>
      <c r="S65" s="50" t="s">
        <v>60</v>
      </c>
      <c r="T65" s="50"/>
      <c r="U65" s="50"/>
    </row>
    <row r="66" customFormat="false" ht="12.8" hidden="false" customHeight="false" outlineLevel="0" collapsed="false">
      <c r="A66" s="1" t="s">
        <v>21</v>
      </c>
      <c r="B66" s="1" t="s">
        <v>30</v>
      </c>
      <c r="C66" s="1" t="s">
        <v>39</v>
      </c>
      <c r="D66" s="7" t="n">
        <f aca="false">C45</f>
        <v>0.31363996</v>
      </c>
      <c r="E66" s="7" t="n">
        <f aca="false">C46</f>
        <v>-0.29681312</v>
      </c>
      <c r="F66" s="7" t="n">
        <f aca="false">C47</f>
        <v>0.19671917</v>
      </c>
      <c r="G66" s="39"/>
      <c r="H66" s="45" t="s">
        <v>66</v>
      </c>
      <c r="I66" s="41" t="n">
        <f aca="false">H54*E54</f>
        <v>-1.09542750528828</v>
      </c>
      <c r="J66" s="39"/>
      <c r="K66" s="51" t="s">
        <v>67</v>
      </c>
      <c r="L66" s="8" t="n">
        <f aca="false">D66*$I$64+E66*$I$65+F66*$I$66</f>
        <v>-0.251894574669177</v>
      </c>
      <c r="M66" s="9"/>
      <c r="N66" s="6"/>
      <c r="O66" s="1"/>
      <c r="P66" s="1"/>
      <c r="Q66" s="1"/>
      <c r="R66" s="1"/>
      <c r="S66" s="1" t="n">
        <f aca="false">L64</f>
        <v>0.347133149858774</v>
      </c>
      <c r="T66" s="1" t="n">
        <f aca="false">L65</f>
        <v>-0.297741017345436</v>
      </c>
      <c r="U66" s="1" t="n">
        <f aca="false">L66</f>
        <v>-0.251894574669177</v>
      </c>
    </row>
    <row r="67" customFormat="false" ht="12.8" hidden="false" customHeight="false" outlineLevel="0" collapsed="false">
      <c r="A67" s="1" t="s">
        <v>22</v>
      </c>
      <c r="B67" s="1" t="s">
        <v>31</v>
      </c>
      <c r="C67" s="1" t="s">
        <v>40</v>
      </c>
      <c r="D67" s="7" t="n">
        <f aca="false">D45</f>
        <v>-0.285520581024935</v>
      </c>
      <c r="E67" s="7" t="n">
        <f aca="false">D46</f>
        <v>-0.138957910584977</v>
      </c>
      <c r="F67" s="7" t="n">
        <f aca="false">D47</f>
        <v>0.0243065556861765</v>
      </c>
      <c r="G67" s="5"/>
      <c r="H67" s="6"/>
      <c r="I67" s="1"/>
      <c r="J67" s="6"/>
      <c r="K67" s="5" t="s">
        <v>68</v>
      </c>
      <c r="L67" s="8" t="n">
        <f aca="false">D67*$I$64+E67*$I$65+F67*$I$66</f>
        <v>0.166197533351675</v>
      </c>
      <c r="M67" s="6"/>
      <c r="N67" s="6"/>
      <c r="O67" s="47" t="s">
        <v>69</v>
      </c>
      <c r="P67" s="47"/>
      <c r="Q67" s="47"/>
      <c r="R67" s="1"/>
      <c r="S67" s="1" t="n">
        <f aca="false">L67</f>
        <v>0.166197533351675</v>
      </c>
      <c r="T67" s="1" t="n">
        <f aca="false">L68</f>
        <v>0.545653574091071</v>
      </c>
      <c r="U67" s="1" t="n">
        <f aca="false">L69</f>
        <v>0.321120656169215</v>
      </c>
    </row>
    <row r="68" customFormat="false" ht="12.8" hidden="false" customHeight="false" outlineLevel="0" collapsed="false">
      <c r="A68" s="1" t="s">
        <v>23</v>
      </c>
      <c r="B68" s="1" t="s">
        <v>32</v>
      </c>
      <c r="C68" s="1" t="s">
        <v>41</v>
      </c>
      <c r="D68" s="7" t="n">
        <f aca="false">E45</f>
        <v>-0.118913030791561</v>
      </c>
      <c r="E68" s="7" t="n">
        <f aca="false">E46</f>
        <v>0.0710135746642234</v>
      </c>
      <c r="F68" s="7" t="n">
        <f aca="false">E47</f>
        <v>-0.470727403508218</v>
      </c>
      <c r="G68" s="5"/>
      <c r="H68" s="6"/>
      <c r="I68" s="1"/>
      <c r="J68" s="6"/>
      <c r="K68" s="51" t="s">
        <v>70</v>
      </c>
      <c r="L68" s="8" t="n">
        <f aca="false">D68*$I$64+E68*$I$65+F68*$I$66</f>
        <v>0.545653574091071</v>
      </c>
      <c r="M68" s="5"/>
      <c r="N68" s="6"/>
      <c r="O68" s="1"/>
      <c r="P68" s="1"/>
      <c r="Q68" s="1"/>
      <c r="R68" s="1"/>
      <c r="S68" s="1" t="n">
        <f aca="false">L70</f>
        <v>-0.0216454696738741</v>
      </c>
      <c r="T68" s="1" t="n">
        <f aca="false">L71</f>
        <v>-0.337258909781107</v>
      </c>
      <c r="U68" s="1" t="n">
        <f aca="false">L72</f>
        <v>0.460757184968329</v>
      </c>
    </row>
    <row r="69" customFormat="false" ht="12.8" hidden="false" customHeight="false" outlineLevel="0" collapsed="false">
      <c r="A69" s="1" t="s">
        <v>24</v>
      </c>
      <c r="B69" s="1" t="s">
        <v>33</v>
      </c>
      <c r="C69" s="1" t="s">
        <v>42</v>
      </c>
      <c r="D69" s="7" t="n">
        <f aca="false">F45</f>
        <v>-0.18194183</v>
      </c>
      <c r="E69" s="7" t="n">
        <f aca="false">F46</f>
        <v>0.36249144</v>
      </c>
      <c r="F69" s="7" t="n">
        <f aca="false">F47</f>
        <v>-0.34167172</v>
      </c>
      <c r="G69" s="5"/>
      <c r="H69" s="6"/>
      <c r="I69" s="1"/>
      <c r="J69" s="6"/>
      <c r="K69" s="5" t="s">
        <v>71</v>
      </c>
      <c r="L69" s="8" t="n">
        <f aca="false">D69*$I$64+E69*$I$65+F69*$I$66</f>
        <v>0.321120656169215</v>
      </c>
      <c r="M69" s="9"/>
      <c r="N69" s="6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 t="s">
        <v>25</v>
      </c>
      <c r="B70" s="1" t="s">
        <v>34</v>
      </c>
      <c r="C70" s="1" t="s">
        <v>43</v>
      </c>
      <c r="D70" s="7" t="n">
        <f aca="false">G45</f>
        <v>-0.03111016</v>
      </c>
      <c r="E70" s="7" t="n">
        <f aca="false">G46</f>
        <v>-0.20688576</v>
      </c>
      <c r="F70" s="7" t="n">
        <f aca="false">G47</f>
        <v>0.10725344</v>
      </c>
      <c r="G70" s="5"/>
      <c r="H70" s="6"/>
      <c r="I70" s="1"/>
      <c r="J70" s="6"/>
      <c r="K70" s="51" t="s">
        <v>72</v>
      </c>
      <c r="L70" s="8" t="n">
        <f aca="false">D70*$I$64+E70*$I$65+F70*$I$66</f>
        <v>-0.0216454696738741</v>
      </c>
      <c r="M70" s="6"/>
      <c r="N70" s="6"/>
      <c r="O70" s="1"/>
      <c r="P70" s="1"/>
      <c r="Q70" s="1"/>
      <c r="R70" s="1"/>
      <c r="S70" s="1"/>
      <c r="T70" s="1"/>
      <c r="U70" s="1"/>
    </row>
    <row r="71" customFormat="false" ht="13.8" hidden="false" customHeight="false" outlineLevel="0" collapsed="false">
      <c r="A71" s="1" t="s">
        <v>26</v>
      </c>
      <c r="B71" s="1" t="s">
        <v>35</v>
      </c>
      <c r="C71" s="1" t="s">
        <v>44</v>
      </c>
      <c r="D71" s="7" t="n">
        <f aca="false">H45</f>
        <v>-0.216606056772194</v>
      </c>
      <c r="E71" s="7" t="n">
        <f aca="false">H46</f>
        <v>-0.202632559500334</v>
      </c>
      <c r="F71" s="7" t="n">
        <f aca="false">H47</f>
        <v>0.476053258769722</v>
      </c>
      <c r="G71" s="5"/>
      <c r="H71" s="6"/>
      <c r="I71" s="1"/>
      <c r="J71" s="6"/>
      <c r="K71" s="5" t="s">
        <v>73</v>
      </c>
      <c r="L71" s="8" t="n">
        <f aca="false">D71*$I$64+E71*$I$65+F71*$I$66</f>
        <v>-0.337258909781107</v>
      </c>
      <c r="M71" s="20"/>
      <c r="N71" s="6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 t="s">
        <v>27</v>
      </c>
      <c r="B72" s="1" t="s">
        <v>36</v>
      </c>
      <c r="C72" s="1" t="s">
        <v>45</v>
      </c>
      <c r="D72" s="7" t="n">
        <f aca="false">I45</f>
        <v>-0.20635397661163</v>
      </c>
      <c r="E72" s="7" t="n">
        <f aca="false">I46</f>
        <v>0.253003902856769</v>
      </c>
      <c r="F72" s="7" t="n">
        <f aca="false">I47</f>
        <v>-0.41931883020492</v>
      </c>
      <c r="G72" s="5"/>
      <c r="H72" s="6"/>
      <c r="I72" s="1"/>
      <c r="J72" s="6"/>
      <c r="K72" s="51" t="s">
        <v>74</v>
      </c>
      <c r="L72" s="8" t="n">
        <f aca="false">D72*$I$64+E72*$I$65+F72*$I$66</f>
        <v>0.460757184968329</v>
      </c>
      <c r="M72" s="9"/>
      <c r="N72" s="6"/>
      <c r="O72" s="1"/>
      <c r="P72" s="1"/>
      <c r="Q72" s="1"/>
      <c r="R72" s="1"/>
      <c r="S72" s="1"/>
      <c r="T72" s="1"/>
      <c r="U72" s="1"/>
    </row>
    <row r="73" customFormat="false" ht="13.8" hidden="false" customHeight="false" outlineLevel="0" collapsed="false">
      <c r="A73" s="1"/>
      <c r="B73" s="1"/>
      <c r="C73" s="1"/>
      <c r="D73" s="1"/>
      <c r="E73" s="5"/>
      <c r="F73" s="5"/>
      <c r="G73" s="5"/>
      <c r="H73" s="42"/>
      <c r="I73" s="52"/>
      <c r="J73" s="52"/>
      <c r="K73" s="52"/>
      <c r="L73" s="52"/>
      <c r="M73" s="52"/>
      <c r="N73" s="52"/>
      <c r="O73" s="52"/>
      <c r="P73" s="52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4" t="s">
        <v>75</v>
      </c>
      <c r="B74" s="14"/>
      <c r="C74" s="14"/>
      <c r="D74" s="14"/>
      <c r="E74" s="14"/>
      <c r="F74" s="14"/>
      <c r="G74" s="14"/>
      <c r="H74" s="14"/>
      <c r="I74" s="14"/>
      <c r="J74" s="6"/>
      <c r="K74" s="9"/>
      <c r="L74" s="9"/>
      <c r="M74" s="9"/>
      <c r="N74" s="6"/>
      <c r="O74" s="6"/>
      <c r="P74" s="6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 t="s">
        <v>76</v>
      </c>
      <c r="B75" s="1" t="s">
        <v>77</v>
      </c>
      <c r="C75" s="1" t="s">
        <v>78</v>
      </c>
      <c r="D75" s="1" t="s">
        <v>79</v>
      </c>
      <c r="E75" s="1" t="s">
        <v>80</v>
      </c>
      <c r="F75" s="1" t="s">
        <v>81</v>
      </c>
      <c r="G75" s="1" t="s">
        <v>82</v>
      </c>
      <c r="H75" s="1" t="s">
        <v>83</v>
      </c>
      <c r="I75" s="1" t="s">
        <v>84</v>
      </c>
      <c r="J75" s="6"/>
      <c r="K75" s="9"/>
      <c r="L75" s="9"/>
      <c r="M75" s="9"/>
      <c r="N75" s="6"/>
      <c r="O75" s="6"/>
      <c r="P75" s="6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/>
      <c r="K76" s="9"/>
      <c r="L76" s="9"/>
      <c r="M76" s="9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1" t="s">
        <v>101</v>
      </c>
      <c r="I77" s="1" t="s">
        <v>102</v>
      </c>
      <c r="J77" s="1"/>
      <c r="K77" s="9"/>
      <c r="L77" s="9"/>
      <c r="M77" s="9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7" t="n">
        <f aca="false">Step_1!A86</f>
        <v>0.000315395028508076</v>
      </c>
      <c r="B78" s="7" t="n">
        <f aca="false">Step_1!B86</f>
        <v>0</v>
      </c>
      <c r="C78" s="7" t="n">
        <f aca="false">Step_1!C86</f>
        <v>0</v>
      </c>
      <c r="D78" s="7" t="n">
        <f aca="false">Step_1!D86</f>
        <v>0.000215548975064716</v>
      </c>
      <c r="E78" s="7" t="n">
        <f aca="false">Step_1!E86</f>
        <v>0.000429779208439249</v>
      </c>
      <c r="F78" s="7" t="n">
        <f aca="false">Step_1!F86</f>
        <v>0</v>
      </c>
      <c r="G78" s="7" t="n">
        <f aca="false">Step_1!G86</f>
        <v>0</v>
      </c>
      <c r="H78" s="7" t="n">
        <f aca="false">Step_1!H86</f>
        <v>0.00035979322780615</v>
      </c>
      <c r="I78" s="7" t="n">
        <f aca="false">Step_1!I86</f>
        <v>0.000544163388370423</v>
      </c>
      <c r="J78" s="1"/>
      <c r="K78" s="9"/>
      <c r="L78" s="9"/>
      <c r="M78" s="9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7" t="n">
        <f aca="false">Step_1!A87</f>
        <v>0.000249726471677511</v>
      </c>
      <c r="B79" s="7" t="n">
        <f aca="false">Step_1!B87</f>
        <v>0</v>
      </c>
      <c r="C79" s="7" t="n">
        <f aca="false">Step_1!C87</f>
        <v>0</v>
      </c>
      <c r="D79" s="7" t="n">
        <f aca="false">Step_1!D87</f>
        <v>0.000170669415022935</v>
      </c>
      <c r="E79" s="7" t="n">
        <f aca="false">Step_1!E87</f>
        <v>0.000340294664223406</v>
      </c>
      <c r="F79" s="7" t="n">
        <f aca="false">Step_1!F87</f>
        <v>0</v>
      </c>
      <c r="G79" s="7" t="n">
        <f aca="false">Step_1!G87</f>
        <v>0</v>
      </c>
      <c r="H79" s="7" t="n">
        <f aca="false">Step_1!H87</f>
        <v>0.000284880499665809</v>
      </c>
      <c r="I79" s="7" t="n">
        <f aca="false">Step_1!I87</f>
        <v>0.000430862856769301</v>
      </c>
      <c r="J79" s="1"/>
      <c r="K79" s="9"/>
      <c r="L79" s="9"/>
      <c r="M79" s="9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7" t="n">
        <f aca="false">Step_1!A88</f>
        <v>0.000711483188484269</v>
      </c>
      <c r="B80" s="7" t="n">
        <f aca="false">Step_1!B88</f>
        <v>0</v>
      </c>
      <c r="C80" s="7" t="n">
        <f aca="false">Step_1!C88</f>
        <v>0</v>
      </c>
      <c r="D80" s="7" t="n">
        <f aca="false">Step_1!D88</f>
        <v>0.000486245686176481</v>
      </c>
      <c r="E80" s="7" t="n">
        <f aca="false">Step_1!E88</f>
        <v>0.0009695164917819</v>
      </c>
      <c r="F80" s="7" t="n">
        <f aca="false">Step_1!F88</f>
        <v>0</v>
      </c>
      <c r="G80" s="7" t="n">
        <f aca="false">Step_1!G88</f>
        <v>0</v>
      </c>
      <c r="H80" s="7" t="n">
        <f aca="false">Step_1!H88</f>
        <v>0.000811638769721482</v>
      </c>
      <c r="I80" s="7" t="n">
        <f aca="false">Step_1!I88</f>
        <v>0.00122754979507953</v>
      </c>
      <c r="J80" s="1"/>
      <c r="K80" s="9"/>
      <c r="L80" s="9"/>
      <c r="M80" s="9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5"/>
      <c r="F81" s="5"/>
      <c r="G81" s="5"/>
      <c r="H81" s="6"/>
      <c r="I81" s="1"/>
      <c r="J81" s="1"/>
      <c r="K81" s="9"/>
      <c r="L81" s="9"/>
      <c r="M81" s="9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5" t="s">
        <v>103</v>
      </c>
      <c r="B82" s="15"/>
      <c r="C82" s="15"/>
      <c r="D82" s="15"/>
      <c r="E82" s="15"/>
      <c r="F82" s="15"/>
      <c r="G82" s="15"/>
      <c r="H82" s="15"/>
      <c r="I82" s="15"/>
      <c r="J82" s="1"/>
      <c r="K82" s="9"/>
      <c r="L82" s="9"/>
      <c r="M82" s="9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80</v>
      </c>
      <c r="F83" s="1" t="s">
        <v>81</v>
      </c>
      <c r="G83" s="1" t="s">
        <v>82</v>
      </c>
      <c r="H83" s="1" t="s">
        <v>83</v>
      </c>
      <c r="I83" s="1" t="s">
        <v>84</v>
      </c>
      <c r="J83" s="1"/>
      <c r="K83" s="9"/>
      <c r="L83" s="9"/>
      <c r="M83" s="9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 t="s">
        <v>85</v>
      </c>
      <c r="B84" s="1" t="s">
        <v>86</v>
      </c>
      <c r="C84" s="1" t="s">
        <v>87</v>
      </c>
      <c r="D84" s="1" t="s">
        <v>88</v>
      </c>
      <c r="E84" s="1" t="s">
        <v>89</v>
      </c>
      <c r="F84" s="1" t="s">
        <v>90</v>
      </c>
      <c r="G84" s="1" t="s">
        <v>91</v>
      </c>
      <c r="H84" s="1" t="s">
        <v>92</v>
      </c>
      <c r="I84" s="1" t="s">
        <v>93</v>
      </c>
      <c r="J84" s="1"/>
      <c r="K84" s="9"/>
      <c r="L84" s="9"/>
      <c r="M84" s="9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1" t="s">
        <v>101</v>
      </c>
      <c r="I85" s="1" t="s">
        <v>102</v>
      </c>
      <c r="J85" s="1"/>
      <c r="K85" s="9"/>
      <c r="L85" s="9"/>
      <c r="M85" s="9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7" t="n">
        <f aca="false">(1-$K$52)*(-($J$52*$I64*$A$52)) + $K$52*$A78</f>
        <v>0.000496005222836328</v>
      </c>
      <c r="B86" s="7" t="n">
        <f aca="false">(1-$K$52)*(-($J$52*$I64*$A$53)) + $K$52*$B78</f>
        <v>0</v>
      </c>
      <c r="C86" s="7" t="n">
        <f aca="false">(1-$K$52)*(-($J$52*$I64*$A$54)) + $K$52*$C78</f>
        <v>0</v>
      </c>
      <c r="D86" s="7" t="n">
        <f aca="false">(1-$K$52)*(-($J$52*$I64*$A$55)) + $K$52*$D78</f>
        <v>0.000344755675374189</v>
      </c>
      <c r="E86" s="7" t="n">
        <f aca="false">(1-$K$52)*(-($J$52*$I64*$A$56)) + $K$52*$E78</f>
        <v>0.000672112247332665</v>
      </c>
      <c r="F86" s="7" t="n">
        <f aca="false">(1-$K$52)*(-($J$52*$I64*$A$57)) + $K$52*$F78</f>
        <v>0</v>
      </c>
      <c r="G86" s="7" t="n">
        <f aca="false">(1-$K$52)*(-($J$52*$I64*$A$58)) + $K$52*$G78</f>
        <v>0</v>
      </c>
      <c r="H86" s="7" t="n">
        <f aca="false">(1-$K$52)*(-($J$52*$I64*$A$59)) + $K$52*$H78</f>
        <v>0.000576090058116179</v>
      </c>
      <c r="I86" s="7" t="n">
        <f aca="false">(1-$K$52)*(-($J$52*$I64*$A$60)) + $K$52*$I78</f>
        <v>0.000848219271829001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7" t="n">
        <f aca="false">(1-$K$52)*(-($J$52*$I65*$A$52)) + $K$52*$A79</f>
        <v>0.000396484292438708</v>
      </c>
      <c r="B87" s="7" t="n">
        <f aca="false">(1-$K$52)*(-($J$52*$I65*$A$53)) + $K$52*$B79</f>
        <v>0</v>
      </c>
      <c r="C87" s="7" t="n">
        <f aca="false">(1-$K$52)*(-($J$52*$I65*$A$54)) + $K$52*$C79</f>
        <v>0</v>
      </c>
      <c r="D87" s="7" t="n">
        <f aca="false">(1-$K$52)*(-($J$52*$I65*$A$55)) + $K$52*$D79</f>
        <v>0.000275609142060173</v>
      </c>
      <c r="E87" s="7" t="n">
        <f aca="false">(1-$K$52)*(-($J$52*$I65*$A$56)) + $K$52*$E79</f>
        <v>0.000537238699847227</v>
      </c>
      <c r="F87" s="7" t="n">
        <f aca="false">(1-$K$52)*(-($J$52*$I65*$A$57)) + $K$52*$F79</f>
        <v>0</v>
      </c>
      <c r="G87" s="7" t="n">
        <f aca="false">(1-$K$52)*(-($J$52*$I65*$A$58)) + $K$52*$G79</f>
        <v>0</v>
      </c>
      <c r="H87" s="7" t="n">
        <f aca="false">(1-$K$52)*(-($J$52*$I65*$A$59)) + $K$52*$H79</f>
        <v>0.000460548405294086</v>
      </c>
      <c r="I87" s="7" t="n">
        <f aca="false">(1-$K$52)*(-($J$52*$I65*$A$60)) + $K$52*$I79</f>
        <v>0.000677993107255746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7" t="n">
        <f aca="false">(1-$K$52)*(-($J$52*$I66*$A$52)) + $K$52*$A80</f>
        <v>0.00111918797811584</v>
      </c>
      <c r="B88" s="7" t="n">
        <f aca="false">(1-$K$52)*(-($J$52*$I66*$A$53)) + $K$52*$B80</f>
        <v>0</v>
      </c>
      <c r="C88" s="7" t="n">
        <f aca="false">(1-$K$52)*(-($J$52*$I66*$A$54)) + $K$52*$C80</f>
        <v>0</v>
      </c>
      <c r="D88" s="7" t="n">
        <f aca="false">(1-$K$52)*(-($J$52*$I66*$A$55)) + $K$52*$D80</f>
        <v>0.000777909931707348</v>
      </c>
      <c r="E88" s="7" t="n">
        <f aca="false">(1-$K$52)*(-($J$52*$I66*$A$56)) + $K$52*$E80</f>
        <v>0.00151655520926987</v>
      </c>
      <c r="F88" s="7" t="n">
        <f aca="false">(1-$K$52)*(-($J$52*$I66*$A$57)) + $K$52*$F80</f>
        <v>0</v>
      </c>
      <c r="G88" s="7" t="n">
        <f aca="false">(1-$K$52)*(-($J$52*$I66*$A$58)) + $K$52*$G80</f>
        <v>0</v>
      </c>
      <c r="H88" s="7" t="n">
        <f aca="false">(1-$K$52)*(-($J$52*$I66*$A$59)) + $K$52*$H80</f>
        <v>0.00129989520838831</v>
      </c>
      <c r="I88" s="7" t="n">
        <f aca="false">(1-$K$52)*(-($J$52*$I66*$A$60)) + $K$52*$I80</f>
        <v>0.00191392244042391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9"/>
      <c r="F89" s="9"/>
      <c r="G89" s="9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34" t="s">
        <v>104</v>
      </c>
      <c r="B90" s="34"/>
      <c r="C90" s="34"/>
      <c r="D90" s="34"/>
      <c r="E90" s="34"/>
      <c r="F90" s="34"/>
      <c r="G90" s="34"/>
      <c r="H90" s="34"/>
      <c r="I90" s="3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 t="s">
        <v>19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26</v>
      </c>
      <c r="I91" s="1" t="s">
        <v>27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 t="s">
        <v>28</v>
      </c>
      <c r="B92" s="1" t="s">
        <v>29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34</v>
      </c>
      <c r="H92" s="1" t="s">
        <v>35</v>
      </c>
      <c r="I92" s="1" t="s">
        <v>36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 t="s">
        <v>37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42</v>
      </c>
      <c r="G93" s="1" t="s">
        <v>43</v>
      </c>
      <c r="H93" s="1" t="s">
        <v>44</v>
      </c>
      <c r="I93" s="1" t="s">
        <v>45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7" t="n">
        <f aca="false">A45+A86</f>
        <v>-0.198276739748656</v>
      </c>
      <c r="B94" s="7" t="n">
        <f aca="false">B45+B86</f>
        <v>0.01521263</v>
      </c>
      <c r="C94" s="7" t="n">
        <f aca="false">C45+C86</f>
        <v>0.31363996</v>
      </c>
      <c r="D94" s="7" t="n">
        <f aca="false">D45+D86</f>
        <v>-0.285175825349561</v>
      </c>
      <c r="E94" s="7" t="n">
        <f aca="false">E45+E86</f>
        <v>-0.118240918544228</v>
      </c>
      <c r="F94" s="7" t="n">
        <f aca="false">F45+F86</f>
        <v>-0.18194183</v>
      </c>
      <c r="G94" s="7" t="n">
        <f aca="false">G45+G86</f>
        <v>-0.03111016</v>
      </c>
      <c r="H94" s="7" t="n">
        <f aca="false">H45+H86</f>
        <v>-0.216029966714078</v>
      </c>
      <c r="I94" s="7" t="n">
        <f aca="false">I45+I86</f>
        <v>-0.205505757339801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7" t="n">
        <f aca="false">A46+A87</f>
        <v>0.179730890764116</v>
      </c>
      <c r="B95" s="7" t="n">
        <f aca="false">B46+B87</f>
        <v>-0.28144695</v>
      </c>
      <c r="C95" s="7" t="n">
        <f aca="false">C46+C87</f>
        <v>-0.29681312</v>
      </c>
      <c r="D95" s="7" t="n">
        <f aca="false">D46+D87</f>
        <v>-0.138682301442917</v>
      </c>
      <c r="E95" s="7" t="n">
        <f aca="false">E46+E87</f>
        <v>0.0715508133640706</v>
      </c>
      <c r="F95" s="7" t="n">
        <f aca="false">F46+F87</f>
        <v>0.36249144</v>
      </c>
      <c r="G95" s="7" t="n">
        <f aca="false">G46+G87</f>
        <v>-0.20688576</v>
      </c>
      <c r="H95" s="7" t="n">
        <f aca="false">H46+H87</f>
        <v>-0.20217201109504</v>
      </c>
      <c r="I95" s="7" t="n">
        <f aca="false">I46+I87</f>
        <v>0.253681895964025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7" t="n">
        <f aca="false">A47+A88</f>
        <v>-0.2915866688334</v>
      </c>
      <c r="B96" s="7" t="n">
        <f aca="false">B47+B88</f>
        <v>0.36533501</v>
      </c>
      <c r="C96" s="7" t="n">
        <f aca="false">C47+C88</f>
        <v>0.19671917</v>
      </c>
      <c r="D96" s="7" t="n">
        <f aca="false">D47+D88</f>
        <v>0.0250844656178838</v>
      </c>
      <c r="E96" s="7" t="n">
        <f aca="false">E47+E88</f>
        <v>-0.469210848298948</v>
      </c>
      <c r="F96" s="7" t="n">
        <f aca="false">F47+F88</f>
        <v>-0.34167172</v>
      </c>
      <c r="G96" s="7" t="n">
        <f aca="false">G47+G88</f>
        <v>0.10725344</v>
      </c>
      <c r="H96" s="7" t="n">
        <f aca="false">H47+H88</f>
        <v>0.47735315397811</v>
      </c>
      <c r="I96" s="7" t="n">
        <f aca="false">I47+I88</f>
        <v>-0.417404907764497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</sheetData>
  <mergeCells count="36">
    <mergeCell ref="A1:H1"/>
    <mergeCell ref="M1:T1"/>
    <mergeCell ref="A12:C12"/>
    <mergeCell ref="E12:G12"/>
    <mergeCell ref="I12:K12"/>
    <mergeCell ref="M12:O12"/>
    <mergeCell ref="P12:Q15"/>
    <mergeCell ref="A17:F17"/>
    <mergeCell ref="I17:K17"/>
    <mergeCell ref="M17:O17"/>
    <mergeCell ref="Q17:S17"/>
    <mergeCell ref="Q24:V24"/>
    <mergeCell ref="A26:F26"/>
    <mergeCell ref="I26:N26"/>
    <mergeCell ref="A35:C35"/>
    <mergeCell ref="F36:Q36"/>
    <mergeCell ref="F37:Q37"/>
    <mergeCell ref="A41:I41"/>
    <mergeCell ref="A49:A51"/>
    <mergeCell ref="C49:C51"/>
    <mergeCell ref="D49:D51"/>
    <mergeCell ref="E49:E51"/>
    <mergeCell ref="G49:G51"/>
    <mergeCell ref="H49:H51"/>
    <mergeCell ref="J49:J51"/>
    <mergeCell ref="K49:K51"/>
    <mergeCell ref="D56:E56"/>
    <mergeCell ref="D57:E57"/>
    <mergeCell ref="A63:F63"/>
    <mergeCell ref="H63:I63"/>
    <mergeCell ref="K63:N63"/>
    <mergeCell ref="S65:U65"/>
    <mergeCell ref="O67:Q67"/>
    <mergeCell ref="A74:I74"/>
    <mergeCell ref="A82:I82"/>
    <mergeCell ref="A90:I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4" activeCellId="0" sqref="N4"/>
    </sheetView>
  </sheetViews>
  <sheetFormatPr defaultRowHeight="12.8" zeroHeight="false" outlineLevelRow="0" outlineLevelCol="0"/>
  <cols>
    <col collapsed="false" customWidth="true" hidden="false" outlineLevel="0" max="1" min="1" style="0" width="15.36"/>
    <col collapsed="false" customWidth="false" hidden="false" outlineLevel="0" max="4" min="2" style="0" width="11.52"/>
    <col collapsed="false" customWidth="true" hidden="false" outlineLevel="0" max="5" min="5" style="0" width="16.34"/>
    <col collapsed="false" customWidth="false" hidden="false" outlineLevel="0" max="8" min="6" style="0" width="11.52"/>
    <col collapsed="false" customWidth="true" hidden="false" outlineLevel="0" max="9" min="9" style="0" width="13.89"/>
    <col collapsed="false" customWidth="true" hidden="false" outlineLevel="0" max="10" min="10" style="0" width="14.22"/>
    <col collapsed="false" customWidth="true" hidden="false" outlineLevel="0" max="11" min="11" style="0" width="15.85"/>
    <col collapsed="false" customWidth="false" hidden="false" outlineLevel="0" max="18" min="12" style="0" width="11.52"/>
    <col collapsed="false" customWidth="true" hidden="false" outlineLevel="0" max="19" min="19" style="0" width="16.18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1"/>
      <c r="K1" s="1"/>
      <c r="L1" s="1"/>
      <c r="M1" s="4" t="s">
        <v>1</v>
      </c>
      <c r="N1" s="4"/>
      <c r="O1" s="4"/>
      <c r="P1" s="4"/>
      <c r="Q1" s="4"/>
      <c r="R1" s="4"/>
      <c r="S1" s="4"/>
      <c r="T1" s="4"/>
      <c r="U1" s="5"/>
    </row>
    <row r="2" customFormat="false" ht="12.8" hidden="false" customHeight="false" outlineLevel="0" collapsed="false">
      <c r="A2" s="7" t="n">
        <v>-0.1</v>
      </c>
      <c r="B2" s="7" t="n">
        <v>0.2</v>
      </c>
      <c r="C2" s="7" t="n">
        <v>0.3</v>
      </c>
      <c r="D2" s="7" t="n">
        <v>0.4</v>
      </c>
      <c r="E2" s="7" t="n">
        <v>0.5</v>
      </c>
      <c r="F2" s="7" t="n">
        <v>0.6</v>
      </c>
      <c r="G2" s="7" t="n">
        <v>0.7</v>
      </c>
      <c r="H2" s="7" t="n">
        <v>0.8</v>
      </c>
      <c r="I2" s="1"/>
      <c r="J2" s="1"/>
      <c r="K2" s="1"/>
      <c r="L2" s="1"/>
      <c r="M2" s="8" t="n">
        <f aca="false">$I$13*O25+$J$13*P25+$K$13*Q25+$I$14*O26+$J$14*P26+$K$14*Q26+$I$15*O27+$J$15*P27+$K$15*Q27</f>
        <v>0</v>
      </c>
      <c r="N2" s="8" t="n">
        <f aca="false">$I$13*P25+$J$13*Q25+$K$13*R25+$I$14*P26+$J$14*Q26+$K$14*R26+$I$15*P27+$J$15*Q27+$K$15*R27</f>
        <v>0</v>
      </c>
      <c r="O2" s="8" t="n">
        <f aca="false">$I$13*Q25+$J$13*R25+$K$13*S25+$I$14*Q26+$J$14*R26+$K$14*S26+$I$15*Q27+$J$15*R27+$K$15*S27</f>
        <v>0</v>
      </c>
      <c r="P2" s="8" t="n">
        <f aca="false">$I$13*R25+$J$13*S25+$K$13*T25+$I$14*R26+$J$14*S26+$K$14*T26+$I$15*R27+$J$15*S27+$K$15*T27</f>
        <v>0</v>
      </c>
      <c r="Q2" s="8" t="n">
        <f aca="false">$I$13*S25+$J$13*T25+$K$13*U25+$I$14*S26+$J$14*T26+$K$14*U26+$I$15*S27+$J$15*T27+$K$15*U27</f>
        <v>0</v>
      </c>
      <c r="R2" s="8" t="n">
        <f aca="false">$I$13*T25+$J$13*U25+$K$13*V25+$I$14*T26+$J$14*U26+$K$14*V26+$I$15*T27+$J$15*U27+$K$15*V27</f>
        <v>0</v>
      </c>
      <c r="S2" s="8" t="n">
        <f aca="false">$I$13*U25+$J$13*V25+$K$13*W25+$I$14*U26+$J$14*V26+$K$14*W26+$I$15*U27+$J$15*V27+$K$15*W27</f>
        <v>0</v>
      </c>
      <c r="T2" s="8" t="n">
        <f aca="false">$I$13*V25+$J$13*W25+$K$13*X25+$I$14*V26+$J$14*W26+$K$14*X26+$I$15*V27+$J$15*W27+$K$15*X27</f>
        <v>0</v>
      </c>
      <c r="U2" s="9"/>
    </row>
    <row r="3" customFormat="false" ht="12.8" hidden="false" customHeight="false" outlineLevel="0" collapsed="false">
      <c r="A3" s="7" t="n">
        <v>-0.9</v>
      </c>
      <c r="B3" s="7" t="n">
        <v>-0.1</v>
      </c>
      <c r="C3" s="7" t="n">
        <v>0.11</v>
      </c>
      <c r="D3" s="7" t="n">
        <v>0.12</v>
      </c>
      <c r="E3" s="7" t="n">
        <v>0.13</v>
      </c>
      <c r="F3" s="7" t="n">
        <v>0.14</v>
      </c>
      <c r="G3" s="7" t="n">
        <v>0.15</v>
      </c>
      <c r="H3" s="7" t="n">
        <v>0.16</v>
      </c>
      <c r="I3" s="1"/>
      <c r="J3" s="1"/>
      <c r="K3" s="1"/>
      <c r="L3" s="1"/>
      <c r="M3" s="8" t="n">
        <f aca="false">$I$13*O26+$J$13*P26+$K$13*Q26+$I$14*O27+$J$14*P27+$K$14*Q27+$I$15*O28+$J$15*P28+$K$15*Q28</f>
        <v>0</v>
      </c>
      <c r="N3" s="8" t="n">
        <f aca="false">$I$13*P26+$J$13*Q26+$K$13*R26+$I$14*P27+$J$14*Q27+$K$14*R27+$I$15*P28+$J$15*Q28+$K$15*R28</f>
        <v>0.0375166015518164</v>
      </c>
      <c r="O3" s="8" t="n">
        <f aca="false">$I$13*Q26+$J$13*R26+$K$13*S26+$I$14*Q27+$J$14*R27+$K$14*S27+$I$15*Q28+$J$15*R28+$K$15*S28</f>
        <v>-0.0220497831868808</v>
      </c>
      <c r="P3" s="8" t="n">
        <f aca="false">$I$13*R26+$J$13*S26+$K$13*T26+$I$14*R27+$J$14*S27+$K$14*T27+$I$15*R28+$J$15*S28+$K$15*T28</f>
        <v>-0.150230474059365</v>
      </c>
      <c r="Q3" s="8" t="n">
        <f aca="false">$I$13*S26+$J$13*T26+$K$13*U26+$I$14*S27+$J$14*T27+$K$14*U27+$I$15*S28+$J$15*T28+$K$15*U28</f>
        <v>0</v>
      </c>
      <c r="R3" s="8" t="n">
        <f aca="false">$I$13*T26+$J$13*U26+$K$13*V26+$I$14*T27+$J$14*U27+$K$14*V27+$I$15*T28+$J$15*U28+$K$15*V28</f>
        <v>0</v>
      </c>
      <c r="S3" s="8" t="n">
        <f aca="false">$I$13*U26+$J$13*V26+$K$13*W26+$I$14*U27+$J$14*V27+$K$14*W27+$I$15*U28+$J$15*V28+$K$15*W28</f>
        <v>0</v>
      </c>
      <c r="T3" s="8" t="n">
        <f aca="false">$I$13*V26+$J$13*W26+$K$13*X26+$I$14*V27+$J$14*W27+$K$14*X27+$I$15*V28+$J$15*W28+$K$15*X28</f>
        <v>0</v>
      </c>
      <c r="U3" s="9"/>
    </row>
    <row r="4" customFormat="false" ht="12.8" hidden="false" customHeight="false" outlineLevel="0" collapsed="false">
      <c r="A4" s="7" t="n">
        <v>-0.17</v>
      </c>
      <c r="B4" s="7" t="n">
        <v>0.18</v>
      </c>
      <c r="C4" s="7" t="n">
        <v>-0.19</v>
      </c>
      <c r="D4" s="7" t="n">
        <v>0.2</v>
      </c>
      <c r="E4" s="7" t="n">
        <v>0.21</v>
      </c>
      <c r="F4" s="7" t="n">
        <v>0.22</v>
      </c>
      <c r="G4" s="7" t="n">
        <v>0.23</v>
      </c>
      <c r="H4" s="7" t="n">
        <v>0.24</v>
      </c>
      <c r="I4" s="1"/>
      <c r="J4" s="1"/>
      <c r="K4" s="1"/>
      <c r="L4" s="1"/>
      <c r="M4" s="8" t="n">
        <f aca="false">$I$13*O27+$J$13*P27+$K$13*Q27+$I$14*O28+$J$14*P28+$K$14*Q28+$I$15*O29+$J$15*P29+$K$15*Q29</f>
        <v>0</v>
      </c>
      <c r="N4" s="8" t="n">
        <f aca="false">$I$13*P27+$J$13*Q27+$K$13*R27+$I$14*P28+$J$14*Q28+$K$14*R28+$I$15*P29+$J$15*Q29+$K$15*R29</f>
        <v>0.1669478899035</v>
      </c>
      <c r="O4" s="8" t="n">
        <f aca="false">$I$13*Q27+$J$13*R27+$K$13*S27+$I$14*Q28+$J$14*R28+$K$14*S28+$I$15*Q29+$J$15*R29+$K$15*S29</f>
        <v>-0.0340199631795868</v>
      </c>
      <c r="P4" s="8" t="n">
        <f aca="false">$I$13*R27+$J$13*S27+$K$13*T27+$I$14*R28+$J$14*S28+$K$14*T28+$I$15*R29+$J$15*S29+$K$15*T29</f>
        <v>-0.190862229349066</v>
      </c>
      <c r="Q4" s="8" t="n">
        <f aca="false">$I$13*S27+$J$13*T27+$K$13*U27+$I$14*S28+$J$14*T28+$K$14*U28+$I$15*S29+$J$15*T29+$K$15*U29</f>
        <v>0</v>
      </c>
      <c r="R4" s="8" t="n">
        <f aca="false">$I$13*T27+$J$13*U27+$K$13*V27+$I$14*T28+$J$14*U28+$K$14*V28+$I$15*T29+$J$15*U29+$K$15*V29</f>
        <v>0</v>
      </c>
      <c r="S4" s="8" t="n">
        <f aca="false">$I$13*U27+$J$13*V27+$K$13*W27+$I$14*U28+$J$14*V28+$K$14*W28+$I$15*U29+$J$15*V29+$K$15*W29</f>
        <v>0</v>
      </c>
      <c r="T4" s="8" t="n">
        <f aca="false">$I$13*V27+$J$13*W27+$K$13*X27+$I$14*V28+$J$14*W28+$K$14*X28+$I$15*V29+$J$15*W29+$K$15*X29</f>
        <v>0</v>
      </c>
      <c r="U4" s="9"/>
    </row>
    <row r="5" customFormat="false" ht="12.8" hidden="false" customHeight="false" outlineLevel="0" collapsed="false">
      <c r="A5" s="7" t="n">
        <v>-0.25</v>
      </c>
      <c r="B5" s="7" t="n">
        <v>0.26</v>
      </c>
      <c r="C5" s="7" t="n">
        <v>0.27</v>
      </c>
      <c r="D5" s="7" t="n">
        <v>-0.28</v>
      </c>
      <c r="E5" s="7" t="n">
        <v>0.29</v>
      </c>
      <c r="F5" s="7" t="n">
        <v>0.3</v>
      </c>
      <c r="G5" s="7" t="n">
        <v>0.31</v>
      </c>
      <c r="H5" s="7" t="n">
        <v>0.32</v>
      </c>
      <c r="I5" s="1"/>
      <c r="J5" s="1"/>
      <c r="K5" s="1"/>
      <c r="L5" s="1"/>
      <c r="M5" s="8" t="n">
        <f aca="false">$I$13*O28+$J$13*P28+$K$13*Q28+$I$14*O29+$J$14*P29+$K$14*Q29+$I$15*O30+$J$15*P30+$K$15*Q30</f>
        <v>0</v>
      </c>
      <c r="N5" s="8" t="n">
        <f aca="false">$I$13*P28+$J$13*Q28+$K$13*R28+$I$14*P29+$J$14*Q29+$K$14*R29+$I$15*P30+$J$15*Q30+$K$15*R30</f>
        <v>0.126412358634374</v>
      </c>
      <c r="O5" s="8" t="n">
        <f aca="false">$I$13*Q28+$J$13*R28+$K$13*S28+$I$14*Q29+$J$14*R29+$K$14*S29+$I$15*Q30+$J$15*R30+$K$15*S30</f>
        <v>0.050651770297167</v>
      </c>
      <c r="P5" s="8" t="n">
        <f aca="false">$I$13*R28+$J$13*S28+$K$13*T28+$I$14*R29+$J$14*S29+$K$14*T29+$I$15*R30+$J$15*S30+$K$15*T30</f>
        <v>-0.132485932365157</v>
      </c>
      <c r="Q5" s="8" t="n">
        <f aca="false">$I$13*S28+$J$13*T28+$K$13*U28+$I$14*S29+$J$14*T29+$K$14*U29+$I$15*S30+$J$15*T30+$K$15*U30</f>
        <v>-0.0348123535909631</v>
      </c>
      <c r="R5" s="8" t="n">
        <f aca="false">$I$13*T28+$J$13*U28+$K$13*V28+$I$14*T29+$J$14*U29+$K$14*V29+$I$15*T30+$J$15*U30+$K$15*V30</f>
        <v>-0.237184934598555</v>
      </c>
      <c r="S5" s="8" t="n">
        <f aca="false">$I$13*U28+$J$13*V28+$K$13*W28+$I$14*U29+$J$14*V29+$K$14*W29+$I$15*U30+$J$15*V30+$K$15*W30</f>
        <v>0</v>
      </c>
      <c r="T5" s="8" t="n">
        <f aca="false">$I$13*V28+$J$13*W28+$K$13*X28+$I$14*V29+$J$14*W29+$K$14*X29+$I$15*V30+$J$15*W30+$K$15*X30</f>
        <v>0</v>
      </c>
      <c r="U5" s="9"/>
    </row>
    <row r="6" customFormat="false" ht="12.8" hidden="false" customHeight="false" outlineLevel="0" collapsed="false">
      <c r="A6" s="7" t="n">
        <v>-0.33</v>
      </c>
      <c r="B6" s="7" t="n">
        <v>0.34</v>
      </c>
      <c r="C6" s="7" t="n">
        <v>0.35</v>
      </c>
      <c r="D6" s="7" t="n">
        <v>0.36</v>
      </c>
      <c r="E6" s="7" t="n">
        <v>-0.37</v>
      </c>
      <c r="F6" s="7" t="n">
        <v>0.38</v>
      </c>
      <c r="G6" s="7" t="n">
        <v>0.39</v>
      </c>
      <c r="H6" s="7" t="n">
        <v>0.4</v>
      </c>
      <c r="I6" s="1"/>
      <c r="J6" s="1"/>
      <c r="K6" s="1"/>
      <c r="L6" s="1"/>
      <c r="M6" s="8" t="n">
        <f aca="false">$I$13*O29+$J$13*P29+$K$13*Q29+$I$14*O30+$J$14*P30+$K$14*Q30+$I$15*O31+$J$15*P31+$K$15*Q31</f>
        <v>0</v>
      </c>
      <c r="N6" s="8" t="n">
        <f aca="false">$I$13*P29+$J$13*Q29+$K$13*R29+$I$14*P30+$J$14*Q30+$K$14*R30+$I$15*P31+$J$15*Q31+$K$15*R31</f>
        <v>0.0263291960711479</v>
      </c>
      <c r="O6" s="8" t="n">
        <f aca="false">$I$13*Q29+$J$13*R29+$K$13*S29+$I$14*Q30+$J$14*R30+$K$14*S30+$I$15*Q31+$J$15*R31+$K$15*S31</f>
        <v>0.029980738606584</v>
      </c>
      <c r="P6" s="8" t="n">
        <f aca="false">$I$13*R29+$J$13*S29+$K$13*T29+$I$14*R30+$J$14*S30+$K$14*T30+$I$15*R31+$J$15*S31+$K$15*T31</f>
        <v>0.16980708918645</v>
      </c>
      <c r="Q6" s="8" t="n">
        <f aca="false">$I$13*S29+$J$13*T29+$K$13*U29+$I$14*S30+$J$14*T30+$K$14*U30+$I$15*S31+$J$15*T31+$K$15*U31</f>
        <v>-0.0368638737167223</v>
      </c>
      <c r="R6" s="8" t="n">
        <f aca="false">$I$13*T29+$J$13*U29+$K$13*V29+$I$14*T30+$J$14*U30+$K$14*V30+$I$15*T31+$J$15*U31+$K$15*V31</f>
        <v>-0.18655139883819</v>
      </c>
      <c r="S6" s="8" t="n">
        <f aca="false">$I$13*U29+$J$13*V29+$K$13*W29+$I$14*U30+$J$14*V30+$K$14*W30+$I$15*U31+$J$15*V31+$K$15*W31</f>
        <v>0</v>
      </c>
      <c r="T6" s="8" t="n">
        <f aca="false">$I$13*V29+$J$13*W29+$K$13*X29+$I$14*V30+$J$14*W30+$K$14*X30+$I$15*V31+$J$15*W31+$K$15*X31</f>
        <v>0</v>
      </c>
      <c r="U6" s="9"/>
    </row>
    <row r="7" customFormat="false" ht="12.8" hidden="false" customHeight="false" outlineLevel="0" collapsed="false">
      <c r="A7" s="7" t="n">
        <v>-0.41</v>
      </c>
      <c r="B7" s="7" t="n">
        <v>0.42</v>
      </c>
      <c r="C7" s="7" t="n">
        <v>0.43</v>
      </c>
      <c r="D7" s="7" t="n">
        <v>0.44</v>
      </c>
      <c r="E7" s="7" t="n">
        <v>0.45</v>
      </c>
      <c r="F7" s="7" t="n">
        <v>-0.46</v>
      </c>
      <c r="G7" s="7" t="n">
        <v>0.47</v>
      </c>
      <c r="H7" s="7" t="n">
        <v>0.48</v>
      </c>
      <c r="I7" s="1"/>
      <c r="J7" s="1"/>
      <c r="K7" s="1"/>
      <c r="L7" s="1"/>
      <c r="M7" s="8" t="n">
        <f aca="false">$I$13*O30+$J$13*P30+$K$13*Q30+$I$14*O31+$J$14*P31+$K$14*Q31+$I$15*O32+$J$15*P32+$K$15*Q32</f>
        <v>0</v>
      </c>
      <c r="N7" s="8" t="n">
        <f aca="false">$I$13*P30+$J$13*Q30+$K$13*R30+$I$14*P31+$J$14*Q31+$K$14*R31+$I$15*P32+$J$15*Q32+$K$15*R32</f>
        <v>0</v>
      </c>
      <c r="O7" s="8" t="n">
        <f aca="false">$I$13*Q30+$J$13*R30+$K$13*S30+$I$14*Q31+$J$14*R31+$K$14*S31+$I$15*Q32+$J$15*R32+$K$15*S32</f>
        <v>0</v>
      </c>
      <c r="P7" s="8" t="n">
        <f aca="false">$I$13*R30+$J$13*S30+$K$13*T30+$I$14*R31+$J$14*S31+$K$14*T31+$I$15*R32+$J$15*S32+$K$15*T32</f>
        <v>0.0490945684707206</v>
      </c>
      <c r="Q7" s="8" t="n">
        <f aca="false">$I$13*S30+$J$13*T30+$K$13*U30+$I$14*S31+$J$14*T31+$K$14*U31+$I$15*S32+$J$15*T32+$K$15*U32</f>
        <v>0.119438996473688</v>
      </c>
      <c r="R7" s="8" t="n">
        <f aca="false">$I$13*T30+$J$13*U30+$K$13*V30+$I$14*T31+$J$14*U31+$K$14*V31+$I$15*T32+$J$15*U32+$K$15*V32</f>
        <v>-0.0153229877206187</v>
      </c>
      <c r="S7" s="8" t="n">
        <f aca="false">$I$13*U30+$J$13*V30+$K$13*W30+$I$14*U31+$J$14*V31+$K$14*W31+$I$15*U32+$J$15*V32+$K$15*W32</f>
        <v>-0.0292183930243872</v>
      </c>
      <c r="T7" s="8" t="n">
        <f aca="false">$I$13*V30+$J$13*W30+$K$13*X30+$I$14*V31+$J$14*W31+$K$14*X31+$I$15*V32+$J$15*W32+$K$15*X32</f>
        <v>-0.199071936358912</v>
      </c>
      <c r="U7" s="9"/>
    </row>
    <row r="8" customFormat="false" ht="12.8" hidden="false" customHeight="false" outlineLevel="0" collapsed="false">
      <c r="A8" s="7" t="n">
        <v>-0.49</v>
      </c>
      <c r="B8" s="7" t="n">
        <v>0.5</v>
      </c>
      <c r="C8" s="7" t="n">
        <v>0.51</v>
      </c>
      <c r="D8" s="7" t="n">
        <v>0.52</v>
      </c>
      <c r="E8" s="7" t="n">
        <v>0.53</v>
      </c>
      <c r="F8" s="7" t="n">
        <v>0.54</v>
      </c>
      <c r="G8" s="7" t="n">
        <v>-0.55</v>
      </c>
      <c r="H8" s="7" t="n">
        <v>0.56</v>
      </c>
      <c r="I8" s="1"/>
      <c r="J8" s="1"/>
      <c r="K8" s="1"/>
      <c r="L8" s="1"/>
      <c r="M8" s="8" t="n">
        <f aca="false">$I$13*O31+$J$13*P31+$K$13*Q31+$I$14*O32+$J$14*P32+$K$14*Q32+$I$15*O33+$J$15*P33+$K$15*Q33</f>
        <v>0</v>
      </c>
      <c r="N8" s="8" t="n">
        <f aca="false">$I$13*P31+$J$13*Q31+$K$13*R31+$I$14*P32+$J$14*Q32+$K$14*R32+$I$15*P33+$J$15*Q33+$K$15*R33</f>
        <v>0</v>
      </c>
      <c r="O8" s="8" t="n">
        <f aca="false">$I$13*Q31+$J$13*R31+$K$13*S31+$I$14*Q32+$J$14*R32+$K$14*S32+$I$15*Q33+$J$15*R33+$K$15*S33</f>
        <v>0</v>
      </c>
      <c r="P8" s="8" t="n">
        <f aca="false">$I$13*R31+$J$13*S31+$K$13*T31+$I$14*R32+$J$14*S32+$K$14*T32+$I$15*R33+$J$15*S33+$K$15*T33</f>
        <v>-0.145957565528438</v>
      </c>
      <c r="Q8" s="8" t="n">
        <f aca="false">$I$13*S31+$J$13*T31+$K$13*U31+$I$14*S32+$J$14*T32+$K$14*U32+$I$15*S33+$J$15*T33+$K$15*U33</f>
        <v>0.0229043836769171</v>
      </c>
      <c r="R8" s="8" t="n">
        <f aca="false">$I$13*T31+$J$13*U31+$K$13*V31+$I$14*T32+$J$14*U32+$K$14*V32+$I$15*T33+$J$15*U33+$K$15*V33</f>
        <v>0.313074678767279</v>
      </c>
      <c r="S8" s="8" t="n">
        <f aca="false">$I$13*U31+$J$13*V31+$K$13*W31+$I$14*U32+$J$14*V32+$K$14*W32+$I$15*U33+$J$15*V33+$K$15*W33</f>
        <v>-0.0309402565339958</v>
      </c>
      <c r="T8" s="8" t="n">
        <f aca="false">$I$13*V31+$J$13*W31+$K$13*X31+$I$14*V32+$J$14*W32+$K$14*X32+$I$15*V33+$J$15*W33+$K$15*X33</f>
        <v>-0.156574650325234</v>
      </c>
      <c r="U8" s="9"/>
    </row>
    <row r="9" customFormat="false" ht="12.8" hidden="false" customHeight="false" outlineLevel="0" collapsed="false">
      <c r="A9" s="7" t="n">
        <v>-0.57</v>
      </c>
      <c r="B9" s="7" t="n">
        <v>0.58</v>
      </c>
      <c r="C9" s="7" t="n">
        <v>0.59</v>
      </c>
      <c r="D9" s="7" t="n">
        <v>0.6</v>
      </c>
      <c r="E9" s="7" t="n">
        <v>0.61</v>
      </c>
      <c r="F9" s="7" t="n">
        <v>0.62</v>
      </c>
      <c r="G9" s="7" t="n">
        <v>0.63</v>
      </c>
      <c r="H9" s="7" t="n">
        <v>-0.64</v>
      </c>
      <c r="I9" s="1"/>
      <c r="J9" s="1"/>
      <c r="K9" s="1"/>
      <c r="L9" s="1"/>
      <c r="M9" s="8" t="n">
        <f aca="false">$I$13*O32+$J$13*P32+$K$13*Q32+$I$14*O33+$J$14*P33+$K$14*Q33+$I$15*O34+$J$15*P34+$K$15*Q34</f>
        <v>0</v>
      </c>
      <c r="N9" s="8" t="n">
        <f aca="false">$I$13*P32+$J$13*Q32+$K$13*R32+$I$14*P33+$J$14*Q33+$K$14*R33+$I$15*P34+$J$15*Q34+$K$15*R34</f>
        <v>0</v>
      </c>
      <c r="O9" s="8" t="n">
        <f aca="false">$I$13*Q32+$J$13*R32+$K$13*S32+$I$14*Q33+$J$14*R33+$K$14*S33+$I$15*Q34+$J$15*R34+$K$15*S34</f>
        <v>0</v>
      </c>
      <c r="P9" s="8" t="n">
        <f aca="false">$I$13*R32+$J$13*S32+$K$13*T32+$I$14*R33+$J$14*S33+$K$14*T33+$I$15*R34+$J$15*S34+$K$15*T34</f>
        <v>-0.0533694747880325</v>
      </c>
      <c r="Q9" s="8" t="n">
        <f aca="false">$I$13*S32+$J$13*T32+$K$13*U32+$I$14*S33+$J$14*T33+$K$14*U33+$I$15*S34+$J$15*T34+$K$15*U34</f>
        <v>-0.0607711784616187</v>
      </c>
      <c r="R9" s="8" t="n">
        <f aca="false">$I$13*T32+$J$13*U32+$K$13*V32+$I$14*T33+$J$14*U33+$K$14*V33+$I$15*T34+$J$15*U34+$K$15*V34</f>
        <v>0.20406611812845</v>
      </c>
      <c r="S9" s="8" t="n">
        <f aca="false">$I$13*U32+$J$13*V32+$K$13*W32+$I$14*U33+$J$14*V33+$K$14*W33+$I$15*U34+$J$15*V34+$K$15*W34</f>
        <v>0.0820924010878603</v>
      </c>
      <c r="T9" s="8" t="n">
        <f aca="false">$I$13*V32+$J$13*W32+$K$13*X32+$I$14*V33+$J$14*W33+$K$14*X33+$I$15*V34+$J$15*W34+$K$15*X34</f>
        <v>-0.17827398610645</v>
      </c>
      <c r="U9" s="9"/>
    </row>
    <row r="10" customFormat="false" ht="12.8" hidden="false" customHeight="false" outlineLevel="0" collapsed="false">
      <c r="A10" s="7" t="n">
        <v>-0.65</v>
      </c>
      <c r="B10" s="7" t="n">
        <v>0.66</v>
      </c>
      <c r="C10" s="7" t="n">
        <v>0.67</v>
      </c>
      <c r="D10" s="7" t="n">
        <v>0.68</v>
      </c>
      <c r="E10" s="7" t="n">
        <v>0.69</v>
      </c>
      <c r="F10" s="7" t="n">
        <v>0.7</v>
      </c>
      <c r="G10" s="7" t="n">
        <v>0.71</v>
      </c>
      <c r="H10" s="7" t="n">
        <v>0.72</v>
      </c>
      <c r="I10" s="1"/>
      <c r="J10" s="1"/>
      <c r="K10" s="1"/>
      <c r="L10" s="1"/>
      <c r="M10" s="8" t="n">
        <f aca="false">$I$13*O33+$J$13*P33+$K$13*Q33+$I$14*O34+$J$14*P34+$K$14*Q34+$I$15*O35+$J$15*P35+$K$15*Q35</f>
        <v>0</v>
      </c>
      <c r="N10" s="8" t="n">
        <f aca="false">$I$13*P33+$J$13*Q33+$K$13*R33+$I$14*P34+$J$14*Q34+$K$14*R34+$I$15*P35+$J$15*Q35+$K$15*R35</f>
        <v>0</v>
      </c>
      <c r="O10" s="8" t="n">
        <f aca="false">$I$13*Q33+$J$13*R33+$K$13*S33+$I$14*Q34+$J$14*R34+$K$14*S34+$I$15*Q35+$J$15*R35+$K$15*S35</f>
        <v>0</v>
      </c>
      <c r="P10" s="8" t="n">
        <f aca="false">$I$13*R33+$J$13*S33+$K$13*T33+$I$14*R34+$J$14*S34+$K$14*T34+$I$15*R35+$J$15*S35+$K$15*T35</f>
        <v>0</v>
      </c>
      <c r="Q10" s="8" t="n">
        <f aca="false">$I$13*S33+$J$13*T33+$K$13*U33+$I$14*S34+$J$14*T34+$K$14*U34+$I$15*S35+$J$15*T35+$K$15*U35</f>
        <v>0</v>
      </c>
      <c r="R10" s="8" t="n">
        <f aca="false">$I$13*T33+$J$13*U33+$K$13*V33+$I$14*T34+$J$14*U34+$K$14*V34+$I$15*T35+$J$15*U35+$K$15*V35</f>
        <v>0</v>
      </c>
      <c r="S10" s="8" t="n">
        <f aca="false">$I$13*U33+$J$13*V33+$K$13*W33+$I$14*U34+$J$14*V34+$K$14*W34+$I$15*U35+$J$15*V35+$K$15*W35</f>
        <v>0</v>
      </c>
      <c r="T10" s="8" t="n">
        <f aca="false">$I$13*V33+$J$13*W33+$K$13*X33+$I$14*V34+$J$14*W34+$K$14*X34+$I$15*V35+$J$15*W35+$K$15*X35</f>
        <v>0</v>
      </c>
      <c r="U10" s="9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3.8" hidden="false" customHeight="true" outlineLevel="0" collapsed="false">
      <c r="A12" s="10" t="s">
        <v>2</v>
      </c>
      <c r="B12" s="10"/>
      <c r="C12" s="10"/>
      <c r="D12" s="1"/>
      <c r="E12" s="10" t="s">
        <v>3</v>
      </c>
      <c r="F12" s="10"/>
      <c r="G12" s="10"/>
      <c r="H12" s="1"/>
      <c r="I12" s="10" t="s">
        <v>4</v>
      </c>
      <c r="J12" s="10"/>
      <c r="K12" s="10"/>
      <c r="L12" s="1"/>
      <c r="M12" s="11" t="s">
        <v>5</v>
      </c>
      <c r="N12" s="11"/>
      <c r="O12" s="11"/>
      <c r="P12" s="12" t="s">
        <v>6</v>
      </c>
      <c r="Q12" s="12" t="s">
        <v>6</v>
      </c>
      <c r="R12" s="6"/>
      <c r="S12" s="5"/>
      <c r="T12" s="5"/>
      <c r="U12" s="5"/>
    </row>
    <row r="13" customFormat="false" ht="12.8" hidden="false" customHeight="false" outlineLevel="0" collapsed="false">
      <c r="A13" s="7" t="n">
        <f aca="false">Step_2!Q18</f>
        <v>0.110077926879479</v>
      </c>
      <c r="B13" s="7" t="n">
        <f aca="false">Step_2!R18</f>
        <v>-0.0646965428891924</v>
      </c>
      <c r="C13" s="7" t="n">
        <f aca="false">Step_2!S18</f>
        <v>-0.440793101041842</v>
      </c>
      <c r="D13" s="1"/>
      <c r="E13" s="7" t="n">
        <f aca="false">A15</f>
        <v>0.159633110805448</v>
      </c>
      <c r="F13" s="7" t="n">
        <f aca="false">A14</f>
        <v>0.436572784788193</v>
      </c>
      <c r="G13" s="7" t="n">
        <f aca="false">A13</f>
        <v>0.110077926879479</v>
      </c>
      <c r="H13" s="1"/>
      <c r="I13" s="7" t="n">
        <f aca="false">E15</f>
        <v>-0.394741441753371</v>
      </c>
      <c r="J13" s="7" t="n">
        <f aca="false">E14</f>
        <v>0.181772301557605</v>
      </c>
      <c r="K13" s="7" t="n">
        <f aca="false">E13</f>
        <v>0.159633110805448</v>
      </c>
      <c r="L13" s="1"/>
      <c r="M13" s="8" t="n">
        <f aca="false">$Q$27*A2+$R$27*B2+$S$27*C2+$T$27*D2+$U$27*E2+$V$27*F2+$Q$28*A3+$R$28*B3+$S$28*C3+$T$28*D3+$U$28*E3+$V$28*F3+$Q$29*A4+$R$29*B4+$S$29*C4+$T$29*D4+$U$29*E4+$V$29*F4+$Q$30*A5+$R$30*B5+$S$30*C5+$T$30*D5+$U$30*E5+$V$30*F5+$Q$31*A6+$R$31*B6+$S$31*C6+$T$31*D6+$U$31*E6+$V$31*F6+$Q$32*A7+$R$32*B7+$S$32*C7+$T$32*D7+$U$32*E7+$V$32*F7+$Q$33*A8+$R$33*B8+$S$33*C8+$T$33*D8+$U$33*E8+$V$33*F8</f>
        <v>-0.509907298693691</v>
      </c>
      <c r="N13" s="8" t="n">
        <f aca="false">$Q$27*B2+$R$27*C2+$S$27*D2+$T$27*E2+$U$27*F2+$V$27*G2+$Q$28*B3+$R$28*C3+$S$28*D3+$T$28*E3+$U$28*F3+$V$28*G3+$Q$29*B4+$R$29*C4+$S$29*D4+$T$29*E4+$U$29*F4+$V$29*G4+$Q$30*B5+$R$30*C5+$S$30*D5+$T$30*E5+$U$30*F5+$V$30*G5+$Q$31*B6+$R$31*C6+$S$31*D6+$T$31*E6+$U$31*F6+$V$31*G6+$Q$32*B7+$R$32*C7+$S$32*D7+$T$32*E7+$U$32*F7+$V$32*G7+$Q$33*B8+$R$33*C8+$S$33*D8+$T$33*E8+$U$33*F8+$V$33*G8</f>
        <v>0.22401321415701</v>
      </c>
      <c r="O13" s="8" t="n">
        <f aca="false">$Q$27*C2+$R$27*D2+$S$27*E2+$T$27*F2+$U$27*G2+$V$27*H2+$Q$28*C3+$R$28*D3+$S$28*E3+$T$28*F3+$U$28*G3+$V$28*H3+$Q$29*C4+$R$29*D4+$S$29*E4+$T$29*F4+$U$29*G4+$V$29*H4+$Q$30*C5+$R$30*D5+$S$30*E5+$T$30*F5+$U$30*G5+$V$30*H5+$Q$31*C6+$R$31*D6+$S$31*E6+$T$31*F6+$U$31*G6+$V$31*H6+$Q$32*C7+$R$32*D7+$S$32*E7+$T$32*F7+$U$32*G7+$V$32*H7+$Q$33*C8+$R$33*D8+$S$33*E8+$T$33*F8+$U$33*G8+$V$33*H8</f>
        <v>0.605879925040971</v>
      </c>
      <c r="P13" s="12"/>
      <c r="Q13" s="12"/>
      <c r="R13" s="6"/>
      <c r="S13" s="9"/>
      <c r="T13" s="9"/>
      <c r="U13" s="9"/>
    </row>
    <row r="14" customFormat="false" ht="12.8" hidden="false" customHeight="false" outlineLevel="0" collapsed="false">
      <c r="A14" s="7" t="n">
        <f aca="false">Step_2!Q19</f>
        <v>0.436572784788193</v>
      </c>
      <c r="B14" s="7" t="n">
        <f aca="false">Step_2!R19</f>
        <v>-0.0685091624369461</v>
      </c>
      <c r="C14" s="7" t="n">
        <f aca="false">Step_2!S19</f>
        <v>-0.346693898315075</v>
      </c>
      <c r="D14" s="1"/>
      <c r="E14" s="7" t="n">
        <f aca="false">B15</f>
        <v>0.181772301557605</v>
      </c>
      <c r="F14" s="7" t="n">
        <f aca="false">B14</f>
        <v>-0.0685091624369461</v>
      </c>
      <c r="G14" s="7" t="n">
        <f aca="false">B13</f>
        <v>-0.0646965428891924</v>
      </c>
      <c r="H14" s="1"/>
      <c r="I14" s="7" t="n">
        <f aca="false">F15</f>
        <v>-0.346693898315075</v>
      </c>
      <c r="J14" s="7" t="n">
        <f aca="false">F14</f>
        <v>-0.0685091624369461</v>
      </c>
      <c r="K14" s="7" t="n">
        <f aca="false">F13</f>
        <v>0.436572784788193</v>
      </c>
      <c r="L14" s="1"/>
      <c r="M14" s="8" t="n">
        <f aca="false">$Q$27*A3+$R$27*B3+$S$27*C3+$T$27*D3+$U$27*E3+$V$27*F3+$Q$28*A4+$R$28*B4+$S$28*C4+$T$28*D4+$U$28*E4+$V$28*F4+$Q$29*A5+$R$29*B5+$S$29*C5+$T$29*D5+$U$29*E5+$V$29*F5+$Q$30*A6+$R$30*B6+$S$30*C6+$T$30*D6+$U$30*E6+$V$30*F6+$Q$31*A7+$R$31*B7+$S$31*C7+$T$31*D7+$U$31*E7+$V$31*F7+$Q$32*A8+$R$32*B8+$S$32*C8+$T$32*D8+$U$32*E8+$V$32*F8+$Q$33*A9+$R$33*B9+$S$33*C9+$T$33*D9+$U$33*E9+$V$33*F9</f>
        <v>0.367968387410635</v>
      </c>
      <c r="N14" s="8" t="n">
        <f aca="false">$Q$27*B3+$R$27*C3+$S$27*D3+$T$27*E3+$U$27*F3+$V$27*G3+$Q$28*B4+$R$28*C4+$S$28*D4+$T$28*E4+$U$28*F4+$V$28*G4+$Q$29*B5+$R$29*C5+$S$29*D5+$T$29*E5+$U$29*F5+$V$29*G5+$Q$30*B6+$R$30*C6+$S$30*D6+$T$30*E6+$U$30*F6+$V$30*G6+$Q$31*B7+$R$31*C7+$S$31*D7+$T$31*E7+$U$31*F7+$V$31*G7+$Q$32*B8+$R$32*C8+$S$32*D8+$T$32*E8+$U$32*F8+$V$32*G8+$Q$33*B9+$R$33*C9+$S$33*D9+$T$33*E9+$U$33*F9+$V$33*G9</f>
        <v>-0.644899888859587</v>
      </c>
      <c r="O14" s="8" t="n">
        <f aca="false">$Q$27*C3+$R$27*D3+$S$27*E3+$T$27*F3+$U$27*G3+$V$27*H3+$Q$28*C4+$R$28*D4+$S$28*E4+$T$28*F4+$U$28*G4+$V$28*H4+$Q$29*C5+$R$29*D5+$S$29*E5+$T$29*F5+$U$29*G5+$V$29*H5+$Q$30*C6+$R$30*D6+$S$30*E6+$T$30*F6+$U$30*G6+$V$30*H6+$Q$31*C7+$R$31*D7+$S$31*E7+$T$31*F7+$U$31*G7+$V$31*H7+$Q$32*C8+$R$32*D8+$S$32*E8+$T$32*F8+$U$32*G8+$V$32*H8+$Q$33*C9+$R$33*D9+$S$33*E9+$T$33*F9+$U$33*G9+$V$33*H9</f>
        <v>0.29882715207855</v>
      </c>
      <c r="P14" s="12"/>
      <c r="Q14" s="12"/>
      <c r="R14" s="6"/>
      <c r="S14" s="9"/>
      <c r="T14" s="9"/>
      <c r="U14" s="9"/>
    </row>
    <row r="15" customFormat="false" ht="12.8" hidden="false" customHeight="false" outlineLevel="0" collapsed="false">
      <c r="A15" s="7" t="n">
        <f aca="false">Step_2!Q20</f>
        <v>0.159633110805448</v>
      </c>
      <c r="B15" s="7" t="n">
        <f aca="false">Step_2!R20</f>
        <v>0.181772301557605</v>
      </c>
      <c r="C15" s="7" t="n">
        <f aca="false">Step_2!S20</f>
        <v>-0.394741441753371</v>
      </c>
      <c r="D15" s="1"/>
      <c r="E15" s="7" t="n">
        <f aca="false">C15</f>
        <v>-0.394741441753371</v>
      </c>
      <c r="F15" s="7" t="n">
        <f aca="false">C14</f>
        <v>-0.346693898315075</v>
      </c>
      <c r="G15" s="7" t="n">
        <f aca="false">C13</f>
        <v>-0.440793101041842</v>
      </c>
      <c r="H15" s="1"/>
      <c r="I15" s="7" t="n">
        <f aca="false">G15</f>
        <v>-0.440793101041842</v>
      </c>
      <c r="J15" s="7" t="n">
        <f aca="false">G14</f>
        <v>-0.0646965428891924</v>
      </c>
      <c r="K15" s="7" t="n">
        <f aca="false">G13</f>
        <v>0.110077926879479</v>
      </c>
      <c r="L15" s="1"/>
      <c r="M15" s="8" t="n">
        <f aca="false">$Q$27*A4+$R$27*B4+$S$27*C4+$T$27*D4+$U$27*E4+$V$27*F4+$Q$28*A5+$R$28*B5+$S$28*C5+$T$28*D5+$U$28*E5+$V$28*F5+$Q$29*A6+$R$29*B6+$S$29*C6+$T$29*D6+$U$29*E6+$V$29*F6+$Q$30*A7+$R$30*B7+$S$30*C7+$T$30*D7+$U$30*E7+$V$30*F7+$Q$31*A8+$R$31*B8+$S$31*C8+$T$31*D8+$U$31*E8+$V$31*F8+$Q$32*A9+$R$32*B9+$S$32*C9+$T$32*D9+$U$32*E9+$V$32*F9+$Q$33*A10+$R$33*B10+$S$33*C10+$T$33*D10+$U$33*E10+$V$33*F10</f>
        <v>0.460859374753947</v>
      </c>
      <c r="N15" s="8" t="n">
        <f aca="false">$Q$27*B4+$R$27*C4+$S$27*D4+$T$27*E4+$U$27*F4+$V$27*G4+$Q$28*B5+$R$28*C5+$S$28*D5+$T$28*E5+$U$28*F5+$V$28*G5+$Q$29*B6+$R$29*C6+$S$29*D6+$T$29*E6+$U$29*F6+$V$29*G6+$Q$30*B7+$R$30*C7+$S$30*D7+$T$30*E7+$U$30*F7+$V$30*G7+$Q$31*B8+$R$31*C8+$S$31*D8+$T$31*E8+$U$31*F8+$V$31*G8+$Q$32*B9+$R$32*C9+$S$32*D9+$T$32*E9+$U$32*F9+$V$32*G9+$Q$33*B10+$R$33*C10+$S$33*D10+$T$33*E10+$U$33*F10+$V$33*G10</f>
        <v>0.472470748171861</v>
      </c>
      <c r="O15" s="8" t="n">
        <f aca="false">$Q$27*C4+$R$27*D4+$S$27*E4+$T$27*F4+$U$27*G4+$V$27*H4+$Q$28*C5+$R$28*D5+$S$28*E5+$T$28*F5+$U$28*G5+$V$28*H5+$Q$29*C6+$R$29*D6+$S$29*E6+$T$29*F6+$U$29*G6+$V$29*H6+$Q$30*C7+$R$30*D7+$S$30*E7+$T$30*F7+$U$30*G7+$V$30*H7+$Q$31*C8+$R$31*D8+$S$31*E8+$T$31*F8+$U$31*G8+$V$31*H8+$Q$32*C9+$R$32*D9+$S$32*E9+$T$32*F9+$U$32*G9+$V$32*H9+$Q$33*C10+$R$33*D10+$S$33*E10+$T$33*F10+$U$33*G10+$V$33*H10</f>
        <v>-0.779892479025484</v>
      </c>
      <c r="P15" s="12"/>
      <c r="Q15" s="12"/>
      <c r="R15" s="6"/>
      <c r="S15" s="9"/>
      <c r="T15" s="9"/>
      <c r="U15" s="9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3.8" hidden="false" customHeight="false" outlineLevel="0" collapsed="false">
      <c r="A17" s="13" t="s">
        <v>7</v>
      </c>
      <c r="B17" s="13"/>
      <c r="C17" s="13"/>
      <c r="D17" s="13"/>
      <c r="E17" s="13"/>
      <c r="F17" s="13"/>
      <c r="G17" s="3"/>
      <c r="H17" s="1"/>
      <c r="I17" s="14" t="s">
        <v>8</v>
      </c>
      <c r="J17" s="14"/>
      <c r="K17" s="14"/>
      <c r="L17" s="1"/>
      <c r="M17" s="15" t="s">
        <v>9</v>
      </c>
      <c r="N17" s="15"/>
      <c r="O17" s="15"/>
      <c r="P17" s="5"/>
      <c r="Q17" s="16" t="s">
        <v>10</v>
      </c>
      <c r="R17" s="16"/>
      <c r="S17" s="16"/>
      <c r="T17" s="5"/>
      <c r="U17" s="5"/>
    </row>
    <row r="18" customFormat="false" ht="12.8" hidden="false" customHeight="false" outlineLevel="0" collapsed="false">
      <c r="A18" s="7" t="n">
        <f aca="false">$A$13*A2+$B$13*B2+$C$13*C2+$A$14*A3+$B$14*B3+$C$14*C3+$A$15*A4+$B$15*B4+$C$15*C4</f>
        <v>-0.499803691082094</v>
      </c>
      <c r="B18" s="7" t="n">
        <f aca="false">$A$13*B2+$B$13*C2+$C$13*D2+$A$14*B3+$B$14*C3+$C$14*D3+$A$15*B4+$B$15*C4+$C$15*D4</f>
        <v>-0.35125823775393</v>
      </c>
      <c r="C18" s="7" t="n">
        <f aca="false">$A$13*C2+$B$13*D2+$C$13*E2+$A$14*C3+$B$14*D3+$C$14*E3+$A$15*C4+$B$15*D4+$C$15*E4</f>
        <v>-0.295391623069168</v>
      </c>
      <c r="D18" s="7" t="n">
        <f aca="false">$A$13*D2+$B$13*E2+$C$13*F2+$A$14*D3+$B$14*E3+$C$14*F3+$A$15*D4+$B$15*E4+$C$15*F4</f>
        <v>-0.274591875721795</v>
      </c>
      <c r="E18" s="7" t="n">
        <f aca="false">$A$13*E2+$B$13*F2+$C$13*G2+$A$14*E3+$B$14*F3+$C$14*G3+$A$15*E4+$B$15*F4+$C$15*G4</f>
        <v>-0.314452710480492</v>
      </c>
      <c r="F18" s="7" t="n">
        <f aca="false">$A$13*F2+$B$13*G2+$C$13*H2+$A$14*F3+$B$14*G3+$C$14*H3+$A$15*F4+$B$15*G4+$C$15*H4</f>
        <v>-0.354313545239189</v>
      </c>
      <c r="G18" s="1"/>
      <c r="H18" s="1"/>
      <c r="I18" s="8" t="n">
        <f aca="false">Step_2!M18</f>
        <v>0.0033264212925977</v>
      </c>
      <c r="J18" s="8" t="n">
        <f aca="false">Step_2!N18</f>
        <v>-0.00147811488136634</v>
      </c>
      <c r="K18" s="8" t="n">
        <f aca="false">Step_2!O18</f>
        <v>-0.00394853065110279</v>
      </c>
      <c r="L18" s="1"/>
      <c r="M18" s="8" t="n">
        <f aca="false">(1-$K$52)*(-$J$52*M13*1)+$K$52*I18</f>
        <v>0.00403548197033338</v>
      </c>
      <c r="N18" s="8" t="n">
        <f aca="false">(1-$K$52)*(-$J$52*N13*1)+$K$52*J18</f>
        <v>-0.00178292178544785</v>
      </c>
      <c r="O18" s="8" t="n">
        <f aca="false">(1-$K$52)*(-$J$52*O13*1)+$K$52*K18</f>
        <v>-0.00479263809082556</v>
      </c>
      <c r="P18" s="9"/>
      <c r="Q18" s="9" t="n">
        <f aca="false">A13+M18</f>
        <v>0.114113408849813</v>
      </c>
      <c r="R18" s="9" t="n">
        <f aca="false">B13+N18</f>
        <v>-0.0664794646746403</v>
      </c>
      <c r="S18" s="9" t="n">
        <f aca="false">C13+O18</f>
        <v>-0.445585739132668</v>
      </c>
      <c r="T18" s="9"/>
      <c r="U18" s="9"/>
    </row>
    <row r="19" customFormat="false" ht="12.8" hidden="false" customHeight="false" outlineLevel="0" collapsed="false">
      <c r="A19" s="7" t="n">
        <f aca="false">$A$13*A3+$B$13*B3+$C$13*C3+$A$14*A4+$B$14*B4+$C$14*C4+$A$15*A5+$B$15*B5+$C$15*C5</f>
        <v>-0.260992571559789</v>
      </c>
      <c r="B19" s="7" t="n">
        <f aca="false">$A$13*B3+$B$13*C3+$C$13*D3+$A$14*B4+$B$14*C4+$C$14*D4+$A$15*B5+$B$15*C5+$C$15*D5</f>
        <v>0.152352211852014</v>
      </c>
      <c r="C19" s="7" t="n">
        <f aca="false">$A$13*C3+$B$13*D3+$C$13*E3+$A$14*C4+$B$14*D4+$C$14*E4+$A$15*C5+$B$15*D5+$C$15*E5</f>
        <v>-0.344684819195848</v>
      </c>
      <c r="D19" s="7" t="n">
        <f aca="false">$A$13*D3+$B$13*E3+$C$13*F3+$A$14*D4+$B$14*E4+$C$14*F4+$A$15*D5+$B$15*E5+$C$15*F5</f>
        <v>-0.170662994379183</v>
      </c>
      <c r="E19" s="7" t="n">
        <f aca="false">$A$13*E3+$B$13*F3+$C$13*G3+$A$14*E4+$B$14*F4+$C$14*G4+$A$15*E5+$B$15*F5+$C$15*G5</f>
        <v>-0.0855422325521891</v>
      </c>
      <c r="F19" s="7" t="n">
        <f aca="false">$A$13*F3+$B$13*G3+$C$13*H3+$A$14*F4+$B$14*G4+$C$14*H4+$A$15*F5+$B$15*G5+$C$15*H5</f>
        <v>-0.0898160127762461</v>
      </c>
      <c r="G19" s="1"/>
      <c r="H19" s="1"/>
      <c r="I19" s="8" t="n">
        <f aca="false">Step_2!M19</f>
        <v>-0.00241502660221624</v>
      </c>
      <c r="J19" s="8" t="n">
        <f aca="false">Step_2!N19</f>
        <v>0.00420784523814143</v>
      </c>
      <c r="K19" s="8" t="n">
        <f aca="false">Step_2!O19</f>
        <v>-0.00197029034587394</v>
      </c>
      <c r="L19" s="1"/>
      <c r="M19" s="8" t="n">
        <f aca="false">(1-$K$52)*(-$J$52*M14*1)+$K$52*I19</f>
        <v>-0.00292088951097228</v>
      </c>
      <c r="N19" s="8" t="n">
        <f aca="false">(1-$K$52)*(-$J$52*N14*1)+$K$52*J19</f>
        <v>0.00510430669832321</v>
      </c>
      <c r="O19" s="8" t="n">
        <f aca="false">(1-$K$52)*(-$J$52*O14*1)+$K$52*K19</f>
        <v>-0.00237748281583857</v>
      </c>
      <c r="P19" s="9"/>
      <c r="Q19" s="9" t="n">
        <f aca="false">A14+M19</f>
        <v>0.433651895277221</v>
      </c>
      <c r="R19" s="9" t="n">
        <f aca="false">B14+N19</f>
        <v>-0.0634048557386228</v>
      </c>
      <c r="S19" s="9" t="n">
        <f aca="false">C14+O19</f>
        <v>-0.349071381130913</v>
      </c>
      <c r="T19" s="9"/>
      <c r="U19" s="9"/>
    </row>
    <row r="20" customFormat="false" ht="12.8" hidden="false" customHeight="false" outlineLevel="0" collapsed="false">
      <c r="A20" s="7" t="n">
        <f aca="false">$A$13*A4+$B$13*B4+$C$13*C4+$A$14*A5+$B$14*B5+$C$14*C5+$A$15*A6+$B$15*B6+$C$15*C6</f>
        <v>-0.296206715717233</v>
      </c>
      <c r="B20" s="7" t="n">
        <f aca="false">$A$13*B4+$B$13*C4+$C$13*D4+$A$14*B5+$B$14*C5+$C$14*D5+$A$15*B6+$B$15*C6+$C$15*D6</f>
        <v>0.111822135681861</v>
      </c>
      <c r="C20" s="7" t="n">
        <f aca="false">$A$13*C4+$B$13*D4+$C$13*E4+$A$14*C5+$B$14*D5+$C$14*E5+$A$15*C6+$B$15*D6+$C$15*E6</f>
        <v>0.177459271751451</v>
      </c>
      <c r="D20" s="7" t="n">
        <f aca="false">$A$13*D4+$B$13*E4+$C$13*F4+$A$14*D5+$B$14*E5+$C$14*F5+$A$15*D6+$B$15*E6+$C$15*F6</f>
        <v>-0.494450956754604</v>
      </c>
      <c r="E20" s="7" t="n">
        <f aca="false">$A$13*E4+$B$13*F4+$C$13*G4+$A$14*E5+$B$14*F5+$C$14*G5+$A$15*E6+$B$15*F6+$C$15*G6</f>
        <v>-0.237860976340677</v>
      </c>
      <c r="F20" s="7" t="n">
        <f aca="false">$A$13*F4+$B$13*G4+$C$13*H4+$A$14*F5+$B$14*G5+$C$14*H5+$A$15*F6+$B$15*G6+$C$15*H6</f>
        <v>-0.124006254568702</v>
      </c>
      <c r="G20" s="1"/>
      <c r="H20" s="1"/>
      <c r="I20" s="8" t="n">
        <f aca="false">Step_2!M20</f>
        <v>-0.00302301085224337</v>
      </c>
      <c r="J20" s="8" t="n">
        <f aca="false">Step_2!N20</f>
        <v>-0.00309900888349677</v>
      </c>
      <c r="K20" s="8" t="n">
        <f aca="false">Step_2!O20</f>
        <v>0.00508926918368517</v>
      </c>
      <c r="L20" s="1"/>
      <c r="M20" s="8" t="n">
        <f aca="false">(1-$K$52)*(-$J$52*M15*1)+$K$52*I20</f>
        <v>-0.00365724401036181</v>
      </c>
      <c r="N20" s="8" t="n">
        <f aca="false">(1-$K$52)*(-$J$52*N15*1)+$K$52*J20</f>
        <v>-0.0037492883227855</v>
      </c>
      <c r="O20" s="8" t="n">
        <f aca="false">(1-$K$52)*(-$J$52*O15*1)+$K$52*K20</f>
        <v>0.00617313142631303</v>
      </c>
      <c r="P20" s="9"/>
      <c r="Q20" s="9" t="n">
        <f aca="false">A15+M20</f>
        <v>0.155975866795087</v>
      </c>
      <c r="R20" s="9" t="n">
        <f aca="false">B15+N20</f>
        <v>0.17802301323482</v>
      </c>
      <c r="S20" s="9" t="n">
        <f aca="false">C15+O20</f>
        <v>-0.388568310327058</v>
      </c>
      <c r="T20" s="9"/>
      <c r="U20" s="9"/>
    </row>
    <row r="21" customFormat="false" ht="12.8" hidden="false" customHeight="false" outlineLevel="0" collapsed="false">
      <c r="A21" s="7" t="n">
        <f aca="false">$A$13*A5+$B$13*B5+$C$13*C5+$A$14*A6+$B$14*B6+$C$14*C6+$A$15*A7+$B$15*B7+$C$15*C7</f>
        <v>-0.610903747501288</v>
      </c>
      <c r="B21" s="7" t="n">
        <f aca="false">$A$13*B5+$B$13*C5+$C$13*D5+$A$14*B6+$B$14*C6+$C$14*D6+$A$15*B7+$B$15*C7+$C$15*D7</f>
        <v>0.105742761118502</v>
      </c>
      <c r="C21" s="7" t="n">
        <f aca="false">$A$13*C5+$B$13*D5+$C$13*E5+$A$14*C6+$B$14*D6+$C$14*E6+$A$15*C7+$B$15*D7+$C$15*E7</f>
        <v>0.147408393082116</v>
      </c>
      <c r="D21" s="7" t="n">
        <f aca="false">$A$13*D5+$B$13*E5+$C$13*F5+$A$14*D6+$B$14*E6+$C$14*F6+$A$15*D7+$B$15*E7+$C$15*F7</f>
        <v>0.202566331650889</v>
      </c>
      <c r="E21" s="7" t="n">
        <f aca="false">$A$13*E5+$B$13*F5+$C$13*G5+$A$14*E6+$B$14*F6+$C$14*G6+$A$15*E7+$B$15*F7+$C$15*G7</f>
        <v>-0.644217094313361</v>
      </c>
      <c r="F21" s="7" t="n">
        <f aca="false">$A$13*F5+$B$13*G5+$C$13*H5+$A$14*F6+$B$14*G6+$C$14*H6+$A$15*F7+$B$15*G7+$C$15*H7</f>
        <v>-0.305058958302171</v>
      </c>
      <c r="G21" s="1"/>
      <c r="H21" s="1"/>
      <c r="I21" s="1"/>
      <c r="J21" s="1"/>
      <c r="K21" s="1"/>
      <c r="L21" s="1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2.8" hidden="false" customHeight="false" outlineLevel="0" collapsed="false">
      <c r="A22" s="7" t="n">
        <f aca="false">$A$13*A6+$B$13*B6+$C$13*C6+$A$14*A7+$B$14*B7+$C$14*C7+$A$15*A8+$B$15*B8+$C$15*C8</f>
        <v>-0.758099400889444</v>
      </c>
      <c r="B22" s="7" t="n">
        <f aca="false">$A$13*B6+$B$13*C6+$C$13*D6+$A$14*B7+$B$14*C7+$C$14*D7+$A$15*B8+$B$15*C8+$C$15*D8</f>
        <v>-0.175291617257386</v>
      </c>
      <c r="C22" s="7" t="n">
        <f aca="false">$A$13*C6+$B$13*D6+$C$13*E6+$A$14*C7+$B$14*D7+$C$14*E7+$A$15*C8+$B$15*D8+$C$15*E8</f>
        <v>0.14662149728952</v>
      </c>
      <c r="D22" s="7" t="n">
        <f aca="false">$A$13*D6+$B$13*E6+$C$13*F6+$A$14*D7+$B$14*E7+$C$14*F7+$A$15*D8+$B$15*E8+$C$15*F8</f>
        <v>0.182994650482371</v>
      </c>
      <c r="E22" s="7" t="n">
        <f aca="false">$A$13*E6+$B$13*F6+$C$13*G6+$A$14*E7+$B$14*F7+$C$14*G7+$A$15*E8+$B$15*F8+$C$15*G8</f>
        <v>0.227673391550327</v>
      </c>
      <c r="F22" s="7" t="n">
        <f aca="false">$A$13*F6+$B$13*G6+$C$13*H6+$A$14*F7+$B$14*G7+$C$14*H7+$A$15*F8+$B$15*G8+$C$15*H8</f>
        <v>-0.793983231872118</v>
      </c>
      <c r="G22" s="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customFormat="false" ht="12.8" hidden="false" customHeight="false" outlineLevel="0" collapsed="false">
      <c r="A23" s="7" t="n">
        <f aca="false">$A$13*A7+$B$13*B7+$C$13*C7+$A$14*A8+$B$14*B8+$C$14*C8+$A$15*A9+$B$15*B9+$C$15*C9</f>
        <v>-0.905295054277599</v>
      </c>
      <c r="B23" s="7" t="n">
        <f aca="false">$A$13*B7+$B$13*C7+$C$13*D7+$A$14*B8+$B$14*C8+$C$14*D8+$A$15*B9+$B$15*C9+$C$15*D9</f>
        <v>-0.209481859049842</v>
      </c>
      <c r="C23" s="7" t="n">
        <f aca="false">$A$13*C7+$B$13*D7+$C$13*E7+$A$14*C8+$B$14*D8+$C$14*E8+$A$15*C9+$B$15*D9+$C$15*E9</f>
        <v>-0.213755639273899</v>
      </c>
      <c r="D23" s="7" t="n">
        <f aca="false">$A$13*D7+$B$13*E7+$C$13*F7+$A$14*D8+$B$14*E8+$C$14*F8+$A$15*D9+$B$15*E9+$C$15*F9</f>
        <v>0.187500233460539</v>
      </c>
      <c r="E23" s="7" t="n">
        <f aca="false">$A$13*E7+$B$13*F7+$C$13*G7+$A$14*E8+$B$14*F8+$C$14*G8+$A$15*E9+$B$15*F9+$C$15*G9</f>
        <v>0.218580907882626</v>
      </c>
      <c r="F23" s="7" t="n">
        <f aca="false">$A$13*F7+$B$13*G7+$C$13*H7+$A$14*F8+$B$14*G8+$C$14*H8+$A$15*F9+$B$15*G9+$C$15*H9</f>
        <v>0.252780451449765</v>
      </c>
      <c r="G23" s="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customFormat="false" ht="13.8" hidden="false" customHeight="false" outlineLevel="0" collapsed="false">
      <c r="A24" s="7" t="n">
        <f aca="false">$A$13*A8+$B$13*B8+$C$13*C8+$A$14*A9+$B$14*B9+$C$14*C9+$A$15*A10+$B$15*B10+$C$15*C10</f>
        <v>-1.05249070766575</v>
      </c>
      <c r="B24" s="7" t="n">
        <f aca="false">$A$13*B8+$B$13*C8+$C$13*D8+$A$14*B9+$B$14*C9+$C$14*D9+$A$15*B10+$B$15*C10+$C$15*D10</f>
        <v>-0.243672100842298</v>
      </c>
      <c r="C24" s="7" t="n">
        <f aca="false">$A$13*C8+$B$13*D8+$C$13*E8+$A$14*C9+$B$14*D9+$C$14*E9+$A$15*C10+$B$15*D10+$C$15*E10</f>
        <v>-0.247945881066355</v>
      </c>
      <c r="D24" s="7" t="n">
        <f aca="false">$A$13*D8+$B$13*E8+$C$13*F8+$A$14*D9+$B$14*E9+$C$14*F9+$A$15*D10+$B$15*E10+$C$15*F10</f>
        <v>-0.252219661290412</v>
      </c>
      <c r="E24" s="7" t="n">
        <f aca="false">$A$13*E8+$B$13*F8+$C$13*G8+$A$14*E9+$B$14*F9+$C$14*G9+$A$15*E10+$B$15*F10+$C$15*G10</f>
        <v>0.228378969631557</v>
      </c>
      <c r="F24" s="7" t="n">
        <f aca="false">$A$13*F8+$B$13*G8+$C$13*H8+$A$14*F9+$B$14*G9+$C$14*H9+$A$15*F10+$B$15*G10+$C$15*H10</f>
        <v>0.254167165282881</v>
      </c>
      <c r="G24" s="1"/>
      <c r="H24" s="17"/>
      <c r="I24" s="17"/>
      <c r="J24" s="17"/>
      <c r="K24" s="17"/>
      <c r="L24" s="17"/>
      <c r="M24" s="17"/>
      <c r="N24" s="17"/>
      <c r="O24" s="17"/>
      <c r="P24" s="17"/>
      <c r="Q24" s="18" t="s">
        <v>11</v>
      </c>
      <c r="R24" s="18"/>
      <c r="S24" s="18"/>
      <c r="T24" s="18"/>
      <c r="U24" s="18"/>
      <c r="V24" s="18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customFormat="false" ht="13.8" hidden="false" customHeight="false" outlineLevel="0" collapsed="false">
      <c r="A26" s="13" t="s">
        <v>12</v>
      </c>
      <c r="B26" s="13"/>
      <c r="C26" s="13"/>
      <c r="D26" s="13"/>
      <c r="E26" s="13"/>
      <c r="F26" s="13"/>
      <c r="G26" s="3"/>
      <c r="H26" s="17"/>
      <c r="I26" s="18" t="s">
        <v>13</v>
      </c>
      <c r="J26" s="18"/>
      <c r="K26" s="18"/>
      <c r="L26" s="18"/>
      <c r="M26" s="18"/>
      <c r="N26" s="18"/>
      <c r="O26" s="19"/>
      <c r="P26" s="19"/>
      <c r="Q26" s="20"/>
      <c r="R26" s="21"/>
      <c r="S26" s="21"/>
      <c r="T26" s="21"/>
      <c r="U26" s="21"/>
    </row>
    <row r="27" customFormat="false" ht="12.8" hidden="false" customHeight="false" outlineLevel="0" collapsed="false">
      <c r="A27" s="7" t="n">
        <f aca="false">IF(A18&lt;0,0,A18)</f>
        <v>0</v>
      </c>
      <c r="B27" s="7" t="n">
        <f aca="false">IF(B18&lt;0,0,B18)</f>
        <v>0</v>
      </c>
      <c r="C27" s="22" t="n">
        <f aca="false">IF(C18&lt;0,0,C18)</f>
        <v>0</v>
      </c>
      <c r="D27" s="23" t="n">
        <f aca="false">IF(D18&lt;0,0,D18)</f>
        <v>0</v>
      </c>
      <c r="E27" s="22" t="n">
        <f aca="false">IF(E18&lt;0,0,E18)</f>
        <v>0</v>
      </c>
      <c r="F27" s="23" t="n">
        <f aca="false">IF(F18&lt;0,0,F18)</f>
        <v>0</v>
      </c>
      <c r="G27" s="1"/>
      <c r="H27" s="17"/>
      <c r="I27" s="7" t="n">
        <v>0</v>
      </c>
      <c r="J27" s="7" t="n">
        <v>0</v>
      </c>
      <c r="K27" s="22" t="n">
        <f aca="false">T66</f>
        <v>-0.292512962828628</v>
      </c>
      <c r="L27" s="24" t="n">
        <f aca="false">T66</f>
        <v>-0.292512962828628</v>
      </c>
      <c r="M27" s="22" t="n">
        <f aca="false">U66</f>
        <v>-0.246891859891705</v>
      </c>
      <c r="N27" s="24" t="n">
        <f aca="false">U66</f>
        <v>-0.246891859891705</v>
      </c>
      <c r="O27" s="17"/>
      <c r="P27" s="17"/>
      <c r="Q27" s="8" t="n">
        <f aca="false">IF(A18&lt;0,0,I27)</f>
        <v>0</v>
      </c>
      <c r="R27" s="8" t="n">
        <f aca="false">IF(B18&lt;0,0,J27)</f>
        <v>0</v>
      </c>
      <c r="S27" s="8" t="n">
        <f aca="false">IF(C18&lt;0,0,K27)</f>
        <v>0</v>
      </c>
      <c r="T27" s="8" t="n">
        <f aca="false">IF(D18&lt;0,0,L27)</f>
        <v>0</v>
      </c>
      <c r="U27" s="8" t="n">
        <f aca="false">IF(E18&lt;0,0,M27)</f>
        <v>0</v>
      </c>
      <c r="V27" s="8" t="n">
        <f aca="false">IF(F18&lt;0,0,N27)</f>
        <v>0</v>
      </c>
    </row>
    <row r="28" customFormat="false" ht="12.8" hidden="false" customHeight="false" outlineLevel="0" collapsed="false">
      <c r="A28" s="7" t="n">
        <f aca="false">IF(A19&lt;0,0,A19)</f>
        <v>0</v>
      </c>
      <c r="B28" s="22" t="n">
        <f aca="false">IF(B19&lt;0,0,B19)</f>
        <v>0.152352211852014</v>
      </c>
      <c r="C28" s="23" t="n">
        <f aca="false">IF(C19&lt;0,0,C19)</f>
        <v>0</v>
      </c>
      <c r="D28" s="23" t="n">
        <f aca="false">IF(D19&lt;0,0,D19)</f>
        <v>0</v>
      </c>
      <c r="E28" s="23" t="n">
        <f aca="false">IF(E19&lt;0,0,E19)</f>
        <v>0</v>
      </c>
      <c r="F28" s="23" t="n">
        <f aca="false">IF(F19&lt;0,0,F19)</f>
        <v>0</v>
      </c>
      <c r="G28" s="1"/>
      <c r="H28" s="17"/>
      <c r="I28" s="7" t="n">
        <v>0</v>
      </c>
      <c r="J28" s="22" t="n">
        <f aca="false">S66</f>
        <v>0.340818569311285</v>
      </c>
      <c r="K28" s="24" t="n">
        <f aca="false">T66</f>
        <v>-0.292512962828628</v>
      </c>
      <c r="L28" s="24" t="n">
        <f aca="false">T66</f>
        <v>-0.292512962828628</v>
      </c>
      <c r="M28" s="24" t="n">
        <f aca="false">U66</f>
        <v>-0.246891859891705</v>
      </c>
      <c r="N28" s="24" t="n">
        <f aca="false">U66</f>
        <v>-0.246891859891705</v>
      </c>
      <c r="O28" s="17"/>
      <c r="P28" s="17"/>
      <c r="Q28" s="8" t="n">
        <f aca="false">IF(A19&lt;0,0,I28)</f>
        <v>0</v>
      </c>
      <c r="R28" s="8" t="n">
        <f aca="false">IF(B19&lt;0,0,J28)</f>
        <v>0.340818569311285</v>
      </c>
      <c r="S28" s="8" t="n">
        <f aca="false">IF(C19&lt;0,0,K28)</f>
        <v>0</v>
      </c>
      <c r="T28" s="8" t="n">
        <f aca="false">IF(D19&lt;0,0,L28)</f>
        <v>0</v>
      </c>
      <c r="U28" s="8" t="n">
        <f aca="false">IF(E19&lt;0,0,M28)</f>
        <v>0</v>
      </c>
      <c r="V28" s="8" t="n">
        <f aca="false">IF(F19&lt;0,0,N28)</f>
        <v>0</v>
      </c>
    </row>
    <row r="29" customFormat="false" ht="12.8" hidden="false" customHeight="false" outlineLevel="0" collapsed="false">
      <c r="A29" s="7" t="n">
        <f aca="false">IF(A20&lt;0,0,A20)</f>
        <v>0</v>
      </c>
      <c r="B29" s="22" t="n">
        <f aca="false">IF(B20&lt;0,0,B20)</f>
        <v>0.111822135681861</v>
      </c>
      <c r="C29" s="7" t="n">
        <f aca="false">IF(C20&lt;0,0,C20)</f>
        <v>0.177459271751451</v>
      </c>
      <c r="D29" s="7" t="n">
        <f aca="false">IF(D20&lt;0,0,D20)</f>
        <v>0</v>
      </c>
      <c r="E29" s="22" t="n">
        <f aca="false">IF(E20&lt;0,0,E20)</f>
        <v>0</v>
      </c>
      <c r="F29" s="23" t="n">
        <f aca="false">IF(F20&lt;0,0,F20)</f>
        <v>0</v>
      </c>
      <c r="G29" s="1"/>
      <c r="H29" s="17"/>
      <c r="I29" s="7" t="n">
        <v>0</v>
      </c>
      <c r="J29" s="22" t="n">
        <f aca="false">S67</f>
        <v>0.164935682442701</v>
      </c>
      <c r="K29" s="7" t="n">
        <v>0</v>
      </c>
      <c r="L29" s="7" t="n">
        <v>0</v>
      </c>
      <c r="M29" s="22" t="n">
        <f aca="false">U67</f>
        <v>0.314911214874152</v>
      </c>
      <c r="N29" s="24" t="n">
        <f aca="false">U67</f>
        <v>0.314911214874152</v>
      </c>
      <c r="O29" s="17"/>
      <c r="P29" s="17"/>
      <c r="Q29" s="8" t="n">
        <f aca="false">IF(A20&lt;0,0,I29)</f>
        <v>0</v>
      </c>
      <c r="R29" s="8" t="n">
        <f aca="false">IF(B20&lt;0,0,J29)</f>
        <v>0.164935682442701</v>
      </c>
      <c r="S29" s="8" t="n">
        <f aca="false">IF(C20&lt;0,0,K29)</f>
        <v>0</v>
      </c>
      <c r="T29" s="8" t="n">
        <f aca="false">IF(D20&lt;0,0,L29)</f>
        <v>0</v>
      </c>
      <c r="U29" s="8" t="n">
        <f aca="false">IF(E20&lt;0,0,M29)</f>
        <v>0</v>
      </c>
      <c r="V29" s="8" t="n">
        <f aca="false">IF(F20&lt;0,0,N29)</f>
        <v>0</v>
      </c>
    </row>
    <row r="30" customFormat="false" ht="12.8" hidden="false" customHeight="false" outlineLevel="0" collapsed="false">
      <c r="A30" s="7" t="n">
        <f aca="false">IF(A21&lt;0,0,A21)</f>
        <v>0</v>
      </c>
      <c r="B30" s="7" t="n">
        <f aca="false">IF(B21&lt;0,0,B21)</f>
        <v>0.105742761118502</v>
      </c>
      <c r="C30" s="7" t="n">
        <f aca="false">IF(C21&lt;0,0,C21)</f>
        <v>0.147408393082116</v>
      </c>
      <c r="D30" s="22" t="n">
        <f aca="false">IF(D21&lt;0,0,D21)</f>
        <v>0.202566331650889</v>
      </c>
      <c r="E30" s="23" t="n">
        <f aca="false">IF(E21&lt;0,0,E21)</f>
        <v>0</v>
      </c>
      <c r="F30" s="23" t="n">
        <f aca="false">IF(F21&lt;0,0,F21)</f>
        <v>0</v>
      </c>
      <c r="G30" s="1"/>
      <c r="H30" s="17"/>
      <c r="I30" s="7" t="n">
        <v>0</v>
      </c>
      <c r="J30" s="7" t="n">
        <v>0</v>
      </c>
      <c r="K30" s="7" t="n">
        <v>0</v>
      </c>
      <c r="L30" s="22" t="n">
        <f aca="false">T67</f>
        <v>0.538086766870793</v>
      </c>
      <c r="M30" s="24" t="n">
        <f aca="false">U67</f>
        <v>0.314911214874152</v>
      </c>
      <c r="N30" s="24" t="n">
        <f aca="false">U67</f>
        <v>0.314911214874152</v>
      </c>
      <c r="O30" s="17"/>
      <c r="P30" s="17"/>
      <c r="Q30" s="8" t="n">
        <f aca="false">IF(A21&lt;0,0,I30)</f>
        <v>0</v>
      </c>
      <c r="R30" s="8" t="n">
        <f aca="false">IF(B21&lt;0,0,J30)</f>
        <v>0</v>
      </c>
      <c r="S30" s="8" t="n">
        <f aca="false">IF(C21&lt;0,0,K30)</f>
        <v>0</v>
      </c>
      <c r="T30" s="8" t="n">
        <f aca="false">IF(D21&lt;0,0,L30)</f>
        <v>0.538086766870793</v>
      </c>
      <c r="U30" s="8" t="n">
        <f aca="false">IF(E21&lt;0,0,M30)</f>
        <v>0</v>
      </c>
      <c r="V30" s="8" t="n">
        <f aca="false">IF(F21&lt;0,0,N30)</f>
        <v>0</v>
      </c>
    </row>
    <row r="31" customFormat="false" ht="12.8" hidden="false" customHeight="false" outlineLevel="0" collapsed="false">
      <c r="A31" s="22" t="n">
        <f aca="false">IF(A22&lt;0,0,A22)</f>
        <v>0</v>
      </c>
      <c r="B31" s="23" t="n">
        <f aca="false">IF(B22&lt;0,0,B22)</f>
        <v>0</v>
      </c>
      <c r="C31" s="7" t="n">
        <f aca="false">IF(C22&lt;0,0,C22)</f>
        <v>0.14662149728952</v>
      </c>
      <c r="D31" s="7" t="n">
        <f aca="false">IF(D22&lt;0,0,D22)</f>
        <v>0.182994650482371</v>
      </c>
      <c r="E31" s="7" t="n">
        <f aca="false">IF(E22&lt;0,0,E22)</f>
        <v>0.227673391550327</v>
      </c>
      <c r="F31" s="7" t="n">
        <f aca="false">IF(F22&lt;0,0,F22)</f>
        <v>0</v>
      </c>
      <c r="G31" s="1"/>
      <c r="H31" s="17"/>
      <c r="I31" s="22" t="n">
        <f aca="false">S68</f>
        <v>-0.0195055067003044</v>
      </c>
      <c r="J31" s="24" t="n">
        <f aca="false">S68</f>
        <v>-0.0195055067003044</v>
      </c>
      <c r="K31" s="7" t="n">
        <v>0</v>
      </c>
      <c r="L31" s="7" t="n">
        <v>0</v>
      </c>
      <c r="M31" s="7" t="n">
        <v>0</v>
      </c>
      <c r="N31" s="7" t="n">
        <v>0</v>
      </c>
      <c r="O31" s="17"/>
      <c r="P31" s="17"/>
      <c r="Q31" s="8" t="n">
        <f aca="false">IF(A22&lt;0,0,I31)</f>
        <v>0</v>
      </c>
      <c r="R31" s="8" t="n">
        <f aca="false">IF(B22&lt;0,0,J31)</f>
        <v>0</v>
      </c>
      <c r="S31" s="8" t="n">
        <f aca="false">IF(C22&lt;0,0,K31)</f>
        <v>0</v>
      </c>
      <c r="T31" s="8" t="n">
        <f aca="false">IF(D22&lt;0,0,L31)</f>
        <v>0</v>
      </c>
      <c r="U31" s="8" t="n">
        <f aca="false">IF(E22&lt;0,0,M31)</f>
        <v>0</v>
      </c>
      <c r="V31" s="8" t="n">
        <f aca="false">IF(F22&lt;0,0,N31)</f>
        <v>0</v>
      </c>
    </row>
    <row r="32" customFormat="false" ht="12.8" hidden="false" customHeight="false" outlineLevel="0" collapsed="false">
      <c r="A32" s="23" t="n">
        <f aca="false">IF(A23&lt;0,0,A23)</f>
        <v>0</v>
      </c>
      <c r="B32" s="23" t="n">
        <f aca="false">IF(B23&lt;0,0,B23)</f>
        <v>0</v>
      </c>
      <c r="C32" s="7" t="n">
        <f aca="false">IF(C23&lt;0,0,C23)</f>
        <v>0</v>
      </c>
      <c r="D32" s="22" t="n">
        <f aca="false">IF(D23&lt;0,0,D23)</f>
        <v>0.187500233460539</v>
      </c>
      <c r="E32" s="7" t="n">
        <f aca="false">IF(E23&lt;0,0,E23)</f>
        <v>0.218580907882626</v>
      </c>
      <c r="F32" s="22" t="n">
        <f aca="false">IF(F23&lt;0,0,F23)</f>
        <v>0.252780451449765</v>
      </c>
      <c r="G32" s="1"/>
      <c r="H32" s="17"/>
      <c r="I32" s="24" t="n">
        <f aca="false">S68</f>
        <v>-0.0195055067003044</v>
      </c>
      <c r="J32" s="24" t="n">
        <f aca="false">S68</f>
        <v>-0.0195055067003044</v>
      </c>
      <c r="K32" s="7" t="n">
        <v>0</v>
      </c>
      <c r="L32" s="22" t="n">
        <f aca="false">T68</f>
        <v>-0.334325845801978</v>
      </c>
      <c r="M32" s="7" t="n">
        <v>0</v>
      </c>
      <c r="N32" s="22" t="n">
        <f aca="false">U68</f>
        <v>0.451622168968601</v>
      </c>
      <c r="O32" s="17"/>
      <c r="P32" s="17"/>
      <c r="Q32" s="8" t="n">
        <f aca="false">IF(A23&lt;0,0,I32)</f>
        <v>0</v>
      </c>
      <c r="R32" s="8" t="n">
        <f aca="false">IF(B23&lt;0,0,J32)</f>
        <v>0</v>
      </c>
      <c r="S32" s="8" t="n">
        <f aca="false">IF(C23&lt;0,0,K32)</f>
        <v>0</v>
      </c>
      <c r="T32" s="8" t="n">
        <f aca="false">IF(D23&lt;0,0,L32)</f>
        <v>-0.334325845801978</v>
      </c>
      <c r="U32" s="8" t="n">
        <f aca="false">IF(E23&lt;0,0,M32)</f>
        <v>0</v>
      </c>
      <c r="V32" s="8" t="n">
        <f aca="false">IF(F23&lt;0,0,N32)</f>
        <v>0.451622168968601</v>
      </c>
    </row>
    <row r="33" customFormat="false" ht="12.8" hidden="false" customHeight="false" outlineLevel="0" collapsed="false">
      <c r="A33" s="27" t="n">
        <f aca="false">IF(A24&lt;0,0,A24)</f>
        <v>0</v>
      </c>
      <c r="B33" s="27" t="n">
        <f aca="false">IF(B24&lt;0,0,B24)</f>
        <v>0</v>
      </c>
      <c r="C33" s="27" t="n">
        <f aca="false">IF(C24&lt;0,0,C24)</f>
        <v>0</v>
      </c>
      <c r="D33" s="27" t="n">
        <f aca="false">IF(D24&lt;0,0,D24)</f>
        <v>0</v>
      </c>
      <c r="E33" s="27" t="n">
        <f aca="false">IF(E24&lt;0,0,E24)</f>
        <v>0.228378969631557</v>
      </c>
      <c r="F33" s="27" t="n">
        <f aca="false">IF(F24&lt;0,0,F24)</f>
        <v>0.254167165282881</v>
      </c>
      <c r="G33" s="1"/>
      <c r="H33" s="17"/>
      <c r="I33" s="28" t="n">
        <f aca="false">S68</f>
        <v>-0.0195055067003044</v>
      </c>
      <c r="J33" s="28" t="n">
        <f aca="false">S68</f>
        <v>-0.0195055067003044</v>
      </c>
      <c r="K33" s="28" t="n">
        <v>0</v>
      </c>
      <c r="L33" s="28" t="n">
        <v>0</v>
      </c>
      <c r="M33" s="28" t="n">
        <v>0</v>
      </c>
      <c r="N33" s="28" t="n">
        <v>0</v>
      </c>
      <c r="O33" s="17"/>
      <c r="P33" s="17"/>
      <c r="Q33" s="8" t="n">
        <f aca="false">IF(A24&lt;0,0,I33)</f>
        <v>0</v>
      </c>
      <c r="R33" s="8" t="n">
        <f aca="false">IF(B24&lt;0,0,J33)</f>
        <v>0</v>
      </c>
      <c r="S33" s="8" t="n">
        <f aca="false">IF(C24&lt;0,0,K33)</f>
        <v>0</v>
      </c>
      <c r="T33" s="8" t="n">
        <f aca="false">IF(D24&lt;0,0,L33)</f>
        <v>0</v>
      </c>
      <c r="U33" s="8" t="n">
        <f aca="false">IF(E24&lt;0,0,M33)</f>
        <v>0</v>
      </c>
      <c r="V33" s="8" t="n">
        <f aca="false">IF(F24&lt;0,0,N33)</f>
        <v>0</v>
      </c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customFormat="false" ht="13.8" hidden="false" customHeight="false" outlineLevel="0" collapsed="false">
      <c r="A35" s="13" t="s">
        <v>14</v>
      </c>
      <c r="B35" s="13"/>
      <c r="C35" s="13"/>
      <c r="D35" s="3"/>
      <c r="E35" s="29"/>
      <c r="F35" s="30" t="s">
        <v>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7" t="n">
        <f aca="false">MAX(A27:B28)</f>
        <v>0.152352211852014</v>
      </c>
      <c r="B36" s="7" t="n">
        <f aca="false">MAX(C27:D28)</f>
        <v>0</v>
      </c>
      <c r="C36" s="7" t="n">
        <f aca="false">MAX(E27:F28)</f>
        <v>0</v>
      </c>
      <c r="D36" s="1"/>
      <c r="E36" s="31"/>
      <c r="F36" s="32" t="s">
        <v>16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1"/>
      <c r="S36" s="1"/>
      <c r="T36" s="1"/>
      <c r="U36" s="1"/>
    </row>
    <row r="37" customFormat="false" ht="12.8" hidden="false" customHeight="false" outlineLevel="0" collapsed="false">
      <c r="A37" s="7" t="n">
        <f aca="false">MAX(A29:B30)</f>
        <v>0.111822135681861</v>
      </c>
      <c r="B37" s="7" t="n">
        <f aca="false">MAX(C29:D30)</f>
        <v>0.202566331650889</v>
      </c>
      <c r="C37" s="7" t="n">
        <f aca="false">MAX(E29:F30)</f>
        <v>0</v>
      </c>
      <c r="D37" s="1"/>
      <c r="E37" s="33"/>
      <c r="F37" s="32" t="s">
        <v>17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1"/>
      <c r="S37" s="1"/>
      <c r="T37" s="1"/>
      <c r="U37" s="1"/>
    </row>
    <row r="38" customFormat="false" ht="12.8" hidden="false" customHeight="false" outlineLevel="0" collapsed="false">
      <c r="A38" s="7" t="n">
        <f aca="false">MAX(A31:B32)</f>
        <v>0</v>
      </c>
      <c r="B38" s="7" t="n">
        <f aca="false">MAX(C31:D32)</f>
        <v>0.187500233460539</v>
      </c>
      <c r="C38" s="7" t="n">
        <f aca="false">MAX(E31:F32)</f>
        <v>0.252780451449765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34" t="s">
        <v>18</v>
      </c>
      <c r="B41" s="34"/>
      <c r="C41" s="34"/>
      <c r="D41" s="34"/>
      <c r="E41" s="34"/>
      <c r="F41" s="34"/>
      <c r="G41" s="34"/>
      <c r="H41" s="34"/>
      <c r="I41" s="3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 t="s">
        <v>28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36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 t="s">
        <v>37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42</v>
      </c>
      <c r="G44" s="1" t="s">
        <v>43</v>
      </c>
      <c r="H44" s="1" t="s">
        <v>44</v>
      </c>
      <c r="I44" s="1" t="s">
        <v>45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7" t="n">
        <f aca="false">Step_2!A94</f>
        <v>-0.198276739748656</v>
      </c>
      <c r="B45" s="7" t="n">
        <f aca="false">Step_2!B94</f>
        <v>0.01521263</v>
      </c>
      <c r="C45" s="7" t="n">
        <f aca="false">Step_2!C94</f>
        <v>0.31363996</v>
      </c>
      <c r="D45" s="7" t="n">
        <f aca="false">Step_2!D94</f>
        <v>-0.285175825349561</v>
      </c>
      <c r="E45" s="7" t="n">
        <f aca="false">Step_2!E94</f>
        <v>-0.118240918544228</v>
      </c>
      <c r="F45" s="7" t="n">
        <f aca="false">Step_2!F94</f>
        <v>-0.18194183</v>
      </c>
      <c r="G45" s="7" t="n">
        <f aca="false">Step_2!G94</f>
        <v>-0.03111016</v>
      </c>
      <c r="H45" s="7" t="n">
        <f aca="false">Step_2!H94</f>
        <v>-0.216029966714078</v>
      </c>
      <c r="I45" s="7" t="n">
        <f aca="false">Step_2!I94</f>
        <v>-0.205505757339801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7" t="n">
        <f aca="false">Step_2!A95</f>
        <v>0.179730890764116</v>
      </c>
      <c r="B46" s="7" t="n">
        <f aca="false">Step_2!B95</f>
        <v>-0.28144695</v>
      </c>
      <c r="C46" s="7" t="n">
        <f aca="false">Step_2!C95</f>
        <v>-0.29681312</v>
      </c>
      <c r="D46" s="7" t="n">
        <f aca="false">Step_2!D95</f>
        <v>-0.138682301442917</v>
      </c>
      <c r="E46" s="7" t="n">
        <f aca="false">Step_2!E95</f>
        <v>0.0715508133640706</v>
      </c>
      <c r="F46" s="7" t="n">
        <f aca="false">Step_2!F95</f>
        <v>0.36249144</v>
      </c>
      <c r="G46" s="7" t="n">
        <f aca="false">Step_2!G95</f>
        <v>-0.20688576</v>
      </c>
      <c r="H46" s="7" t="n">
        <f aca="false">Step_2!H95</f>
        <v>-0.20217201109504</v>
      </c>
      <c r="I46" s="7" t="n">
        <f aca="false">Step_2!I95</f>
        <v>0.253681895964025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7" t="n">
        <f aca="false">Step_2!A96</f>
        <v>-0.2915866688334</v>
      </c>
      <c r="B47" s="7" t="n">
        <f aca="false">Step_2!B96</f>
        <v>0.36533501</v>
      </c>
      <c r="C47" s="7" t="n">
        <f aca="false">Step_2!C96</f>
        <v>0.19671917</v>
      </c>
      <c r="D47" s="7" t="n">
        <f aca="false">Step_2!D96</f>
        <v>0.0250844656178838</v>
      </c>
      <c r="E47" s="7" t="n">
        <f aca="false">Step_2!E96</f>
        <v>-0.469210848298948</v>
      </c>
      <c r="F47" s="7" t="n">
        <f aca="false">Step_2!F96</f>
        <v>-0.34167172</v>
      </c>
      <c r="G47" s="7" t="n">
        <f aca="false">Step_2!G96</f>
        <v>0.10725344</v>
      </c>
      <c r="H47" s="7" t="n">
        <f aca="false">Step_2!H96</f>
        <v>0.47735315397811</v>
      </c>
      <c r="I47" s="7" t="n">
        <f aca="false">Step_2!I96</f>
        <v>-0.417404907764497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true" outlineLevel="0" collapsed="false">
      <c r="A49" s="35" t="s">
        <v>46</v>
      </c>
      <c r="B49" s="1"/>
      <c r="C49" s="36" t="s">
        <v>47</v>
      </c>
      <c r="D49" s="36" t="s">
        <v>48</v>
      </c>
      <c r="E49" s="36" t="s">
        <v>49</v>
      </c>
      <c r="F49" s="1"/>
      <c r="G49" s="37" t="s">
        <v>50</v>
      </c>
      <c r="H49" s="37" t="s">
        <v>51</v>
      </c>
      <c r="I49" s="1"/>
      <c r="J49" s="38" t="s">
        <v>52</v>
      </c>
      <c r="K49" s="38" t="s">
        <v>53</v>
      </c>
      <c r="L49" s="1"/>
      <c r="M49" s="1"/>
      <c r="N49" s="6"/>
      <c r="O49" s="6"/>
      <c r="P49" s="6"/>
      <c r="Q49" s="6"/>
      <c r="R49" s="6"/>
      <c r="S49" s="6"/>
      <c r="T49" s="1"/>
      <c r="U49" s="1"/>
    </row>
    <row r="50" customFormat="false" ht="12.8" hidden="false" customHeight="false" outlineLevel="0" collapsed="false">
      <c r="A50" s="35"/>
      <c r="B50" s="1"/>
      <c r="C50" s="36"/>
      <c r="D50" s="36"/>
      <c r="E50" s="36"/>
      <c r="F50" s="1"/>
      <c r="G50" s="37"/>
      <c r="H50" s="37"/>
      <c r="I50" s="1"/>
      <c r="J50" s="38"/>
      <c r="K50" s="38"/>
      <c r="L50" s="1"/>
      <c r="M50" s="1"/>
      <c r="N50" s="6"/>
      <c r="O50" s="6"/>
      <c r="P50" s="6"/>
      <c r="Q50" s="6"/>
      <c r="R50" s="6"/>
      <c r="S50" s="6"/>
      <c r="T50" s="1"/>
      <c r="U50" s="1"/>
    </row>
    <row r="51" customFormat="false" ht="12.8" hidden="false" customHeight="false" outlineLevel="0" collapsed="false">
      <c r="A51" s="35"/>
      <c r="B51" s="1"/>
      <c r="C51" s="36"/>
      <c r="D51" s="36"/>
      <c r="E51" s="36"/>
      <c r="F51" s="1"/>
      <c r="G51" s="37"/>
      <c r="H51" s="37"/>
      <c r="I51" s="39"/>
      <c r="J51" s="38"/>
      <c r="K51" s="38"/>
      <c r="L51" s="6"/>
      <c r="M51" s="6"/>
      <c r="N51" s="6"/>
      <c r="O51" s="6"/>
      <c r="P51" s="6"/>
      <c r="Q51" s="6"/>
      <c r="R51" s="6"/>
      <c r="S51" s="6"/>
      <c r="T51" s="1"/>
      <c r="U51" s="1"/>
    </row>
    <row r="52" customFormat="false" ht="12.8" hidden="false" customHeight="false" outlineLevel="0" collapsed="false">
      <c r="A52" s="7" t="n">
        <f aca="false">A36</f>
        <v>0.152352211852014</v>
      </c>
      <c r="B52" s="9"/>
      <c r="C52" s="8" t="n">
        <f aca="false">A45*$A$52+B45*$A$53+C45*$A$54+D45*$A$55+E45*$A$56+F45*$A$57+G45*$A$58+H45*$A$59+I45*$A$60</f>
        <v>-0.178502006124718</v>
      </c>
      <c r="D52" s="8" t="n">
        <f aca="false">TANH(C52)</f>
        <v>-0.176629993859763</v>
      </c>
      <c r="E52" s="7" t="n">
        <f aca="false">1-D52*D52</f>
        <v>0.9688018452691</v>
      </c>
      <c r="F52" s="1"/>
      <c r="G52" s="40" t="n">
        <v>0.32</v>
      </c>
      <c r="H52" s="41" t="n">
        <f aca="false">D52-G52</f>
        <v>-0.496629993859763</v>
      </c>
      <c r="I52" s="39"/>
      <c r="J52" s="7" t="n">
        <v>0.01</v>
      </c>
      <c r="K52" s="7" t="n">
        <v>0.6</v>
      </c>
      <c r="L52" s="6"/>
      <c r="M52" s="6"/>
      <c r="N52" s="42"/>
      <c r="O52" s="6"/>
      <c r="P52" s="6"/>
      <c r="Q52" s="6"/>
      <c r="R52" s="6"/>
      <c r="S52" s="6"/>
      <c r="T52" s="1"/>
      <c r="U52" s="1"/>
    </row>
    <row r="53" customFormat="false" ht="12.8" hidden="false" customHeight="false" outlineLevel="0" collapsed="false">
      <c r="A53" s="7" t="n">
        <f aca="false">B36</f>
        <v>0</v>
      </c>
      <c r="B53" s="9"/>
      <c r="C53" s="8" t="n">
        <f aca="false">A46*$A$52+B46*$A$53+C46*$A$54+D46*$A$55+E46*$A$56+F46*$A$57+G46*$A$58+H46*$A$59+I46*$A$60</f>
        <v>0.0525869583141323</v>
      </c>
      <c r="D53" s="8" t="n">
        <f aca="false">TANH(C53)</f>
        <v>0.0525385374233864</v>
      </c>
      <c r="E53" s="7" t="n">
        <f aca="false">1-D53*D53</f>
        <v>0.997239702085411</v>
      </c>
      <c r="F53" s="1"/>
      <c r="G53" s="40" t="n">
        <v>0.45</v>
      </c>
      <c r="H53" s="41" t="n">
        <f aca="false">D53-G53</f>
        <v>-0.397461462576614</v>
      </c>
      <c r="I53" s="39"/>
      <c r="J53" s="39"/>
      <c r="K53" s="6"/>
      <c r="L53" s="6"/>
      <c r="M53" s="6"/>
      <c r="N53" s="6"/>
      <c r="O53" s="6"/>
      <c r="P53" s="6"/>
      <c r="Q53" s="6"/>
      <c r="R53" s="6"/>
      <c r="S53" s="6"/>
      <c r="T53" s="1"/>
      <c r="U53" s="1"/>
    </row>
    <row r="54" customFormat="false" ht="12.8" hidden="false" customHeight="false" outlineLevel="0" collapsed="false">
      <c r="A54" s="7" t="n">
        <f aca="false">C36</f>
        <v>0</v>
      </c>
      <c r="B54" s="9"/>
      <c r="C54" s="8" t="n">
        <f aca="false">A47*$A$52+B47*$A$53+C47*$A$54+D47*$A$55+E47*$A$56+F47*$A$57+G47*$A$58+H47*$A$59+I47*$A$60</f>
        <v>-0.152673168944256</v>
      </c>
      <c r="D54" s="8" t="n">
        <f aca="false">TANH(C54)</f>
        <v>-0.151497900959786</v>
      </c>
      <c r="E54" s="7" t="n">
        <f aca="false">1-D54*D54</f>
        <v>0.977048386004779</v>
      </c>
      <c r="F54" s="1"/>
      <c r="G54" s="40" t="n">
        <v>0.96</v>
      </c>
      <c r="H54" s="41" t="n">
        <f aca="false">D54-G54</f>
        <v>-1.11149790095979</v>
      </c>
      <c r="I54" s="43"/>
      <c r="J54" s="39"/>
      <c r="K54" s="5"/>
      <c r="L54" s="5"/>
      <c r="M54" s="5"/>
      <c r="N54" s="6"/>
      <c r="O54" s="12"/>
      <c r="P54" s="12"/>
      <c r="Q54" s="5"/>
      <c r="R54" s="5"/>
      <c r="S54" s="44"/>
      <c r="T54" s="32"/>
      <c r="U54" s="32"/>
    </row>
    <row r="55" customFormat="false" ht="12.8" hidden="false" customHeight="false" outlineLevel="0" collapsed="false">
      <c r="A55" s="7" t="n">
        <f aca="false">A37</f>
        <v>0.111822135681861</v>
      </c>
      <c r="B55" s="9"/>
      <c r="C55" s="9"/>
      <c r="D55" s="6"/>
      <c r="E55" s="12"/>
      <c r="F55" s="1"/>
      <c r="G55" s="43"/>
      <c r="H55" s="43"/>
      <c r="I55" s="43"/>
      <c r="J55" s="39"/>
      <c r="K55" s="5"/>
      <c r="L55" s="5"/>
      <c r="M55" s="5"/>
      <c r="N55" s="6"/>
      <c r="O55" s="12"/>
      <c r="P55" s="12"/>
      <c r="Q55" s="5"/>
      <c r="R55" s="5"/>
      <c r="S55" s="44"/>
      <c r="T55" s="32"/>
      <c r="U55" s="32"/>
    </row>
    <row r="56" customFormat="false" ht="12.8" hidden="false" customHeight="false" outlineLevel="0" collapsed="false">
      <c r="A56" s="7" t="n">
        <f aca="false">B37</f>
        <v>0.202566331650889</v>
      </c>
      <c r="B56" s="9"/>
      <c r="C56" s="1" t="s">
        <v>54</v>
      </c>
      <c r="D56" s="32" t="s">
        <v>55</v>
      </c>
      <c r="E56" s="32"/>
      <c r="F56" s="1"/>
      <c r="G56" s="39"/>
      <c r="H56" s="39"/>
      <c r="I56" s="39"/>
      <c r="J56" s="39"/>
      <c r="K56" s="6"/>
      <c r="L56" s="6"/>
      <c r="M56" s="6"/>
      <c r="N56" s="6"/>
      <c r="O56" s="9"/>
      <c r="P56" s="9"/>
      <c r="Q56" s="9"/>
      <c r="R56" s="9"/>
      <c r="S56" s="6"/>
      <c r="T56" s="1"/>
      <c r="U56" s="1"/>
    </row>
    <row r="57" customFormat="false" ht="12.8" hidden="false" customHeight="false" outlineLevel="0" collapsed="false">
      <c r="A57" s="7" t="n">
        <f aca="false">C37</f>
        <v>0</v>
      </c>
      <c r="B57" s="9"/>
      <c r="C57" s="1" t="s">
        <v>56</v>
      </c>
      <c r="D57" s="32" t="s">
        <v>57</v>
      </c>
      <c r="E57" s="32"/>
      <c r="F57" s="1"/>
      <c r="G57" s="45"/>
      <c r="H57" s="45"/>
      <c r="I57" s="45"/>
      <c r="J57" s="39"/>
      <c r="K57" s="9"/>
      <c r="L57" s="9"/>
      <c r="M57" s="9"/>
      <c r="N57" s="6"/>
      <c r="O57" s="6"/>
      <c r="P57" s="6"/>
      <c r="Q57" s="6"/>
      <c r="R57" s="6"/>
      <c r="S57" s="6"/>
      <c r="T57" s="1"/>
      <c r="U57" s="1"/>
    </row>
    <row r="58" customFormat="false" ht="12.8" hidden="false" customHeight="false" outlineLevel="0" collapsed="false">
      <c r="A58" s="7" t="n">
        <f aca="false">A38</f>
        <v>0</v>
      </c>
      <c r="B58" s="9"/>
      <c r="C58" s="9"/>
      <c r="D58" s="6"/>
      <c r="E58" s="46"/>
      <c r="F58" s="1"/>
      <c r="G58" s="45"/>
      <c r="H58" s="45"/>
      <c r="I58" s="45"/>
      <c r="J58" s="39"/>
      <c r="K58" s="6"/>
      <c r="L58" s="6"/>
      <c r="M58" s="6"/>
      <c r="N58" s="6"/>
      <c r="O58" s="6"/>
      <c r="P58" s="6"/>
      <c r="Q58" s="6"/>
      <c r="R58" s="6"/>
      <c r="S58" s="6"/>
      <c r="T58" s="1"/>
      <c r="U58" s="1"/>
    </row>
    <row r="59" customFormat="false" ht="12.8" hidden="false" customHeight="false" outlineLevel="0" collapsed="false">
      <c r="A59" s="7" t="n">
        <f aca="false">B38</f>
        <v>0.187500233460539</v>
      </c>
      <c r="B59" s="5"/>
      <c r="C59" s="5"/>
      <c r="D59" s="6"/>
      <c r="E59" s="46"/>
      <c r="F59" s="1"/>
      <c r="G59" s="45"/>
      <c r="H59" s="45"/>
      <c r="I59" s="45"/>
      <c r="J59" s="39"/>
      <c r="K59" s="5"/>
      <c r="L59" s="5"/>
      <c r="M59" s="5"/>
      <c r="N59" s="6"/>
      <c r="O59" s="44"/>
      <c r="P59" s="44"/>
      <c r="Q59" s="5"/>
      <c r="R59" s="5"/>
      <c r="S59" s="42"/>
      <c r="T59" s="47"/>
      <c r="U59" s="47"/>
    </row>
    <row r="60" customFormat="false" ht="12.8" hidden="false" customHeight="false" outlineLevel="0" collapsed="false">
      <c r="A60" s="7" t="n">
        <f aca="false">C38</f>
        <v>0.252780451449765</v>
      </c>
      <c r="B60" s="5"/>
      <c r="C60" s="5"/>
      <c r="D60" s="6"/>
      <c r="E60" s="46"/>
      <c r="F60" s="1"/>
      <c r="G60" s="45"/>
      <c r="H60" s="45"/>
      <c r="I60" s="45"/>
      <c r="J60" s="39"/>
      <c r="K60" s="9"/>
      <c r="L60" s="9"/>
      <c r="M60" s="9"/>
      <c r="N60" s="6"/>
      <c r="O60" s="44"/>
      <c r="P60" s="44"/>
      <c r="Q60" s="5"/>
      <c r="R60" s="5"/>
      <c r="S60" s="6"/>
      <c r="T60" s="1"/>
      <c r="U60" s="1"/>
    </row>
    <row r="61" customFormat="false" ht="12.8" hidden="false" customHeight="false" outlineLevel="0" collapsed="false">
      <c r="A61" s="5"/>
      <c r="B61" s="5"/>
      <c r="C61" s="5"/>
      <c r="D61" s="6"/>
      <c r="E61" s="46"/>
      <c r="F61" s="1"/>
      <c r="G61" s="45"/>
      <c r="H61" s="45"/>
      <c r="I61" s="45"/>
      <c r="J61" s="39"/>
      <c r="K61" s="6"/>
      <c r="L61" s="6"/>
      <c r="M61" s="6"/>
      <c r="N61" s="6"/>
      <c r="O61" s="6"/>
      <c r="P61" s="6"/>
      <c r="Q61" s="6"/>
      <c r="R61" s="6"/>
      <c r="S61" s="6"/>
      <c r="T61" s="1"/>
      <c r="U61" s="1"/>
    </row>
    <row r="62" customFormat="false" ht="12.8" hidden="false" customHeight="false" outlineLevel="0" collapsed="false">
      <c r="A62" s="5"/>
      <c r="B62" s="5"/>
      <c r="C62" s="5"/>
      <c r="D62" s="6"/>
      <c r="E62" s="46"/>
      <c r="F62" s="1"/>
      <c r="G62" s="45"/>
      <c r="H62" s="45"/>
      <c r="I62" s="45"/>
      <c r="J62" s="39"/>
      <c r="K62" s="5"/>
      <c r="L62" s="5"/>
      <c r="M62" s="5"/>
      <c r="N62" s="6"/>
      <c r="O62" s="6"/>
      <c r="P62" s="6"/>
      <c r="Q62" s="6"/>
      <c r="R62" s="6"/>
      <c r="S62" s="6"/>
      <c r="T62" s="1"/>
      <c r="U62" s="1"/>
    </row>
    <row r="63" customFormat="false" ht="12.8" hidden="false" customHeight="false" outlineLevel="0" collapsed="false">
      <c r="A63" s="48" t="s">
        <v>58</v>
      </c>
      <c r="B63" s="48"/>
      <c r="C63" s="48"/>
      <c r="D63" s="48"/>
      <c r="E63" s="48"/>
      <c r="F63" s="48"/>
      <c r="G63" s="45"/>
      <c r="H63" s="49" t="s">
        <v>59</v>
      </c>
      <c r="I63" s="49"/>
      <c r="J63" s="39"/>
      <c r="K63" s="50" t="s">
        <v>60</v>
      </c>
      <c r="L63" s="50" t="s">
        <v>61</v>
      </c>
      <c r="M63" s="50"/>
      <c r="N63" s="50"/>
      <c r="O63" s="6"/>
      <c r="P63" s="6"/>
      <c r="Q63" s="6"/>
      <c r="R63" s="6"/>
      <c r="S63" s="6"/>
      <c r="T63" s="1"/>
      <c r="U63" s="1"/>
    </row>
    <row r="64" customFormat="false" ht="12.8" hidden="false" customHeight="false" outlineLevel="0" collapsed="false">
      <c r="A64" s="1" t="s">
        <v>19</v>
      </c>
      <c r="B64" s="1" t="s">
        <v>28</v>
      </c>
      <c r="C64" s="1" t="s">
        <v>37</v>
      </c>
      <c r="D64" s="7" t="n">
        <f aca="false">A45</f>
        <v>-0.198276739748656</v>
      </c>
      <c r="E64" s="7" t="n">
        <f aca="false">A46</f>
        <v>0.179730890764116</v>
      </c>
      <c r="F64" s="7" t="n">
        <f aca="false">A47</f>
        <v>-0.2915866688334</v>
      </c>
      <c r="G64" s="45"/>
      <c r="H64" s="45" t="s">
        <v>62</v>
      </c>
      <c r="I64" s="41" t="n">
        <f aca="false">H52*E52</f>
        <v>-0.48113605446732</v>
      </c>
      <c r="J64" s="39"/>
      <c r="K64" s="51" t="s">
        <v>63</v>
      </c>
      <c r="L64" s="8" t="n">
        <f aca="false">D64*$I$64+E64*$I$65+F64*$I$66</f>
        <v>0.340818569311285</v>
      </c>
      <c r="M64" s="6"/>
      <c r="N64" s="6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 t="s">
        <v>20</v>
      </c>
      <c r="B65" s="1" t="s">
        <v>29</v>
      </c>
      <c r="C65" s="1" t="s">
        <v>38</v>
      </c>
      <c r="D65" s="7" t="n">
        <f aca="false">B45</f>
        <v>0.01521263</v>
      </c>
      <c r="E65" s="7" t="n">
        <f aca="false">B46</f>
        <v>-0.28144695</v>
      </c>
      <c r="F65" s="7" t="n">
        <f aca="false">B47</f>
        <v>0.36533501</v>
      </c>
      <c r="G65" s="45"/>
      <c r="H65" s="45" t="s">
        <v>64</v>
      </c>
      <c r="I65" s="41" t="n">
        <f aca="false">H53*E53</f>
        <v>-0.396364350530334</v>
      </c>
      <c r="J65" s="39"/>
      <c r="K65" s="5" t="s">
        <v>65</v>
      </c>
      <c r="L65" s="8" t="n">
        <f aca="false">D65*$I$64+E65*$I$65+F65*$I$66</f>
        <v>-0.292512962828628</v>
      </c>
      <c r="M65" s="5"/>
      <c r="N65" s="6"/>
      <c r="O65" s="1"/>
      <c r="P65" s="1"/>
      <c r="Q65" s="1"/>
      <c r="R65" s="1"/>
      <c r="S65" s="50" t="s">
        <v>60</v>
      </c>
      <c r="T65" s="50"/>
      <c r="U65" s="50"/>
    </row>
    <row r="66" customFormat="false" ht="12.8" hidden="false" customHeight="false" outlineLevel="0" collapsed="false">
      <c r="A66" s="1" t="s">
        <v>21</v>
      </c>
      <c r="B66" s="1" t="s">
        <v>30</v>
      </c>
      <c r="C66" s="1" t="s">
        <v>39</v>
      </c>
      <c r="D66" s="7" t="n">
        <f aca="false">C45</f>
        <v>0.31363996</v>
      </c>
      <c r="E66" s="7" t="n">
        <f aca="false">C46</f>
        <v>-0.29681312</v>
      </c>
      <c r="F66" s="7" t="n">
        <f aca="false">C47</f>
        <v>0.19671917</v>
      </c>
      <c r="G66" s="39"/>
      <c r="H66" s="45" t="s">
        <v>66</v>
      </c>
      <c r="I66" s="41" t="n">
        <f aca="false">H54*E54</f>
        <v>-1.08598723018046</v>
      </c>
      <c r="J66" s="39"/>
      <c r="K66" s="51" t="s">
        <v>67</v>
      </c>
      <c r="L66" s="8" t="n">
        <f aca="false">D66*$I$64+E66*$I$65+F66*$I$66</f>
        <v>-0.246891859891705</v>
      </c>
      <c r="M66" s="9"/>
      <c r="N66" s="6"/>
      <c r="O66" s="1"/>
      <c r="P66" s="1"/>
      <c r="Q66" s="1"/>
      <c r="R66" s="1"/>
      <c r="S66" s="1" t="n">
        <f aca="false">L64</f>
        <v>0.340818569311285</v>
      </c>
      <c r="T66" s="1" t="n">
        <f aca="false">L65</f>
        <v>-0.292512962828628</v>
      </c>
      <c r="U66" s="1" t="n">
        <f aca="false">L66</f>
        <v>-0.246891859891705</v>
      </c>
    </row>
    <row r="67" customFormat="false" ht="12.8" hidden="false" customHeight="false" outlineLevel="0" collapsed="false">
      <c r="A67" s="1" t="s">
        <v>22</v>
      </c>
      <c r="B67" s="1" t="s">
        <v>31</v>
      </c>
      <c r="C67" s="1" t="s">
        <v>40</v>
      </c>
      <c r="D67" s="7" t="n">
        <f aca="false">D45</f>
        <v>-0.285175825349561</v>
      </c>
      <c r="E67" s="7" t="n">
        <f aca="false">D46</f>
        <v>-0.138682301442917</v>
      </c>
      <c r="F67" s="7" t="n">
        <f aca="false">D47</f>
        <v>0.0250844656178838</v>
      </c>
      <c r="G67" s="5"/>
      <c r="H67" s="6"/>
      <c r="I67" s="1"/>
      <c r="J67" s="6"/>
      <c r="K67" s="5" t="s">
        <v>68</v>
      </c>
      <c r="L67" s="8" t="n">
        <f aca="false">D67*$I$64+E67*$I$65+F67*$I$66</f>
        <v>0.164935682442701</v>
      </c>
      <c r="M67" s="6"/>
      <c r="N67" s="6"/>
      <c r="O67" s="47" t="s">
        <v>69</v>
      </c>
      <c r="P67" s="47"/>
      <c r="Q67" s="47"/>
      <c r="R67" s="1"/>
      <c r="S67" s="1" t="n">
        <f aca="false">L67</f>
        <v>0.164935682442701</v>
      </c>
      <c r="T67" s="1" t="n">
        <f aca="false">L68</f>
        <v>0.538086766870793</v>
      </c>
      <c r="U67" s="1" t="n">
        <f aca="false">L69</f>
        <v>0.314911214874152</v>
      </c>
    </row>
    <row r="68" customFormat="false" ht="12.8" hidden="false" customHeight="false" outlineLevel="0" collapsed="false">
      <c r="A68" s="1" t="s">
        <v>23</v>
      </c>
      <c r="B68" s="1" t="s">
        <v>32</v>
      </c>
      <c r="C68" s="1" t="s">
        <v>41</v>
      </c>
      <c r="D68" s="7" t="n">
        <f aca="false">E45</f>
        <v>-0.118240918544228</v>
      </c>
      <c r="E68" s="7" t="n">
        <f aca="false">E46</f>
        <v>0.0715508133640706</v>
      </c>
      <c r="F68" s="7" t="n">
        <f aca="false">E47</f>
        <v>-0.469210848298948</v>
      </c>
      <c r="G68" s="5"/>
      <c r="H68" s="6"/>
      <c r="I68" s="1"/>
      <c r="J68" s="6"/>
      <c r="K68" s="51" t="s">
        <v>70</v>
      </c>
      <c r="L68" s="8" t="n">
        <f aca="false">D68*$I$64+E68*$I$65+F68*$I$66</f>
        <v>0.538086766870793</v>
      </c>
      <c r="M68" s="5"/>
      <c r="N68" s="6"/>
      <c r="O68" s="1"/>
      <c r="P68" s="1"/>
      <c r="Q68" s="1"/>
      <c r="R68" s="1"/>
      <c r="S68" s="1" t="n">
        <f aca="false">L70</f>
        <v>-0.0195055067003044</v>
      </c>
      <c r="T68" s="1" t="n">
        <f aca="false">L71</f>
        <v>-0.334325845801978</v>
      </c>
      <c r="U68" s="1" t="n">
        <f aca="false">L72</f>
        <v>0.451622168968601</v>
      </c>
    </row>
    <row r="69" customFormat="false" ht="12.8" hidden="false" customHeight="false" outlineLevel="0" collapsed="false">
      <c r="A69" s="1" t="s">
        <v>24</v>
      </c>
      <c r="B69" s="1" t="s">
        <v>33</v>
      </c>
      <c r="C69" s="1" t="s">
        <v>42</v>
      </c>
      <c r="D69" s="7" t="n">
        <f aca="false">F45</f>
        <v>-0.18194183</v>
      </c>
      <c r="E69" s="7" t="n">
        <f aca="false">F46</f>
        <v>0.36249144</v>
      </c>
      <c r="F69" s="7" t="n">
        <f aca="false">F47</f>
        <v>-0.34167172</v>
      </c>
      <c r="G69" s="5"/>
      <c r="H69" s="6"/>
      <c r="I69" s="1"/>
      <c r="J69" s="6"/>
      <c r="K69" s="5" t="s">
        <v>71</v>
      </c>
      <c r="L69" s="8" t="n">
        <f aca="false">D69*$I$64+E69*$I$65+F69*$I$66</f>
        <v>0.314911214874152</v>
      </c>
      <c r="M69" s="9"/>
      <c r="N69" s="6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 t="s">
        <v>25</v>
      </c>
      <c r="B70" s="1" t="s">
        <v>34</v>
      </c>
      <c r="C70" s="1" t="s">
        <v>43</v>
      </c>
      <c r="D70" s="7" t="n">
        <f aca="false">G45</f>
        <v>-0.03111016</v>
      </c>
      <c r="E70" s="7" t="n">
        <f aca="false">G46</f>
        <v>-0.20688576</v>
      </c>
      <c r="F70" s="7" t="n">
        <f aca="false">G47</f>
        <v>0.10725344</v>
      </c>
      <c r="G70" s="5"/>
      <c r="H70" s="6"/>
      <c r="I70" s="1"/>
      <c r="J70" s="6"/>
      <c r="K70" s="51" t="s">
        <v>72</v>
      </c>
      <c r="L70" s="8" t="n">
        <f aca="false">D70*$I$64+E70*$I$65+F70*$I$66</f>
        <v>-0.0195055067003044</v>
      </c>
      <c r="M70" s="6"/>
      <c r="N70" s="6"/>
      <c r="O70" s="1"/>
      <c r="P70" s="1"/>
      <c r="Q70" s="1"/>
      <c r="R70" s="1"/>
      <c r="S70" s="1"/>
      <c r="T70" s="1"/>
      <c r="U70" s="1"/>
    </row>
    <row r="71" customFormat="false" ht="13.8" hidden="false" customHeight="false" outlineLevel="0" collapsed="false">
      <c r="A71" s="1" t="s">
        <v>26</v>
      </c>
      <c r="B71" s="1" t="s">
        <v>35</v>
      </c>
      <c r="C71" s="1" t="s">
        <v>44</v>
      </c>
      <c r="D71" s="7" t="n">
        <f aca="false">H45</f>
        <v>-0.216029966714078</v>
      </c>
      <c r="E71" s="7" t="n">
        <f aca="false">H46</f>
        <v>-0.20217201109504</v>
      </c>
      <c r="F71" s="7" t="n">
        <f aca="false">H47</f>
        <v>0.47735315397811</v>
      </c>
      <c r="G71" s="5"/>
      <c r="H71" s="6"/>
      <c r="I71" s="1"/>
      <c r="J71" s="6"/>
      <c r="K71" s="5" t="s">
        <v>73</v>
      </c>
      <c r="L71" s="8" t="n">
        <f aca="false">D71*$I$64+E71*$I$65+F71*$I$66</f>
        <v>-0.334325845801978</v>
      </c>
      <c r="M71" s="20"/>
      <c r="N71" s="6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 t="s">
        <v>27</v>
      </c>
      <c r="B72" s="1" t="s">
        <v>36</v>
      </c>
      <c r="C72" s="1" t="s">
        <v>45</v>
      </c>
      <c r="D72" s="7" t="n">
        <f aca="false">I45</f>
        <v>-0.205505757339801</v>
      </c>
      <c r="E72" s="7" t="n">
        <f aca="false">I46</f>
        <v>0.253681895964025</v>
      </c>
      <c r="F72" s="7" t="n">
        <f aca="false">I47</f>
        <v>-0.417404907764497</v>
      </c>
      <c r="G72" s="5"/>
      <c r="H72" s="6"/>
      <c r="I72" s="1"/>
      <c r="J72" s="6"/>
      <c r="K72" s="51" t="s">
        <v>74</v>
      </c>
      <c r="L72" s="8" t="n">
        <f aca="false">D72*$I$64+E72*$I$65+F72*$I$66</f>
        <v>0.451622168968601</v>
      </c>
      <c r="M72" s="9"/>
      <c r="N72" s="6"/>
      <c r="O72" s="1"/>
      <c r="P72" s="1"/>
      <c r="Q72" s="1"/>
      <c r="R72" s="1"/>
      <c r="S72" s="1"/>
      <c r="T72" s="1"/>
      <c r="U72" s="1"/>
    </row>
    <row r="73" customFormat="false" ht="13.8" hidden="false" customHeight="false" outlineLevel="0" collapsed="false">
      <c r="A73" s="1"/>
      <c r="B73" s="1"/>
      <c r="C73" s="1"/>
      <c r="D73" s="1"/>
      <c r="E73" s="5"/>
      <c r="F73" s="5"/>
      <c r="G73" s="5"/>
      <c r="H73" s="42"/>
      <c r="I73" s="52"/>
      <c r="J73" s="52"/>
      <c r="K73" s="52"/>
      <c r="L73" s="52"/>
      <c r="M73" s="52"/>
      <c r="N73" s="52"/>
      <c r="O73" s="52"/>
      <c r="P73" s="52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4" t="s">
        <v>75</v>
      </c>
      <c r="B74" s="14"/>
      <c r="C74" s="14"/>
      <c r="D74" s="14"/>
      <c r="E74" s="14"/>
      <c r="F74" s="14"/>
      <c r="G74" s="14"/>
      <c r="H74" s="14"/>
      <c r="I74" s="14"/>
      <c r="J74" s="6"/>
      <c r="K74" s="9"/>
      <c r="L74" s="9"/>
      <c r="M74" s="9"/>
      <c r="N74" s="6"/>
      <c r="O74" s="6"/>
      <c r="P74" s="6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 t="s">
        <v>76</v>
      </c>
      <c r="B75" s="1" t="s">
        <v>77</v>
      </c>
      <c r="C75" s="1" t="s">
        <v>78</v>
      </c>
      <c r="D75" s="1" t="s">
        <v>79</v>
      </c>
      <c r="E75" s="1" t="s">
        <v>80</v>
      </c>
      <c r="F75" s="1" t="s">
        <v>81</v>
      </c>
      <c r="G75" s="1" t="s">
        <v>82</v>
      </c>
      <c r="H75" s="1" t="s">
        <v>83</v>
      </c>
      <c r="I75" s="1" t="s">
        <v>84</v>
      </c>
      <c r="J75" s="6"/>
      <c r="K75" s="9"/>
      <c r="L75" s="9"/>
      <c r="M75" s="9"/>
      <c r="N75" s="6"/>
      <c r="O75" s="6"/>
      <c r="P75" s="6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/>
      <c r="K76" s="9"/>
      <c r="L76" s="9"/>
      <c r="M76" s="9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1" t="s">
        <v>101</v>
      </c>
      <c r="I77" s="1" t="s">
        <v>102</v>
      </c>
      <c r="J77" s="1"/>
      <c r="K77" s="9"/>
      <c r="L77" s="9"/>
      <c r="M77" s="9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7" t="n">
        <f aca="false">Step_2!A86</f>
        <v>0.000496005222836328</v>
      </c>
      <c r="B78" s="7" t="n">
        <f aca="false">Step_2!B86</f>
        <v>0</v>
      </c>
      <c r="C78" s="7" t="n">
        <f aca="false">Step_2!C86</f>
        <v>0</v>
      </c>
      <c r="D78" s="7" t="n">
        <f aca="false">Step_2!D86</f>
        <v>0.000344755675374189</v>
      </c>
      <c r="E78" s="7" t="n">
        <f aca="false">Step_2!E86</f>
        <v>0.000672112247332665</v>
      </c>
      <c r="F78" s="7" t="n">
        <f aca="false">Step_2!F86</f>
        <v>0</v>
      </c>
      <c r="G78" s="7" t="n">
        <f aca="false">Step_2!G86</f>
        <v>0</v>
      </c>
      <c r="H78" s="7" t="n">
        <f aca="false">Step_2!H86</f>
        <v>0.000576090058116179</v>
      </c>
      <c r="I78" s="7" t="n">
        <f aca="false">Step_2!I86</f>
        <v>0.000848219271829001</v>
      </c>
      <c r="J78" s="1"/>
      <c r="K78" s="9"/>
      <c r="L78" s="9"/>
      <c r="M78" s="9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7" t="n">
        <f aca="false">Step_2!A87</f>
        <v>0.000396484292438708</v>
      </c>
      <c r="B79" s="7" t="n">
        <f aca="false">Step_2!B87</f>
        <v>0</v>
      </c>
      <c r="C79" s="7" t="n">
        <f aca="false">Step_2!C87</f>
        <v>0</v>
      </c>
      <c r="D79" s="7" t="n">
        <f aca="false">Step_2!D87</f>
        <v>0.000275609142060173</v>
      </c>
      <c r="E79" s="7" t="n">
        <f aca="false">Step_2!E87</f>
        <v>0.000537238699847227</v>
      </c>
      <c r="F79" s="7" t="n">
        <f aca="false">Step_2!F87</f>
        <v>0</v>
      </c>
      <c r="G79" s="7" t="n">
        <f aca="false">Step_2!G87</f>
        <v>0</v>
      </c>
      <c r="H79" s="7" t="n">
        <f aca="false">Step_2!H87</f>
        <v>0.000460548405294086</v>
      </c>
      <c r="I79" s="7" t="n">
        <f aca="false">Step_2!I87</f>
        <v>0.000677993107255746</v>
      </c>
      <c r="J79" s="1"/>
      <c r="K79" s="9"/>
      <c r="L79" s="9"/>
      <c r="M79" s="9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7" t="n">
        <f aca="false">Step_2!A88</f>
        <v>0.00111918797811584</v>
      </c>
      <c r="B80" s="7" t="n">
        <f aca="false">Step_2!B88</f>
        <v>0</v>
      </c>
      <c r="C80" s="7" t="n">
        <f aca="false">Step_2!C88</f>
        <v>0</v>
      </c>
      <c r="D80" s="7" t="n">
        <f aca="false">Step_2!D88</f>
        <v>0.000777909931707348</v>
      </c>
      <c r="E80" s="7" t="n">
        <f aca="false">Step_2!E88</f>
        <v>0.00151655520926987</v>
      </c>
      <c r="F80" s="7" t="n">
        <f aca="false">Step_2!F88</f>
        <v>0</v>
      </c>
      <c r="G80" s="7" t="n">
        <f aca="false">Step_2!G88</f>
        <v>0</v>
      </c>
      <c r="H80" s="7" t="n">
        <f aca="false">Step_2!H88</f>
        <v>0.00129989520838831</v>
      </c>
      <c r="I80" s="7" t="n">
        <f aca="false">Step_2!I88</f>
        <v>0.00191392244042391</v>
      </c>
      <c r="J80" s="1"/>
      <c r="K80" s="9"/>
      <c r="L80" s="9"/>
      <c r="M80" s="9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5"/>
      <c r="F81" s="5"/>
      <c r="G81" s="5"/>
      <c r="H81" s="6"/>
      <c r="I81" s="1"/>
      <c r="J81" s="1"/>
      <c r="K81" s="9"/>
      <c r="L81" s="9"/>
      <c r="M81" s="9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5" t="s">
        <v>103</v>
      </c>
      <c r="B82" s="15"/>
      <c r="C82" s="15"/>
      <c r="D82" s="15"/>
      <c r="E82" s="15"/>
      <c r="F82" s="15"/>
      <c r="G82" s="15"/>
      <c r="H82" s="15"/>
      <c r="I82" s="15"/>
      <c r="J82" s="1"/>
      <c r="K82" s="9"/>
      <c r="L82" s="9"/>
      <c r="M82" s="9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80</v>
      </c>
      <c r="F83" s="1" t="s">
        <v>81</v>
      </c>
      <c r="G83" s="1" t="s">
        <v>82</v>
      </c>
      <c r="H83" s="1" t="s">
        <v>83</v>
      </c>
      <c r="I83" s="1" t="s">
        <v>84</v>
      </c>
      <c r="J83" s="1"/>
      <c r="K83" s="9"/>
      <c r="L83" s="9"/>
      <c r="M83" s="9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 t="s">
        <v>85</v>
      </c>
      <c r="B84" s="1" t="s">
        <v>86</v>
      </c>
      <c r="C84" s="1" t="s">
        <v>87</v>
      </c>
      <c r="D84" s="1" t="s">
        <v>88</v>
      </c>
      <c r="E84" s="1" t="s">
        <v>89</v>
      </c>
      <c r="F84" s="1" t="s">
        <v>90</v>
      </c>
      <c r="G84" s="1" t="s">
        <v>91</v>
      </c>
      <c r="H84" s="1" t="s">
        <v>92</v>
      </c>
      <c r="I84" s="1" t="s">
        <v>93</v>
      </c>
      <c r="J84" s="1"/>
      <c r="K84" s="9"/>
      <c r="L84" s="9"/>
      <c r="M84" s="9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1" t="s">
        <v>101</v>
      </c>
      <c r="I85" s="1" t="s">
        <v>102</v>
      </c>
      <c r="J85" s="1"/>
      <c r="K85" s="9"/>
      <c r="L85" s="9"/>
      <c r="M85" s="9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7" t="n">
        <f aca="false">(1-$K$52)*(-($J$52*$I64*$A$52)) + $K$52*$A78</f>
        <v>0.000590811702101185</v>
      </c>
      <c r="B86" s="7" t="n">
        <f aca="false">(1-$K$52)*(-($J$52*$I64*$A$53)) + $K$52*$B78</f>
        <v>0</v>
      </c>
      <c r="C86" s="7" t="n">
        <f aca="false">(1-$K$52)*(-($J$52*$I64*$A$54)) + $K$52*$C78</f>
        <v>0</v>
      </c>
      <c r="D86" s="7" t="n">
        <f aca="false">(1-$K$52)*(-($J$52*$I64*$A$55)) + $K$52*$D78</f>
        <v>0.000422060049880833</v>
      </c>
      <c r="E86" s="7" t="n">
        <f aca="false">(1-$K$52)*(-($J$52*$I64*$A$56)) + $K$52*$E78</f>
        <v>0.000793115210713309</v>
      </c>
      <c r="F86" s="7" t="n">
        <f aca="false">(1-$K$52)*(-($J$52*$I64*$A$57)) + $K$52*$F78</f>
        <v>0</v>
      </c>
      <c r="G86" s="7" t="n">
        <f aca="false">(1-$K$52)*(-($J$52*$I64*$A$58)) + $K$52*$G78</f>
        <v>0</v>
      </c>
      <c r="H86" s="7" t="n">
        <f aca="false">(1-$K$52)*(-($J$52*$I64*$A$59)) + $K$52*$H78</f>
        <v>0.000706506525025327</v>
      </c>
      <c r="I86" s="7" t="n">
        <f aca="false">(1-$K$52)*(-($J$52*$I64*$A$60)) + $K$52*$I78</f>
        <v>0.000995418719325432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7" t="n">
        <f aca="false">(1-$K$52)*(-($J$52*$I65*$A$52)) + $K$52*$A79</f>
        <v>0.000479438517473558</v>
      </c>
      <c r="B87" s="7" t="n">
        <f aca="false">(1-$K$52)*(-($J$52*$I65*$A$53)) + $K$52*$B79</f>
        <v>0</v>
      </c>
      <c r="C87" s="7" t="n">
        <f aca="false">(1-$K$52)*(-($J$52*$I65*$A$54)) + $K$52*$C79</f>
        <v>0</v>
      </c>
      <c r="D87" s="7" t="n">
        <f aca="false">(1-$K$52)*(-($J$52*$I65*$A$55)) + $K$52*$D79</f>
        <v>0.000342654717973927</v>
      </c>
      <c r="E87" s="7" t="n">
        <f aca="false">(1-$K$52)*(-($J$52*$I65*$A$56)) + $K$52*$E79</f>
        <v>0.000643503509844804</v>
      </c>
      <c r="F87" s="7" t="n">
        <f aca="false">(1-$K$52)*(-($J$52*$I65*$A$57)) + $K$52*$F79</f>
        <v>0</v>
      </c>
      <c r="G87" s="7" t="n">
        <f aca="false">(1-$K$52)*(-($J$52*$I65*$A$58)) + $K$52*$G79</f>
        <v>0</v>
      </c>
      <c r="H87" s="7" t="n">
        <f aca="false">(1-$K$52)*(-($J$52*$I65*$A$59)) + $K$52*$H79</f>
        <v>0.000573602676215941</v>
      </c>
      <c r="I87" s="7" t="n">
        <f aca="false">(1-$K$52)*(-($J$52*$I65*$A$60)) + $K$52*$I79</f>
        <v>0.00080756850221605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7" t="n">
        <f aca="false">(1-$K$52)*(-($J$52*$I66*$A$52)) + $K$52*$A80</f>
        <v>0.00133332301311364</v>
      </c>
      <c r="B88" s="7" t="n">
        <f aca="false">(1-$K$52)*(-($J$52*$I66*$A$53)) + $K$52*$B80</f>
        <v>0</v>
      </c>
      <c r="C88" s="7" t="n">
        <f aca="false">(1-$K$52)*(-($J$52*$I66*$A$54)) + $K$52*$C80</f>
        <v>0</v>
      </c>
      <c r="D88" s="7" t="n">
        <f aca="false">(1-$K$52)*(-($J$52*$I66*$A$55)) + $K$52*$D80</f>
        <v>0.000952495604632439</v>
      </c>
      <c r="E88" s="7" t="n">
        <f aca="false">(1-$K$52)*(-($J$52*$I66*$A$56)) + $K$52*$E80</f>
        <v>0.00178987092331139</v>
      </c>
      <c r="F88" s="7" t="n">
        <f aca="false">(1-$K$52)*(-($J$52*$I66*$A$57)) + $K$52*$F80</f>
        <v>0</v>
      </c>
      <c r="G88" s="7" t="n">
        <f aca="false">(1-$K$52)*(-($J$52*$I66*$A$58)) + $K$52*$G80</f>
        <v>0</v>
      </c>
      <c r="H88" s="7" t="n">
        <f aca="false">(1-$K$52)*(-($J$52*$I66*$A$59)) + $K$52*$H80</f>
        <v>0.00159442856180898</v>
      </c>
      <c r="I88" s="7" t="n">
        <f aca="false">(1-$K$52)*(-($J$52*$I66*$A$60)) + $K$52*$I80</f>
        <v>0.00224641883350913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9"/>
      <c r="F89" s="9"/>
      <c r="G89" s="9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34" t="s">
        <v>104</v>
      </c>
      <c r="B90" s="34"/>
      <c r="C90" s="34"/>
      <c r="D90" s="34"/>
      <c r="E90" s="34"/>
      <c r="F90" s="34"/>
      <c r="G90" s="34"/>
      <c r="H90" s="34"/>
      <c r="I90" s="3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 t="s">
        <v>19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26</v>
      </c>
      <c r="I91" s="1" t="s">
        <v>27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 t="s">
        <v>28</v>
      </c>
      <c r="B92" s="1" t="s">
        <v>29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34</v>
      </c>
      <c r="H92" s="1" t="s">
        <v>35</v>
      </c>
      <c r="I92" s="1" t="s">
        <v>36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 t="s">
        <v>37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42</v>
      </c>
      <c r="G93" s="1" t="s">
        <v>43</v>
      </c>
      <c r="H93" s="1" t="s">
        <v>44</v>
      </c>
      <c r="I93" s="1" t="s">
        <v>45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7" t="n">
        <f aca="false">A45+A86</f>
        <v>-0.197685928046554</v>
      </c>
      <c r="B94" s="7" t="n">
        <f aca="false">B45+B86</f>
        <v>0.01521263</v>
      </c>
      <c r="C94" s="7" t="n">
        <f aca="false">C45+C86</f>
        <v>0.31363996</v>
      </c>
      <c r="D94" s="7" t="n">
        <f aca="false">D45+D86</f>
        <v>-0.28475376529968</v>
      </c>
      <c r="E94" s="7" t="n">
        <f aca="false">E45+E86</f>
        <v>-0.117447803333515</v>
      </c>
      <c r="F94" s="7" t="n">
        <f aca="false">F45+F86</f>
        <v>-0.18194183</v>
      </c>
      <c r="G94" s="7" t="n">
        <f aca="false">G45+G86</f>
        <v>-0.03111016</v>
      </c>
      <c r="H94" s="7" t="n">
        <f aca="false">H45+H86</f>
        <v>-0.215323460189052</v>
      </c>
      <c r="I94" s="7" t="n">
        <f aca="false">I45+I86</f>
        <v>-0.204510338620475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7" t="n">
        <f aca="false">A46+A87</f>
        <v>0.18021032928159</v>
      </c>
      <c r="B95" s="7" t="n">
        <f aca="false">B46+B87</f>
        <v>-0.28144695</v>
      </c>
      <c r="C95" s="7" t="n">
        <f aca="false">C46+C87</f>
        <v>-0.29681312</v>
      </c>
      <c r="D95" s="7" t="n">
        <f aca="false">D46+D87</f>
        <v>-0.138339646724943</v>
      </c>
      <c r="E95" s="7" t="n">
        <f aca="false">E46+E87</f>
        <v>0.0721943168739155</v>
      </c>
      <c r="F95" s="7" t="n">
        <f aca="false">F46+F87</f>
        <v>0.36249144</v>
      </c>
      <c r="G95" s="7" t="n">
        <f aca="false">G46+G87</f>
        <v>-0.20688576</v>
      </c>
      <c r="H95" s="7" t="n">
        <f aca="false">H46+H87</f>
        <v>-0.201598408418824</v>
      </c>
      <c r="I95" s="7" t="n">
        <f aca="false">I46+I87</f>
        <v>0.254489464466241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7" t="n">
        <f aca="false">A47+A88</f>
        <v>-0.290253345820286</v>
      </c>
      <c r="B96" s="7" t="n">
        <f aca="false">B47+B88</f>
        <v>0.36533501</v>
      </c>
      <c r="C96" s="7" t="n">
        <f aca="false">C47+C88</f>
        <v>0.19671917</v>
      </c>
      <c r="D96" s="7" t="n">
        <f aca="false">D47+D88</f>
        <v>0.0260369612225163</v>
      </c>
      <c r="E96" s="7" t="n">
        <f aca="false">E47+E88</f>
        <v>-0.467420977375637</v>
      </c>
      <c r="F96" s="7" t="n">
        <f aca="false">F47+F88</f>
        <v>-0.34167172</v>
      </c>
      <c r="G96" s="7" t="n">
        <f aca="false">G47+G88</f>
        <v>0.10725344</v>
      </c>
      <c r="H96" s="7" t="n">
        <f aca="false">H47+H88</f>
        <v>0.478947582539919</v>
      </c>
      <c r="I96" s="7" t="n">
        <f aca="false">I47+I88</f>
        <v>-0.415158488930987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</sheetData>
  <mergeCells count="36">
    <mergeCell ref="A1:H1"/>
    <mergeCell ref="M1:T1"/>
    <mergeCell ref="A12:C12"/>
    <mergeCell ref="E12:G12"/>
    <mergeCell ref="I12:K12"/>
    <mergeCell ref="M12:O12"/>
    <mergeCell ref="P12:Q15"/>
    <mergeCell ref="A17:F17"/>
    <mergeCell ref="I17:K17"/>
    <mergeCell ref="M17:O17"/>
    <mergeCell ref="Q17:S17"/>
    <mergeCell ref="Q24:V24"/>
    <mergeCell ref="A26:F26"/>
    <mergeCell ref="I26:N26"/>
    <mergeCell ref="A35:C35"/>
    <mergeCell ref="F36:Q36"/>
    <mergeCell ref="F37:Q37"/>
    <mergeCell ref="A41:I41"/>
    <mergeCell ref="A49:A51"/>
    <mergeCell ref="C49:C51"/>
    <mergeCell ref="D49:D51"/>
    <mergeCell ref="E49:E51"/>
    <mergeCell ref="G49:G51"/>
    <mergeCell ref="H49:H51"/>
    <mergeCell ref="J49:J51"/>
    <mergeCell ref="K49:K51"/>
    <mergeCell ref="D56:E56"/>
    <mergeCell ref="D57:E57"/>
    <mergeCell ref="A63:F63"/>
    <mergeCell ref="H63:I63"/>
    <mergeCell ref="K63:N63"/>
    <mergeCell ref="S65:U65"/>
    <mergeCell ref="O67:Q67"/>
    <mergeCell ref="A74:I74"/>
    <mergeCell ref="A82:I82"/>
    <mergeCell ref="A90:I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5776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2018-11-13T13:28:08Z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