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tep_1" sheetId="1" state="visible" r:id="rId2"/>
    <sheet name="Step_2" sheetId="2" state="visible" r:id="rId3"/>
    <sheet name="Step_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<sst xmlns="http://schemas.openxmlformats.org/spreadsheetml/2006/main" count="345" uniqueCount="59">
  <si>
    <t xml:space="preserve">Input</t>
  </si>
  <si>
    <t xml:space="preserve">Activation</t>
  </si>
  <si>
    <t xml:space="preserve">Derivative of activation func</t>
  </si>
  <si>
    <t xml:space="preserve">in0</t>
  </si>
  <si>
    <t xml:space="preserve">Tanh(input)</t>
  </si>
  <si>
    <t xml:space="preserve">1 — Tanh(input) * Tanh(input)</t>
  </si>
  <si>
    <t xml:space="preserve">in1</t>
  </si>
  <si>
    <t xml:space="preserve">Feed forward</t>
  </si>
  <si>
    <t xml:space="preserve">Layer 1 (weights)</t>
  </si>
  <si>
    <t xml:space="preserve">Transposed weights</t>
  </si>
  <si>
    <t xml:space="preserve">w00</t>
  </si>
  <si>
    <t xml:space="preserve">w10</t>
  </si>
  <si>
    <t xml:space="preserve">w01</t>
  </si>
  <si>
    <t xml:space="preserve">w11</t>
  </si>
  <si>
    <t xml:space="preserve">Layer 1 (output)</t>
  </si>
  <si>
    <t xml:space="preserve">Activated</t>
  </si>
  <si>
    <t xml:space="preserve">Derevative</t>
  </si>
  <si>
    <t xml:space="preserve">out0</t>
  </si>
  <si>
    <t xml:space="preserve">out1</t>
  </si>
  <si>
    <t xml:space="preserve">Layer 2 (weights)</t>
  </si>
  <si>
    <t xml:space="preserve">w02</t>
  </si>
  <si>
    <t xml:space="preserve">w12</t>
  </si>
  <si>
    <t xml:space="preserve">Layer 2 (output)</t>
  </si>
  <si>
    <t xml:space="preserve">out2</t>
  </si>
  <si>
    <t xml:space="preserve">Layer 3 (weights, final)</t>
  </si>
  <si>
    <t xml:space="preserve">w20</t>
  </si>
  <si>
    <t xml:space="preserve">Layer 3 (output, final)</t>
  </si>
  <si>
    <t xml:space="preserve">Desired</t>
  </si>
  <si>
    <t xml:space="preserve">Back propagate (gradients)</t>
  </si>
  <si>
    <t xml:space="preserve">Learning Rate</t>
  </si>
  <si>
    <t xml:space="preserve">Momentum (inertia)</t>
  </si>
  <si>
    <t xml:space="preserve">Error</t>
  </si>
  <si>
    <t xml:space="preserve">Layer 3 (Local Deltas)</t>
  </si>
  <si>
    <t xml:space="preserve">delta0</t>
  </si>
  <si>
    <t xml:space="preserve">Layer 3 (Sum(Delta*Weight) for layer 2)</t>
  </si>
  <si>
    <t xml:space="preserve">Layer 2 (Local Deltas)</t>
  </si>
  <si>
    <t xml:space="preserve">delta1</t>
  </si>
  <si>
    <t xml:space="preserve">delta2</t>
  </si>
  <si>
    <t xml:space="preserve">Layer 2 (Sum(Delta*Weight) for layer 1)</t>
  </si>
  <si>
    <t xml:space="preserve">Layer 1 (Local Deltas)</t>
  </si>
  <si>
    <t xml:space="preserve">Layer 1 (Sum(Delta*Weight) (do NOT NEED actually, because no layers before this one)</t>
  </si>
  <si>
    <t xml:space="preserve">Back propagate (update weights with inertia)</t>
  </si>
  <si>
    <t xml:space="preserve">Layer 1 (previous delta-weights)</t>
  </si>
  <si>
    <t xml:space="preserve">dw00</t>
  </si>
  <si>
    <t xml:space="preserve">dw10</t>
  </si>
  <si>
    <t xml:space="preserve">dw01</t>
  </si>
  <si>
    <t xml:space="preserve">dw11</t>
  </si>
  <si>
    <t xml:space="preserve">Layer 2 (previous delta-weights)</t>
  </si>
  <si>
    <t xml:space="preserve">dw02</t>
  </si>
  <si>
    <t xml:space="preserve">dw12</t>
  </si>
  <si>
    <t xml:space="preserve">Layer 3 (previous delta-weights)</t>
  </si>
  <si>
    <t xml:space="preserve">dw20</t>
  </si>
  <si>
    <t xml:space="preserve">Layer 1 (delta-weights)</t>
  </si>
  <si>
    <t xml:space="preserve">Layer 1 (new weights)</t>
  </si>
  <si>
    <t xml:space="preserve">Layer 2 (delta-weights)</t>
  </si>
  <si>
    <t xml:space="preserve">Layer 2 (new weights)</t>
  </si>
  <si>
    <t xml:space="preserve">Layer 3 (delta-weights)</t>
  </si>
  <si>
    <t xml:space="preserve">Layer 3 (new weights)</t>
  </si>
  <si>
    <t xml:space="preserve">Transposed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</si>
</sst>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E8A202"/>
        <bgColor rgb="FFFFCC00"/>
      </patternFill>
    </fill>
    <fill>
      <patternFill patternType="solid">
        <fgColor rgb="FFFF0000"/>
        <bgColor rgb="FF993300"/>
      </patternFill>
    </fill>
    <fill>
      <patternFill patternType="solid">
        <fgColor rgb="FF77BC65"/>
        <bgColor rgb="FF729FCF"/>
      </patternFill>
    </fill>
    <fill>
      <patternFill patternType="solid">
        <fgColor rgb="FF729FCF"/>
        <bgColor rgb="FF77BC65"/>
      </patternFill>
    </fill>
    <fill>
      <patternFill patternType="solid">
        <fgColor rgb="FFFF7B59"/>
        <bgColor rgb="FFFF6600"/>
      </patternFill>
    </fill>
    <fill>
      <patternFill patternType="solid">
        <fgColor rgb="FFBF819E"/>
        <bgColor rgb="FFCC99FF"/>
      </patternFill>
    </fill>
    <fill>
      <patternFill patternType="solid">
        <fgColor rgb="FFE6E905"/>
        <bgColor rgb="FFFFFF00"/>
      </patternFill>
    </fill>
    <fill>
      <patternFill patternType="solid">
        <fgColor rgb="FFACB20C"/>
        <bgColor rgb="FFE8A202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E6E905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7BC65"/>
      <rgbColor rgb="FF729FCF"/>
      <rgbColor rgb="FF993366"/>
      <rgbColor rgb="FFFFFFCC"/>
      <rgbColor rgb="FFCCFFFF"/>
      <rgbColor rgb="FF660066"/>
      <rgbColor rgb="FFFF7B59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ACB20C"/>
      <rgbColor rgb="FFFFCC00"/>
      <rgbColor rgb="FFE8A202"/>
      <rgbColor rgb="FFFF6600"/>
      <rgbColor rgb="FF666699"/>
      <rgbColor rgb="FFBF819E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3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H92" activeCellId="0" sqref="H92"/>
    </sheetView>
  </sheetViews>
  <sheetFormatPr defaultRowHeight="12.8" zeroHeight="false" outlineLevelRow="0" outlineLevelCol="0"/>
  <cols>
    <col collapsed="false" customWidth="true" hidden="false" outlineLevel="0" max="1" min="1" style="0" width="23.48"/>
    <col collapsed="false" customWidth="true" hidden="false" outlineLevel="0" max="2" min="2" style="0" width="13.89"/>
    <col collapsed="false" customWidth="true" hidden="false" outlineLevel="0" max="3" min="3" style="0" width="11.38"/>
    <col collapsed="false" customWidth="false" hidden="false" outlineLevel="0" max="7" min="4" style="0" width="11.52"/>
    <col collapsed="false" customWidth="true" hidden="false" outlineLevel="0" max="8" min="8" style="0" width="14.72"/>
    <col collapsed="false" customWidth="true" hidden="false" outlineLevel="0" max="9" min="9" style="0" width="12.1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1" t="s">
        <v>0</v>
      </c>
      <c r="F1" s="0" t="s">
        <v>1</v>
      </c>
      <c r="G1" s="2" t="s">
        <v>2</v>
      </c>
      <c r="H1" s="2"/>
    </row>
    <row r="2" customFormat="false" ht="12.8" hidden="false" customHeight="false" outlineLevel="0" collapsed="false">
      <c r="A2" s="0" t="s">
        <v>3</v>
      </c>
      <c r="B2" s="0" t="n">
        <v>0.2</v>
      </c>
      <c r="F2" s="0" t="s">
        <v>4</v>
      </c>
      <c r="G2" s="2" t="s">
        <v>5</v>
      </c>
      <c r="H2" s="2"/>
    </row>
    <row r="3" customFormat="false" ht="12.8" hidden="false" customHeight="false" outlineLevel="0" collapsed="false">
      <c r="A3" s="3" t="s">
        <v>6</v>
      </c>
      <c r="B3" s="0" t="n">
        <v>0.5</v>
      </c>
    </row>
    <row r="4" customFormat="false" ht="12.8" hidden="false" customHeight="false" outlineLevel="0" collapsed="false">
      <c r="A4" s="3"/>
    </row>
    <row r="5" customFormat="false" ht="12.8" hidden="false" customHeight="false" outlineLevel="0" collapsed="false">
      <c r="A5" s="4" t="s">
        <v>7</v>
      </c>
      <c r="B5" s="4"/>
      <c r="C5" s="4"/>
      <c r="D5" s="4"/>
      <c r="E5" s="4"/>
      <c r="F5" s="4"/>
      <c r="G5" s="4"/>
      <c r="H5" s="4"/>
    </row>
    <row r="6" customFormat="false" ht="27" hidden="false" customHeight="true" outlineLevel="0" collapsed="false">
      <c r="A6" s="5" t="s">
        <v>8</v>
      </c>
      <c r="B6" s="5"/>
      <c r="F6" s="6" t="s">
        <v>9</v>
      </c>
    </row>
    <row r="7" customFormat="false" ht="12.8" hidden="false" customHeight="false" outlineLevel="0" collapsed="false">
      <c r="A7" s="0" t="s">
        <v>10</v>
      </c>
      <c r="B7" s="0" t="s">
        <v>11</v>
      </c>
      <c r="C7" s="0" t="n">
        <v>-1</v>
      </c>
      <c r="D7" s="0" t="n">
        <v>1</v>
      </c>
      <c r="F7" s="0" t="n">
        <f aca="false">C7</f>
        <v>-1</v>
      </c>
      <c r="G7" s="0" t="n">
        <f aca="false">C8</f>
        <v>1</v>
      </c>
    </row>
    <row r="8" customFormat="false" ht="12.8" hidden="false" customHeight="false" outlineLevel="0" collapsed="false">
      <c r="A8" s="0" t="s">
        <v>12</v>
      </c>
      <c r="B8" s="0" t="s">
        <v>13</v>
      </c>
      <c r="C8" s="0" t="n">
        <v>1</v>
      </c>
      <c r="D8" s="0" t="n">
        <v>2</v>
      </c>
      <c r="F8" s="0" t="n">
        <f aca="false">D7</f>
        <v>1</v>
      </c>
      <c r="G8" s="0" t="n">
        <f aca="false">D8</f>
        <v>2</v>
      </c>
    </row>
    <row r="11" customFormat="false" ht="12.8" hidden="false" customHeight="false" outlineLevel="0" collapsed="false">
      <c r="A11" s="7" t="s">
        <v>14</v>
      </c>
      <c r="C11" s="7" t="s">
        <v>15</v>
      </c>
      <c r="D11" s="7" t="s">
        <v>16</v>
      </c>
    </row>
    <row r="12" customFormat="false" ht="12.8" hidden="false" customHeight="false" outlineLevel="0" collapsed="false">
      <c r="A12" s="0" t="s">
        <v>17</v>
      </c>
      <c r="B12" s="0" t="n">
        <f aca="false">C7*B2+D7*B3</f>
        <v>0.3</v>
      </c>
      <c r="C12" s="0" t="n">
        <f aca="false">TANH(B12)</f>
        <v>0.291312612451591</v>
      </c>
      <c r="D12" s="0" t="n">
        <f aca="false">1-C12*C12</f>
        <v>0.915136961826629</v>
      </c>
    </row>
    <row r="13" customFormat="false" ht="12.8" hidden="false" customHeight="false" outlineLevel="0" collapsed="false">
      <c r="A13" s="0" t="s">
        <v>18</v>
      </c>
      <c r="B13" s="0" t="n">
        <f aca="false">C8*B2+D8*B3</f>
        <v>1.2</v>
      </c>
      <c r="C13" s="0" t="n">
        <f aca="false">TANH(B13)</f>
        <v>0.833654607012155</v>
      </c>
      <c r="D13" s="0" t="n">
        <f aca="false">1-C13*C13</f>
        <v>0.305019996207409</v>
      </c>
    </row>
    <row r="16" customFormat="false" ht="24.75" hidden="false" customHeight="true" outlineLevel="0" collapsed="false">
      <c r="A16" s="5" t="s">
        <v>19</v>
      </c>
      <c r="B16" s="5"/>
      <c r="F16" s="6" t="s">
        <v>9</v>
      </c>
    </row>
    <row r="17" customFormat="false" ht="12.8" hidden="false" customHeight="false" outlineLevel="0" collapsed="false">
      <c r="A17" s="0" t="s">
        <v>10</v>
      </c>
      <c r="B17" s="0" t="s">
        <v>11</v>
      </c>
      <c r="C17" s="0" t="n">
        <v>-1</v>
      </c>
      <c r="D17" s="0" t="n">
        <v>2</v>
      </c>
      <c r="F17" s="0" t="n">
        <f aca="false">C17</f>
        <v>-1</v>
      </c>
      <c r="G17" s="0" t="n">
        <f aca="false">C18</f>
        <v>1</v>
      </c>
      <c r="H17" s="0" t="n">
        <f aca="false">C19</f>
        <v>3</v>
      </c>
    </row>
    <row r="18" customFormat="false" ht="12.8" hidden="false" customHeight="false" outlineLevel="0" collapsed="false">
      <c r="A18" s="0" t="s">
        <v>12</v>
      </c>
      <c r="B18" s="0" t="s">
        <v>13</v>
      </c>
      <c r="C18" s="0" t="n">
        <v>1</v>
      </c>
      <c r="D18" s="0" t="n">
        <v>1</v>
      </c>
      <c r="F18" s="0" t="n">
        <f aca="false">D17</f>
        <v>2</v>
      </c>
      <c r="G18" s="0" t="n">
        <f aca="false">D18</f>
        <v>1</v>
      </c>
      <c r="H18" s="0" t="n">
        <f aca="false">D19</f>
        <v>-2</v>
      </c>
    </row>
    <row r="19" customFormat="false" ht="12.8" hidden="false" customHeight="false" outlineLevel="0" collapsed="false">
      <c r="A19" s="0" t="s">
        <v>20</v>
      </c>
      <c r="B19" s="0" t="s">
        <v>21</v>
      </c>
      <c r="C19" s="0" t="n">
        <v>3</v>
      </c>
      <c r="D19" s="0" t="n">
        <v>-2</v>
      </c>
    </row>
    <row r="20" customFormat="false" ht="12.8" hidden="false" customHeight="false" outlineLevel="0" collapsed="false">
      <c r="A20" s="3"/>
    </row>
    <row r="21" customFormat="false" ht="12.8" hidden="false" customHeight="false" outlineLevel="0" collapsed="false">
      <c r="A21" s="3"/>
    </row>
    <row r="22" customFormat="false" ht="12.8" hidden="false" customHeight="false" outlineLevel="0" collapsed="false">
      <c r="A22" s="7" t="s">
        <v>22</v>
      </c>
      <c r="B22" s="3"/>
      <c r="C22" s="7" t="s">
        <v>15</v>
      </c>
      <c r="D22" s="7" t="s">
        <v>16</v>
      </c>
    </row>
    <row r="23" customFormat="false" ht="12.8" hidden="false" customHeight="false" outlineLevel="0" collapsed="false">
      <c r="A23" s="0" t="s">
        <v>17</v>
      </c>
      <c r="B23" s="0" t="n">
        <f aca="false">C17*C12+D17*C13</f>
        <v>1.37599660157272</v>
      </c>
      <c r="C23" s="0" t="n">
        <f aca="false">TANH(B23)</f>
        <v>0.880051639598856</v>
      </c>
      <c r="D23" s="0" t="n">
        <f aca="false">1-C23*C23</f>
        <v>0.225509111639364</v>
      </c>
    </row>
    <row r="24" customFormat="false" ht="12.8" hidden="false" customHeight="false" outlineLevel="0" collapsed="false">
      <c r="A24" s="0" t="s">
        <v>18</v>
      </c>
      <c r="B24" s="0" t="n">
        <f aca="false">C18*C12+D18*C13</f>
        <v>1.12496721946375</v>
      </c>
      <c r="C24" s="0" t="n">
        <f aca="false">TANH(B24)</f>
        <v>0.809289759575022</v>
      </c>
      <c r="D24" s="0" t="n">
        <f aca="false">1-C24*C24</f>
        <v>0.345050085047003</v>
      </c>
    </row>
    <row r="25" customFormat="false" ht="12.8" hidden="false" customHeight="false" outlineLevel="0" collapsed="false">
      <c r="A25" s="0" t="s">
        <v>23</v>
      </c>
      <c r="B25" s="0" t="n">
        <f aca="false">C19*C12+D19*C13</f>
        <v>-0.793371376669538</v>
      </c>
      <c r="C25" s="0" t="n">
        <f aca="false">TANH(B25)</f>
        <v>-0.660314675296505</v>
      </c>
      <c r="D25" s="0" t="n">
        <f aca="false">1-C25*C25</f>
        <v>0.563984529588071</v>
      </c>
    </row>
    <row r="28" customFormat="false" ht="25.5" hidden="false" customHeight="true" outlineLevel="0" collapsed="false">
      <c r="A28" s="5" t="s">
        <v>24</v>
      </c>
      <c r="B28" s="5"/>
      <c r="C28" s="5"/>
      <c r="H28" s="6" t="s">
        <v>9</v>
      </c>
    </row>
    <row r="29" customFormat="false" ht="12.8" hidden="false" customHeight="false" outlineLevel="0" collapsed="false">
      <c r="A29" s="0" t="s">
        <v>12</v>
      </c>
      <c r="B29" s="0" t="s">
        <v>11</v>
      </c>
      <c r="C29" s="0" t="s">
        <v>25</v>
      </c>
      <c r="D29" s="0" t="n">
        <v>1</v>
      </c>
      <c r="E29" s="0" t="n">
        <v>2</v>
      </c>
      <c r="F29" s="0" t="n">
        <v>4</v>
      </c>
      <c r="H29" s="0" t="n">
        <f aca="false">D29</f>
        <v>1</v>
      </c>
    </row>
    <row r="30" customFormat="false" ht="12.8" hidden="false" customHeight="false" outlineLevel="0" collapsed="false">
      <c r="H30" s="0" t="n">
        <f aca="false">E29</f>
        <v>2</v>
      </c>
    </row>
    <row r="31" customFormat="false" ht="12.8" hidden="false" customHeight="false" outlineLevel="0" collapsed="false">
      <c r="H31" s="0" t="n">
        <f aca="false">F29</f>
        <v>4</v>
      </c>
    </row>
    <row r="32" customFormat="false" ht="12.8" hidden="false" customHeight="false" outlineLevel="0" collapsed="false">
      <c r="A32" s="7" t="s">
        <v>26</v>
      </c>
      <c r="C32" s="7" t="s">
        <v>15</v>
      </c>
      <c r="D32" s="7" t="s">
        <v>16</v>
      </c>
    </row>
    <row r="33" customFormat="false" ht="12.8" hidden="false" customHeight="false" outlineLevel="0" collapsed="false">
      <c r="A33" s="0" t="s">
        <v>17</v>
      </c>
      <c r="B33" s="0" t="n">
        <f aca="false">D29*C23+E29*C24+F29*C25</f>
        <v>-0.14262754243712</v>
      </c>
      <c r="C33" s="0" t="n">
        <f aca="false">TANH(B33)</f>
        <v>-0.141668208722161</v>
      </c>
      <c r="D33" s="0" t="n">
        <f aca="false">1-C33*C33</f>
        <v>0.979930118637454</v>
      </c>
    </row>
    <row r="36" customFormat="false" ht="12.8" hidden="false" customHeight="false" outlineLevel="0" collapsed="false">
      <c r="A36" s="1" t="s">
        <v>27</v>
      </c>
      <c r="B36" s="0" t="n">
        <v>0.4</v>
      </c>
    </row>
    <row r="37" customFormat="false" ht="12.8" hidden="false" customHeight="false" outlineLevel="0" collapsed="false">
      <c r="A37" s="3"/>
      <c r="B37" s="3"/>
    </row>
    <row r="38" customFormat="false" ht="12.8" hidden="false" customHeight="false" outlineLevel="0" collapsed="false">
      <c r="A38" s="4" t="s">
        <v>28</v>
      </c>
      <c r="B38" s="4"/>
      <c r="C38" s="4"/>
      <c r="D38" s="4"/>
      <c r="E38" s="4"/>
      <c r="F38" s="4"/>
      <c r="G38" s="4"/>
      <c r="H38" s="4"/>
    </row>
    <row r="39" customFormat="false" ht="12.8" hidden="false" customHeight="false" outlineLevel="0" collapsed="false">
      <c r="A39" s="1" t="s">
        <v>29</v>
      </c>
      <c r="B39" s="0" t="n">
        <v>0.01</v>
      </c>
    </row>
    <row r="40" customFormat="false" ht="12.8" hidden="false" customHeight="false" outlineLevel="0" collapsed="false">
      <c r="A40" s="1" t="s">
        <v>30</v>
      </c>
      <c r="B40" s="0" t="n">
        <v>0.6</v>
      </c>
    </row>
    <row r="41" customFormat="false" ht="12.8" hidden="false" customHeight="false" outlineLevel="0" collapsed="false">
      <c r="A41" s="3"/>
      <c r="B41" s="3"/>
    </row>
    <row r="42" customFormat="false" ht="12.8" hidden="false" customHeight="false" outlineLevel="0" collapsed="false">
      <c r="A42" s="1" t="s">
        <v>31</v>
      </c>
      <c r="B42" s="0" t="n">
        <f aca="false">C33-B36</f>
        <v>-0.541668208722161</v>
      </c>
    </row>
    <row r="43" customFormat="false" ht="12.8" hidden="false" customHeight="false" outlineLevel="0" collapsed="false">
      <c r="A43" s="3"/>
    </row>
    <row r="44" customFormat="false" ht="12.8" hidden="false" customHeight="false" outlineLevel="0" collapsed="false">
      <c r="A44" s="8" t="s">
        <v>32</v>
      </c>
    </row>
    <row r="45" customFormat="false" ht="12.8" hidden="false" customHeight="false" outlineLevel="0" collapsed="false">
      <c r="A45" s="0" t="s">
        <v>33</v>
      </c>
      <c r="B45" s="0" t="n">
        <f aca="false">B42*D33</f>
        <v>-0.530796992035244</v>
      </c>
    </row>
    <row r="46" customFormat="false" ht="12.8" hidden="false" customHeight="false" outlineLevel="0" collapsed="false">
      <c r="A46" s="3"/>
    </row>
    <row r="47" customFormat="false" ht="12.8" hidden="false" customHeight="false" outlineLevel="0" collapsed="false">
      <c r="A47" s="9" t="s">
        <v>34</v>
      </c>
      <c r="B47" s="9"/>
    </row>
    <row r="48" customFormat="false" ht="12.8" hidden="false" customHeight="false" outlineLevel="0" collapsed="false">
      <c r="A48" s="0" t="s">
        <v>17</v>
      </c>
      <c r="B48" s="0" t="n">
        <f aca="false">H29*B45</f>
        <v>-0.530796992035244</v>
      </c>
    </row>
    <row r="49" customFormat="false" ht="12.8" hidden="false" customHeight="false" outlineLevel="0" collapsed="false">
      <c r="A49" s="3" t="s">
        <v>18</v>
      </c>
      <c r="B49" s="0" t="n">
        <f aca="false">H30*B45</f>
        <v>-1.06159398407049</v>
      </c>
    </row>
    <row r="50" customFormat="false" ht="12.8" hidden="false" customHeight="false" outlineLevel="0" collapsed="false">
      <c r="A50" s="0" t="s">
        <v>23</v>
      </c>
      <c r="B50" s="0" t="n">
        <f aca="false">H31*B45</f>
        <v>-2.12318796814098</v>
      </c>
    </row>
    <row r="52" customFormat="false" ht="12.8" hidden="false" customHeight="false" outlineLevel="0" collapsed="false">
      <c r="A52" s="8" t="s">
        <v>35</v>
      </c>
      <c r="F52" s="3"/>
    </row>
    <row r="53" customFormat="false" ht="12.8" hidden="false" customHeight="false" outlineLevel="0" collapsed="false">
      <c r="A53" s="0" t="s">
        <v>33</v>
      </c>
      <c r="B53" s="0" t="n">
        <f aca="false">B48*D23</f>
        <v>-0.119699558134715</v>
      </c>
    </row>
    <row r="54" customFormat="false" ht="12.8" hidden="false" customHeight="false" outlineLevel="0" collapsed="false">
      <c r="A54" s="0" t="s">
        <v>36</v>
      </c>
      <c r="B54" s="0" t="n">
        <f aca="false">B49*D24</f>
        <v>-0.366303094488909</v>
      </c>
    </row>
    <row r="55" customFormat="false" ht="12.8" hidden="false" customHeight="false" outlineLevel="0" collapsed="false">
      <c r="A55" s="0" t="s">
        <v>37</v>
      </c>
      <c r="B55" s="0" t="n">
        <f aca="false">B50*D25</f>
        <v>-1.19744516743904</v>
      </c>
    </row>
    <row r="56" customFormat="false" ht="12.8" hidden="false" customHeight="false" outlineLevel="0" collapsed="false">
      <c r="A56" s="3"/>
      <c r="F56" s="3"/>
    </row>
    <row r="57" customFormat="false" ht="12.8" hidden="false" customHeight="false" outlineLevel="0" collapsed="false">
      <c r="A57" s="9" t="s">
        <v>38</v>
      </c>
      <c r="B57" s="9"/>
    </row>
    <row r="58" customFormat="false" ht="12.8" hidden="false" customHeight="false" outlineLevel="0" collapsed="false">
      <c r="A58" s="0" t="s">
        <v>17</v>
      </c>
      <c r="B58" s="0" t="n">
        <f aca="false">F17*B53+G17*B54+H17*B55</f>
        <v>-3.83893903867132</v>
      </c>
    </row>
    <row r="59" customFormat="false" ht="12.8" hidden="false" customHeight="false" outlineLevel="0" collapsed="false">
      <c r="A59" s="0" t="s">
        <v>18</v>
      </c>
      <c r="B59" s="0" t="n">
        <f aca="false">F18*B53+G18*B54+H18*B55</f>
        <v>1.78918812411974</v>
      </c>
    </row>
    <row r="61" customFormat="false" ht="12.8" hidden="false" customHeight="false" outlineLevel="0" collapsed="false">
      <c r="A61" s="8" t="s">
        <v>39</v>
      </c>
      <c r="F61" s="3"/>
      <c r="H61" s="3"/>
    </row>
    <row r="62" customFormat="false" ht="12.8" hidden="false" customHeight="false" outlineLevel="0" collapsed="false">
      <c r="A62" s="3" t="s">
        <v>33</v>
      </c>
      <c r="B62" s="3" t="n">
        <f aca="false">B58*D12</f>
        <v>-3.51315500848731</v>
      </c>
      <c r="C62" s="3"/>
    </row>
    <row r="63" customFormat="false" ht="12.8" hidden="false" customHeight="false" outlineLevel="0" collapsed="false">
      <c r="A63" s="3" t="s">
        <v>36</v>
      </c>
      <c r="B63" s="3" t="n">
        <f aca="false">B59*D13</f>
        <v>0.545738154833346</v>
      </c>
      <c r="C63" s="3"/>
    </row>
    <row r="65" customFormat="false" ht="29.25" hidden="false" customHeight="true" outlineLevel="0" collapsed="false">
      <c r="A65" s="10" t="s">
        <v>40</v>
      </c>
      <c r="B65" s="10"/>
      <c r="C65" s="10"/>
      <c r="D65" s="10"/>
    </row>
    <row r="66" customFormat="false" ht="12.8" hidden="false" customHeight="false" outlineLevel="0" collapsed="false">
      <c r="A66" s="0" t="s">
        <v>17</v>
      </c>
      <c r="B66" s="0" t="n">
        <f aca="false">F7*B62+G7*B63</f>
        <v>4.05889316332066</v>
      </c>
    </row>
    <row r="67" customFormat="false" ht="12.8" hidden="false" customHeight="false" outlineLevel="0" collapsed="false">
      <c r="A67" s="0" t="s">
        <v>18</v>
      </c>
      <c r="B67" s="0" t="n">
        <f aca="false">F8*B62+G8*B63</f>
        <v>-2.42167869882062</v>
      </c>
    </row>
    <row r="68" customFormat="false" ht="12.8" hidden="false" customHeight="false" outlineLevel="0" collapsed="false">
      <c r="A68" s="11"/>
    </row>
    <row r="69" customFormat="false" ht="12.8" hidden="false" customHeight="false" outlineLevel="0" collapsed="false">
      <c r="A69" s="4" t="s">
        <v>41</v>
      </c>
      <c r="B69" s="4"/>
      <c r="C69" s="4"/>
      <c r="D69" s="4"/>
      <c r="E69" s="4"/>
      <c r="F69" s="4"/>
      <c r="G69" s="4"/>
      <c r="H69" s="4"/>
    </row>
    <row r="70" customFormat="false" ht="12.8" hidden="false" customHeight="false" outlineLevel="0" collapsed="false">
      <c r="A70" s="12" t="s">
        <v>42</v>
      </c>
      <c r="B70" s="12"/>
      <c r="E70" s="13"/>
      <c r="F70" s="13"/>
      <c r="G70" s="13"/>
      <c r="H70" s="13"/>
    </row>
    <row r="71" customFormat="false" ht="12.8" hidden="false" customHeight="false" outlineLevel="0" collapsed="false">
      <c r="A71" s="0" t="s">
        <v>43</v>
      </c>
      <c r="B71" s="0" t="s">
        <v>44</v>
      </c>
      <c r="C71" s="0" t="n">
        <v>0</v>
      </c>
      <c r="D71" s="0" t="n">
        <v>0</v>
      </c>
      <c r="E71" s="13"/>
      <c r="F71" s="13"/>
      <c r="G71" s="13"/>
      <c r="H71" s="13"/>
    </row>
    <row r="72" customFormat="false" ht="12.8" hidden="false" customHeight="false" outlineLevel="0" collapsed="false">
      <c r="A72" s="0" t="s">
        <v>45</v>
      </c>
      <c r="B72" s="0" t="s">
        <v>46</v>
      </c>
      <c r="C72" s="0" t="n">
        <v>0</v>
      </c>
      <c r="D72" s="0" t="n">
        <v>0</v>
      </c>
      <c r="E72" s="13"/>
      <c r="F72" s="13"/>
      <c r="G72" s="13"/>
      <c r="H72" s="13"/>
    </row>
    <row r="73" customFormat="false" ht="12.8" hidden="false" customHeight="false" outlineLevel="0" collapsed="false">
      <c r="A73" s="14"/>
      <c r="B73" s="13"/>
      <c r="C73" s="13"/>
      <c r="D73" s="13"/>
      <c r="E73" s="13"/>
      <c r="F73" s="13"/>
      <c r="G73" s="13"/>
      <c r="H73" s="13"/>
    </row>
    <row r="74" customFormat="false" ht="12.8" hidden="false" customHeight="false" outlineLevel="0" collapsed="false">
      <c r="A74" s="12" t="s">
        <v>47</v>
      </c>
      <c r="B74" s="12"/>
      <c r="E74" s="13"/>
      <c r="F74" s="13"/>
      <c r="G74" s="13"/>
      <c r="H74" s="13"/>
    </row>
    <row r="75" customFormat="false" ht="12.8" hidden="false" customHeight="false" outlineLevel="0" collapsed="false">
      <c r="A75" s="0" t="s">
        <v>43</v>
      </c>
      <c r="B75" s="0" t="s">
        <v>44</v>
      </c>
      <c r="C75" s="0" t="n">
        <v>0</v>
      </c>
      <c r="D75" s="0" t="n">
        <v>0</v>
      </c>
      <c r="E75" s="13"/>
      <c r="F75" s="13"/>
      <c r="G75" s="13"/>
      <c r="H75" s="13"/>
    </row>
    <row r="76" customFormat="false" ht="12.8" hidden="false" customHeight="false" outlineLevel="0" collapsed="false">
      <c r="A76" s="0" t="s">
        <v>45</v>
      </c>
      <c r="B76" s="0" t="s">
        <v>46</v>
      </c>
      <c r="C76" s="0" t="n">
        <v>0</v>
      </c>
      <c r="D76" s="0" t="n">
        <v>0</v>
      </c>
      <c r="E76" s="13"/>
      <c r="F76" s="13"/>
      <c r="G76" s="13"/>
      <c r="H76" s="13"/>
    </row>
    <row r="77" customFormat="false" ht="12.8" hidden="false" customHeight="false" outlineLevel="0" collapsed="false">
      <c r="A77" s="0" t="s">
        <v>48</v>
      </c>
      <c r="B77" s="0" t="s">
        <v>49</v>
      </c>
      <c r="C77" s="0" t="n">
        <v>0</v>
      </c>
      <c r="D77" s="0" t="n">
        <v>0</v>
      </c>
      <c r="E77" s="13"/>
      <c r="F77" s="13"/>
      <c r="G77" s="13"/>
      <c r="H77" s="13"/>
    </row>
    <row r="78" customFormat="false" ht="12.8" hidden="false" customHeight="false" outlineLevel="0" collapsed="false">
      <c r="A78" s="14"/>
      <c r="B78" s="13"/>
      <c r="C78" s="13"/>
      <c r="D78" s="13"/>
      <c r="E78" s="13"/>
      <c r="F78" s="13"/>
      <c r="G78" s="13"/>
      <c r="H78" s="13"/>
    </row>
    <row r="79" customFormat="false" ht="12.8" hidden="false" customHeight="false" outlineLevel="0" collapsed="false">
      <c r="A79" s="12" t="s">
        <v>50</v>
      </c>
      <c r="B79" s="12"/>
      <c r="C79" s="12"/>
      <c r="G79" s="13"/>
      <c r="H79" s="13"/>
    </row>
    <row r="80" customFormat="false" ht="12.8" hidden="false" customHeight="false" outlineLevel="0" collapsed="false">
      <c r="A80" s="0" t="s">
        <v>45</v>
      </c>
      <c r="B80" s="0" t="s">
        <v>44</v>
      </c>
      <c r="C80" s="0" t="s">
        <v>51</v>
      </c>
      <c r="D80" s="0" t="n">
        <v>0</v>
      </c>
      <c r="E80" s="0" t="n">
        <v>0</v>
      </c>
      <c r="F80" s="0" t="n">
        <v>0</v>
      </c>
      <c r="G80" s="13"/>
      <c r="H80" s="13"/>
    </row>
    <row r="81" customFormat="false" ht="12.8" hidden="false" customHeight="false" outlineLevel="0" collapsed="false">
      <c r="A81" s="14"/>
      <c r="B81" s="13"/>
      <c r="C81" s="13"/>
      <c r="D81" s="13"/>
      <c r="E81" s="13"/>
      <c r="F81" s="13"/>
      <c r="G81" s="13"/>
      <c r="H81" s="13"/>
    </row>
    <row r="82" customFormat="false" ht="12.8" hidden="false" customHeight="false" outlineLevel="0" collapsed="false">
      <c r="A82" s="14"/>
      <c r="B82" s="13"/>
      <c r="C82" s="13"/>
      <c r="D82" s="13"/>
      <c r="E82" s="13"/>
      <c r="F82" s="13"/>
      <c r="G82" s="13"/>
      <c r="H82" s="13"/>
    </row>
    <row r="83" customFormat="false" ht="12.8" hidden="false" customHeight="false" outlineLevel="0" collapsed="false">
      <c r="A83" s="15" t="s">
        <v>52</v>
      </c>
      <c r="B83" s="15"/>
      <c r="F83" s="16" t="s">
        <v>53</v>
      </c>
      <c r="G83" s="16"/>
    </row>
    <row r="84" customFormat="false" ht="12.8" hidden="false" customHeight="false" outlineLevel="0" collapsed="false">
      <c r="A84" s="0" t="s">
        <v>43</v>
      </c>
      <c r="B84" s="0" t="s">
        <v>44</v>
      </c>
      <c r="C84" s="0" t="n">
        <f aca="false">(1-$B$40)*-($B$39*B2*B62)+$B$40*C71</f>
        <v>0.00281052400678985</v>
      </c>
      <c r="D84" s="0" t="n">
        <f aca="false">(1-$B$40)*-($B$39*B3*B62)+$B$40*D71</f>
        <v>0.00702631001697462</v>
      </c>
      <c r="F84" s="0" t="s">
        <v>10</v>
      </c>
      <c r="G84" s="0" t="s">
        <v>11</v>
      </c>
      <c r="H84" s="0" t="n">
        <f aca="false">C84+C7</f>
        <v>-0.99718947599321</v>
      </c>
      <c r="I84" s="0" t="n">
        <f aca="false">D84+D7</f>
        <v>1.00702631001697</v>
      </c>
    </row>
    <row r="85" customFormat="false" ht="12.8" hidden="false" customHeight="false" outlineLevel="0" collapsed="false">
      <c r="A85" s="0" t="s">
        <v>45</v>
      </c>
      <c r="B85" s="0" t="s">
        <v>46</v>
      </c>
      <c r="C85" s="0" t="n">
        <f aca="false">(1-$B$40)*-($B$39*B2*B63)+$B$40*C72</f>
        <v>-0.000436590523866677</v>
      </c>
      <c r="D85" s="0" t="n">
        <f aca="false">(1-$B$40)*-($B$39*B3*B63)+$B$40*D72</f>
        <v>-0.00109147630966669</v>
      </c>
      <c r="F85" s="0" t="s">
        <v>12</v>
      </c>
      <c r="G85" s="0" t="s">
        <v>13</v>
      </c>
      <c r="H85" s="0" t="n">
        <f aca="false">C85+C8</f>
        <v>0.999563409476133</v>
      </c>
      <c r="I85" s="0" t="n">
        <f aca="false">D85+D8</f>
        <v>1.99890852369033</v>
      </c>
    </row>
    <row r="87" customFormat="false" ht="12.8" hidden="false" customHeight="false" outlineLevel="0" collapsed="false">
      <c r="A87" s="15" t="s">
        <v>54</v>
      </c>
      <c r="B87" s="15"/>
      <c r="F87" s="16" t="s">
        <v>55</v>
      </c>
      <c r="G87" s="16"/>
    </row>
    <row r="88" customFormat="false" ht="12.8" hidden="false" customHeight="false" outlineLevel="0" collapsed="false">
      <c r="A88" s="0" t="s">
        <v>43</v>
      </c>
      <c r="B88" s="0" t="s">
        <v>44</v>
      </c>
      <c r="C88" s="0" t="n">
        <f aca="false">(1-$B$40)*-($B$39*$C$12*B53)+$B$40*C75</f>
        <v>0.0001394799639581</v>
      </c>
      <c r="D88" s="0" t="n">
        <f aca="false">(1-$B$40)*-($B$39*$C$13*B53)+$B$40*D75</f>
        <v>0.000399152352385298</v>
      </c>
      <c r="F88" s="0" t="s">
        <v>10</v>
      </c>
      <c r="G88" s="0" t="s">
        <v>11</v>
      </c>
      <c r="H88" s="0" t="n">
        <f aca="false">C88+C17</f>
        <v>-0.999860520036042</v>
      </c>
      <c r="I88" s="0" t="n">
        <f aca="false">D88+D17</f>
        <v>2.00039915235239</v>
      </c>
    </row>
    <row r="89" customFormat="false" ht="12.8" hidden="false" customHeight="false" outlineLevel="0" collapsed="false">
      <c r="A89" s="0" t="s">
        <v>45</v>
      </c>
      <c r="B89" s="0" t="s">
        <v>46</v>
      </c>
      <c r="C89" s="0" t="n">
        <f aca="false">(1-$B$40)*-($B$39*$C$12*B54)+$B$40*C76</f>
        <v>0.000426834845618664</v>
      </c>
      <c r="D89" s="0" t="n">
        <f aca="false">(1-$B$40)*-($B$39*$C$13*B54)+$B$40*D76</f>
        <v>0.00122148104913395</v>
      </c>
      <c r="F89" s="0" t="s">
        <v>12</v>
      </c>
      <c r="G89" s="0" t="s">
        <v>13</v>
      </c>
      <c r="H89" s="0" t="n">
        <f aca="false">C89+C18</f>
        <v>1.00042683484562</v>
      </c>
      <c r="I89" s="0" t="n">
        <f aca="false">D89+D18</f>
        <v>1.00122148104913</v>
      </c>
    </row>
    <row r="90" customFormat="false" ht="12.8" hidden="false" customHeight="false" outlineLevel="0" collapsed="false">
      <c r="A90" s="0" t="s">
        <v>48</v>
      </c>
      <c r="B90" s="0" t="s">
        <v>49</v>
      </c>
      <c r="C90" s="0" t="n">
        <f aca="false">(1-$B$40)*-($B$39*$C$12*B55)+$B$40*C77</f>
        <v>0.0013953235199768</v>
      </c>
      <c r="D90" s="0" t="n">
        <f aca="false">(1-$B$40)*-($B$39*$C$13*B55)+$B$40*D77</f>
        <v>0.00399302272191999</v>
      </c>
      <c r="F90" s="0" t="s">
        <v>20</v>
      </c>
      <c r="G90" s="0" t="s">
        <v>21</v>
      </c>
      <c r="H90" s="0" t="n">
        <f aca="false">C90+C19</f>
        <v>3.00139532351998</v>
      </c>
      <c r="I90" s="0" t="n">
        <f aca="false">D90+D19</f>
        <v>-1.99600697727808</v>
      </c>
    </row>
    <row r="92" customFormat="false" ht="12.8" hidden="false" customHeight="false" outlineLevel="0" collapsed="false">
      <c r="A92" s="15" t="s">
        <v>56</v>
      </c>
      <c r="B92" s="15"/>
      <c r="C92" s="15"/>
      <c r="H92" s="16" t="s">
        <v>57</v>
      </c>
      <c r="I92" s="16"/>
      <c r="J92" s="16"/>
    </row>
    <row r="93" customFormat="false" ht="12.8" hidden="false" customHeight="false" outlineLevel="0" collapsed="false">
      <c r="A93" s="0" t="s">
        <v>45</v>
      </c>
      <c r="B93" s="0" t="s">
        <v>44</v>
      </c>
      <c r="C93" s="0" t="s">
        <v>51</v>
      </c>
      <c r="D93" s="0" t="n">
        <f aca="false">(1-$B$40)*-($B$39*$B$45*C23)+$B$40*D80</f>
        <v>0.00186851505253903</v>
      </c>
      <c r="E93" s="0" t="n">
        <f aca="false">(1-$B$40)*-($B$39*$B$45*C24)+$B$40*E80</f>
        <v>0.00171827428026939</v>
      </c>
      <c r="F93" s="0" t="n">
        <f aca="false">(1-$B$40)*-($B$39*$B$45*C25)+$B$40*F80</f>
        <v>-0.00140197217377645</v>
      </c>
      <c r="H93" s="0" t="s">
        <v>12</v>
      </c>
      <c r="I93" s="0" t="s">
        <v>11</v>
      </c>
      <c r="J93" s="0" t="s">
        <v>25</v>
      </c>
      <c r="K93" s="0" t="n">
        <f aca="false">D93+D29</f>
        <v>1.00186851505254</v>
      </c>
      <c r="L93" s="0" t="n">
        <f aca="false">E93+E29</f>
        <v>2.00171827428027</v>
      </c>
      <c r="M93" s="0" t="n">
        <f aca="false">F93+F29</f>
        <v>3.99859802782622</v>
      </c>
    </row>
  </sheetData>
  <mergeCells count="20">
    <mergeCell ref="G1:H1"/>
    <mergeCell ref="G2:H2"/>
    <mergeCell ref="A5:H5"/>
    <mergeCell ref="A6:B6"/>
    <mergeCell ref="A16:B16"/>
    <mergeCell ref="A28:C28"/>
    <mergeCell ref="A38:H38"/>
    <mergeCell ref="A47:B47"/>
    <mergeCell ref="A57:B57"/>
    <mergeCell ref="A65:D65"/>
    <mergeCell ref="A69:H69"/>
    <mergeCell ref="A70:B70"/>
    <mergeCell ref="A74:B74"/>
    <mergeCell ref="A79:C79"/>
    <mergeCell ref="A83:B83"/>
    <mergeCell ref="F83:G83"/>
    <mergeCell ref="A87:B87"/>
    <mergeCell ref="F87:G87"/>
    <mergeCell ref="A92:C92"/>
    <mergeCell ref="H92:J9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3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H92" activeCellId="0" sqref="H92"/>
    </sheetView>
  </sheetViews>
  <sheetFormatPr defaultRowHeight="12.8" zeroHeight="false" outlineLevelRow="0" outlineLevelCol="0"/>
  <cols>
    <col collapsed="false" customWidth="true" hidden="false" outlineLevel="0" max="1" min="1" style="0" width="20.3"/>
    <col collapsed="false" customWidth="true" hidden="false" outlineLevel="0" max="2" min="2" style="0" width="15.28"/>
    <col collapsed="false" customWidth="false" hidden="false" outlineLevel="0" max="7" min="3" style="0" width="11.52"/>
    <col collapsed="false" customWidth="true" hidden="false" outlineLevel="0" max="8" min="8" style="0" width="13.89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1" t="s">
        <v>0</v>
      </c>
      <c r="F1" s="0" t="s">
        <v>1</v>
      </c>
      <c r="G1" s="2" t="s">
        <v>2</v>
      </c>
      <c r="H1" s="2"/>
    </row>
    <row r="2" customFormat="false" ht="12.8" hidden="false" customHeight="false" outlineLevel="0" collapsed="false">
      <c r="A2" s="0" t="s">
        <v>3</v>
      </c>
      <c r="B2" s="0" t="n">
        <v>0.2</v>
      </c>
      <c r="F2" s="0" t="s">
        <v>4</v>
      </c>
      <c r="G2" s="2" t="s">
        <v>5</v>
      </c>
      <c r="H2" s="2"/>
    </row>
    <row r="3" customFormat="false" ht="12.8" hidden="false" customHeight="false" outlineLevel="0" collapsed="false">
      <c r="A3" s="3" t="s">
        <v>6</v>
      </c>
      <c r="B3" s="0" t="n">
        <v>0.5</v>
      </c>
    </row>
    <row r="4" customFormat="false" ht="12.8" hidden="false" customHeight="false" outlineLevel="0" collapsed="false">
      <c r="A4" s="3"/>
    </row>
    <row r="5" customFormat="false" ht="12.8" hidden="false" customHeight="false" outlineLevel="0" collapsed="false">
      <c r="A5" s="4" t="s">
        <v>7</v>
      </c>
      <c r="B5" s="4"/>
      <c r="C5" s="4"/>
      <c r="D5" s="4"/>
      <c r="E5" s="4"/>
      <c r="F5" s="4"/>
      <c r="G5" s="4"/>
      <c r="H5" s="4"/>
    </row>
    <row r="6" customFormat="false" ht="12.8" hidden="false" customHeight="false" outlineLevel="0" collapsed="false">
      <c r="A6" s="5" t="s">
        <v>8</v>
      </c>
      <c r="B6" s="5"/>
      <c r="F6" s="17" t="s">
        <v>58</v>
      </c>
    </row>
    <row r="7" customFormat="false" ht="12.8" hidden="false" customHeight="false" outlineLevel="0" collapsed="false">
      <c r="A7" s="0" t="s">
        <v>10</v>
      </c>
      <c r="B7" s="0" t="s">
        <v>11</v>
      </c>
      <c r="C7" s="0" t="n">
        <f aca="false">Step_1!H84</f>
        <v>-0.99718947599321</v>
      </c>
      <c r="D7" s="0" t="n">
        <f aca="false">Step_1!I84</f>
        <v>1.00702631001697</v>
      </c>
      <c r="F7" s="0" t="n">
        <f aca="false">C7</f>
        <v>-0.99718947599321</v>
      </c>
      <c r="G7" s="0" t="n">
        <f aca="false">C8</f>
        <v>0.999563409476133</v>
      </c>
    </row>
    <row r="8" customFormat="false" ht="12.8" hidden="false" customHeight="false" outlineLevel="0" collapsed="false">
      <c r="A8" s="0" t="s">
        <v>12</v>
      </c>
      <c r="B8" s="0" t="s">
        <v>13</v>
      </c>
      <c r="C8" s="0" t="n">
        <f aca="false">Step_1!H85</f>
        <v>0.999563409476133</v>
      </c>
      <c r="D8" s="0" t="n">
        <f aca="false">Step_1!I85</f>
        <v>1.99890852369033</v>
      </c>
      <c r="F8" s="0" t="n">
        <f aca="false">D7</f>
        <v>1.00702631001697</v>
      </c>
      <c r="G8" s="0" t="n">
        <f aca="false">D8</f>
        <v>1.99890852369033</v>
      </c>
    </row>
    <row r="11" customFormat="false" ht="12.8" hidden="false" customHeight="false" outlineLevel="0" collapsed="false">
      <c r="A11" s="7" t="s">
        <v>14</v>
      </c>
      <c r="C11" s="7" t="s">
        <v>15</v>
      </c>
      <c r="D11" s="7" t="s">
        <v>16</v>
      </c>
    </row>
    <row r="12" customFormat="false" ht="12.8" hidden="false" customHeight="false" outlineLevel="0" collapsed="false">
      <c r="A12" s="0" t="s">
        <v>17</v>
      </c>
      <c r="B12" s="0" t="n">
        <f aca="false">C7*B2+D7*B3</f>
        <v>0.304075259809845</v>
      </c>
      <c r="C12" s="0" t="n">
        <f aca="false">TANH(B12)</f>
        <v>0.29503759051222</v>
      </c>
      <c r="D12" s="0" t="n">
        <f aca="false">1-C12*C12</f>
        <v>0.912952820184744</v>
      </c>
    </row>
    <row r="13" customFormat="false" ht="12.8" hidden="false" customHeight="false" outlineLevel="0" collapsed="false">
      <c r="A13" s="0" t="s">
        <v>18</v>
      </c>
      <c r="B13" s="0" t="n">
        <f aca="false">C8*B2+D8*B3</f>
        <v>1.19936694374039</v>
      </c>
      <c r="C13" s="0" t="n">
        <f aca="false">TANH(B13)</f>
        <v>0.833461410260422</v>
      </c>
      <c r="D13" s="0" t="n">
        <f aca="false">1-C13*C13</f>
        <v>0.305342077606708</v>
      </c>
    </row>
    <row r="16" customFormat="false" ht="12.8" hidden="false" customHeight="false" outlineLevel="0" collapsed="false">
      <c r="A16" s="5" t="s">
        <v>19</v>
      </c>
      <c r="B16" s="5"/>
      <c r="F16" s="17" t="s">
        <v>58</v>
      </c>
    </row>
    <row r="17" customFormat="false" ht="12.8" hidden="false" customHeight="false" outlineLevel="0" collapsed="false">
      <c r="A17" s="0" t="s">
        <v>10</v>
      </c>
      <c r="B17" s="0" t="s">
        <v>11</v>
      </c>
      <c r="C17" s="0" t="n">
        <f aca="false">Step_1!H88</f>
        <v>-0.999860520036042</v>
      </c>
      <c r="D17" s="0" t="n">
        <f aca="false">Step_1!I88</f>
        <v>2.00039915235239</v>
      </c>
      <c r="F17" s="0" t="n">
        <f aca="false">C17</f>
        <v>-0.999860520036042</v>
      </c>
      <c r="G17" s="0" t="n">
        <f aca="false">C18</f>
        <v>1.00042683484562</v>
      </c>
      <c r="H17" s="0" t="n">
        <f aca="false">C19</f>
        <v>3.00139532351998</v>
      </c>
    </row>
    <row r="18" customFormat="false" ht="12.8" hidden="false" customHeight="false" outlineLevel="0" collapsed="false">
      <c r="A18" s="0" t="s">
        <v>12</v>
      </c>
      <c r="B18" s="0" t="s">
        <v>13</v>
      </c>
      <c r="C18" s="0" t="n">
        <f aca="false">Step_1!H89</f>
        <v>1.00042683484562</v>
      </c>
      <c r="D18" s="0" t="n">
        <f aca="false">Step_1!I89</f>
        <v>1.00122148104913</v>
      </c>
      <c r="F18" s="0" t="n">
        <f aca="false">D17</f>
        <v>2.00039915235239</v>
      </c>
      <c r="G18" s="0" t="n">
        <f aca="false">D18</f>
        <v>1.00122148104913</v>
      </c>
      <c r="H18" s="0" t="n">
        <f aca="false">D19</f>
        <v>-1.99600697727808</v>
      </c>
    </row>
    <row r="19" customFormat="false" ht="12.8" hidden="false" customHeight="false" outlineLevel="0" collapsed="false">
      <c r="A19" s="0" t="s">
        <v>20</v>
      </c>
      <c r="B19" s="0" t="s">
        <v>21</v>
      </c>
      <c r="C19" s="0" t="n">
        <f aca="false">Step_1!H90</f>
        <v>3.00139532351998</v>
      </c>
      <c r="D19" s="0" t="n">
        <f aca="false">Step_1!I90</f>
        <v>-1.99600697727808</v>
      </c>
    </row>
    <row r="20" customFormat="false" ht="12.8" hidden="false" customHeight="false" outlineLevel="0" collapsed="false">
      <c r="A20" s="3"/>
    </row>
    <row r="21" customFormat="false" ht="12.8" hidden="false" customHeight="false" outlineLevel="0" collapsed="false">
      <c r="A21" s="3"/>
    </row>
    <row r="22" customFormat="false" ht="12.8" hidden="false" customHeight="false" outlineLevel="0" collapsed="false">
      <c r="A22" s="7" t="s">
        <v>22</v>
      </c>
      <c r="B22" s="3"/>
      <c r="C22" s="7" t="s">
        <v>15</v>
      </c>
      <c r="D22" s="7" t="s">
        <v>16</v>
      </c>
    </row>
    <row r="23" customFormat="false" ht="12.8" hidden="false" customHeight="false" outlineLevel="0" collapsed="false">
      <c r="A23" s="0" t="s">
        <v>17</v>
      </c>
      <c r="B23" s="0" t="n">
        <f aca="false">C17*C12+D17*C13</f>
        <v>1.37225905992364</v>
      </c>
      <c r="C23" s="0" t="n">
        <f aca="false">TANH(B23)</f>
        <v>0.879206012377303</v>
      </c>
      <c r="D23" s="0" t="n">
        <f aca="false">1-C23*C23</f>
        <v>0.226996787799602</v>
      </c>
    </row>
    <row r="24" customFormat="false" ht="12.8" hidden="false" customHeight="false" outlineLevel="0" collapsed="false">
      <c r="A24" s="0" t="s">
        <v>18</v>
      </c>
      <c r="B24" s="0" t="n">
        <f aca="false">C18*C12+D18*C13</f>
        <v>1.12964299041486</v>
      </c>
      <c r="C24" s="0" t="n">
        <f aca="false">TANH(B24)</f>
        <v>0.810897040987206</v>
      </c>
      <c r="D24" s="0" t="n">
        <f aca="false">1-C24*C24</f>
        <v>0.342445988918193</v>
      </c>
    </row>
    <row r="25" customFormat="false" ht="12.8" hidden="false" customHeight="false" outlineLevel="0" collapsed="false">
      <c r="A25" s="0" t="s">
        <v>23</v>
      </c>
      <c r="B25" s="0" t="n">
        <f aca="false">C19*C12+D19*C13</f>
        <v>-0.778070345745852</v>
      </c>
      <c r="C25" s="0" t="n">
        <f aca="false">TANH(B25)</f>
        <v>-0.651597739310895</v>
      </c>
      <c r="D25" s="0" t="n">
        <f aca="false">1-C25*C25</f>
        <v>0.575420386124931</v>
      </c>
    </row>
    <row r="28" customFormat="false" ht="12.8" hidden="false" customHeight="false" outlineLevel="0" collapsed="false">
      <c r="A28" s="5" t="s">
        <v>24</v>
      </c>
      <c r="B28" s="5"/>
      <c r="C28" s="5"/>
      <c r="H28" s="17" t="s">
        <v>58</v>
      </c>
    </row>
    <row r="29" customFormat="false" ht="12.8" hidden="false" customHeight="false" outlineLevel="0" collapsed="false">
      <c r="A29" s="0" t="s">
        <v>12</v>
      </c>
      <c r="B29" s="0" t="s">
        <v>11</v>
      </c>
      <c r="C29" s="0" t="s">
        <v>25</v>
      </c>
      <c r="D29" s="0" t="n">
        <f aca="false">Step_1!K93</f>
        <v>1.00186851505254</v>
      </c>
      <c r="E29" s="0" t="n">
        <f aca="false">Step_1!L93</f>
        <v>2.00171827428027</v>
      </c>
      <c r="F29" s="0" t="n">
        <f aca="false">Step_1!M93</f>
        <v>3.99859802782622</v>
      </c>
      <c r="H29" s="0" t="n">
        <f aca="false">D29</f>
        <v>1.00186851505254</v>
      </c>
    </row>
    <row r="30" customFormat="false" ht="12.8" hidden="false" customHeight="false" outlineLevel="0" collapsed="false">
      <c r="H30" s="0" t="n">
        <f aca="false">E29</f>
        <v>2.00171827428027</v>
      </c>
    </row>
    <row r="31" customFormat="false" ht="12.8" hidden="false" customHeight="false" outlineLevel="0" collapsed="false">
      <c r="H31" s="0" t="n">
        <f aca="false">F29</f>
        <v>3.99859802782622</v>
      </c>
    </row>
    <row r="32" customFormat="false" ht="12.8" hidden="false" customHeight="false" outlineLevel="0" collapsed="false">
      <c r="A32" s="7" t="s">
        <v>26</v>
      </c>
      <c r="C32" s="7" t="s">
        <v>15</v>
      </c>
      <c r="D32" s="7" t="s">
        <v>16</v>
      </c>
    </row>
    <row r="33" customFormat="false" ht="12.8" hidden="false" customHeight="false" outlineLevel="0" collapsed="false">
      <c r="A33" s="0" t="s">
        <v>17</v>
      </c>
      <c r="B33" s="0" t="n">
        <f aca="false">D29*C23+E29*C24+F29*C25</f>
        <v>-0.10144118779497</v>
      </c>
      <c r="C33" s="0" t="n">
        <f aca="false">TANH(B33)</f>
        <v>-0.101094660165135</v>
      </c>
      <c r="D33" s="0" t="n">
        <f aca="false">1-C33*C33</f>
        <v>0.989779869686096</v>
      </c>
    </row>
    <row r="36" customFormat="false" ht="12.8" hidden="false" customHeight="false" outlineLevel="0" collapsed="false">
      <c r="A36" s="1" t="s">
        <v>27</v>
      </c>
      <c r="B36" s="0" t="n">
        <v>0.4</v>
      </c>
    </row>
    <row r="37" customFormat="false" ht="12.8" hidden="false" customHeight="false" outlineLevel="0" collapsed="false">
      <c r="A37" s="3"/>
      <c r="B37" s="3"/>
    </row>
    <row r="38" customFormat="false" ht="12.8" hidden="false" customHeight="false" outlineLevel="0" collapsed="false">
      <c r="A38" s="4" t="s">
        <v>28</v>
      </c>
      <c r="B38" s="4"/>
      <c r="C38" s="4"/>
      <c r="D38" s="4"/>
      <c r="E38" s="4"/>
      <c r="F38" s="4"/>
      <c r="G38" s="4"/>
      <c r="H38" s="4"/>
    </row>
    <row r="39" customFormat="false" ht="12.8" hidden="false" customHeight="false" outlineLevel="0" collapsed="false">
      <c r="A39" s="1" t="s">
        <v>29</v>
      </c>
      <c r="B39" s="0" t="n">
        <v>0.01</v>
      </c>
    </row>
    <row r="40" customFormat="false" ht="12.8" hidden="false" customHeight="false" outlineLevel="0" collapsed="false">
      <c r="A40" s="1" t="s">
        <v>30</v>
      </c>
      <c r="B40" s="0" t="n">
        <v>0.6</v>
      </c>
    </row>
    <row r="41" customFormat="false" ht="12.8" hidden="false" customHeight="false" outlineLevel="0" collapsed="false">
      <c r="A41" s="3"/>
      <c r="B41" s="3"/>
    </row>
    <row r="42" customFormat="false" ht="12.8" hidden="false" customHeight="false" outlineLevel="0" collapsed="false">
      <c r="A42" s="1" t="s">
        <v>31</v>
      </c>
      <c r="B42" s="0" t="n">
        <f aca="false">C33-B36</f>
        <v>-0.501094660165135</v>
      </c>
    </row>
    <row r="43" customFormat="false" ht="12.8" hidden="false" customHeight="false" outlineLevel="0" collapsed="false">
      <c r="A43" s="3"/>
    </row>
    <row r="44" customFormat="false" ht="12.8" hidden="false" customHeight="false" outlineLevel="0" collapsed="false">
      <c r="A44" s="8" t="s">
        <v>32</v>
      </c>
    </row>
    <row r="45" customFormat="false" ht="12.8" hidden="false" customHeight="false" outlineLevel="0" collapsed="false">
      <c r="A45" s="0" t="s">
        <v>33</v>
      </c>
      <c r="B45" s="0" t="n">
        <f aca="false">B42*D33</f>
        <v>-0.495973407438646</v>
      </c>
    </row>
    <row r="46" customFormat="false" ht="12.8" hidden="false" customHeight="false" outlineLevel="0" collapsed="false">
      <c r="A46" s="3"/>
    </row>
    <row r="47" customFormat="false" ht="12.8" hidden="false" customHeight="false" outlineLevel="0" collapsed="false">
      <c r="A47" s="9" t="s">
        <v>34</v>
      </c>
      <c r="B47" s="9"/>
    </row>
    <row r="48" customFormat="false" ht="12.8" hidden="false" customHeight="false" outlineLevel="0" collapsed="false">
      <c r="A48" s="0" t="s">
        <v>17</v>
      </c>
      <c r="B48" s="0" t="n">
        <f aca="false">H29*B45</f>
        <v>-0.496900141216104</v>
      </c>
    </row>
    <row r="49" customFormat="false" ht="12.8" hidden="false" customHeight="false" outlineLevel="0" collapsed="false">
      <c r="A49" s="3" t="s">
        <v>18</v>
      </c>
      <c r="B49" s="0" t="n">
        <f aca="false">H30*B45</f>
        <v>-0.992799033226992</v>
      </c>
    </row>
    <row r="50" customFormat="false" ht="12.8" hidden="false" customHeight="false" outlineLevel="0" collapsed="false">
      <c r="A50" s="0" t="s">
        <v>23</v>
      </c>
      <c r="B50" s="0" t="n">
        <f aca="false">H31*B45</f>
        <v>-1.98319828883842</v>
      </c>
    </row>
    <row r="52" customFormat="false" ht="12.8" hidden="false" customHeight="false" outlineLevel="0" collapsed="false">
      <c r="A52" s="8" t="s">
        <v>35</v>
      </c>
      <c r="F52" s="3"/>
    </row>
    <row r="53" customFormat="false" ht="12.8" hidden="false" customHeight="false" outlineLevel="0" collapsed="false">
      <c r="A53" s="0" t="s">
        <v>33</v>
      </c>
      <c r="B53" s="0" t="n">
        <f aca="false">B48*D23</f>
        <v>-0.112794735913225</v>
      </c>
    </row>
    <row r="54" customFormat="false" ht="12.8" hidden="false" customHeight="false" outlineLevel="0" collapsed="false">
      <c r="A54" s="0" t="s">
        <v>36</v>
      </c>
      <c r="B54" s="0" t="n">
        <f aca="false">B49*D24</f>
        <v>-0.339980046730443</v>
      </c>
    </row>
    <row r="55" customFormat="false" ht="12.8" hidden="false" customHeight="false" outlineLevel="0" collapsed="false">
      <c r="A55" s="0" t="s">
        <v>37</v>
      </c>
      <c r="B55" s="0" t="n">
        <f aca="false">B50*D25</f>
        <v>-1.14117272512571</v>
      </c>
    </row>
    <row r="56" customFormat="false" ht="12.8" hidden="false" customHeight="false" outlineLevel="0" collapsed="false">
      <c r="A56" s="3"/>
      <c r="F56" s="3"/>
    </row>
    <row r="57" customFormat="false" ht="12.8" hidden="false" customHeight="false" outlineLevel="0" collapsed="false">
      <c r="A57" s="9" t="s">
        <v>38</v>
      </c>
      <c r="B57" s="9"/>
    </row>
    <row r="58" customFormat="false" ht="12.8" hidden="false" customHeight="false" outlineLevel="0" collapsed="false">
      <c r="A58" s="0" t="s">
        <v>17</v>
      </c>
      <c r="B58" s="0" t="n">
        <f aca="false">F17*B53+G17*B54+H17*B55</f>
        <v>-3.65245663927453</v>
      </c>
    </row>
    <row r="59" customFormat="false" ht="12.8" hidden="false" customHeight="false" outlineLevel="0" collapsed="false">
      <c r="A59" s="0" t="s">
        <v>18</v>
      </c>
      <c r="B59" s="0" t="n">
        <f aca="false">F18*B53+G18*B54+H18*B55</f>
        <v>1.71175890160512</v>
      </c>
    </row>
    <row r="61" customFormat="false" ht="12.8" hidden="false" customHeight="false" outlineLevel="0" collapsed="false">
      <c r="A61" s="8" t="s">
        <v>39</v>
      </c>
      <c r="F61" s="3"/>
      <c r="H61" s="3"/>
    </row>
    <row r="62" customFormat="false" ht="12.8" hidden="false" customHeight="false" outlineLevel="0" collapsed="false">
      <c r="A62" s="3" t="s">
        <v>33</v>
      </c>
      <c r="B62" s="3" t="n">
        <f aca="false">B58*D12</f>
        <v>-3.33452058942817</v>
      </c>
      <c r="C62" s="3"/>
    </row>
    <row r="63" customFormat="false" ht="12.8" hidden="false" customHeight="false" outlineLevel="0" collapsed="false">
      <c r="A63" s="3" t="s">
        <v>36</v>
      </c>
      <c r="B63" s="3" t="n">
        <f aca="false">B59*D13</f>
        <v>0.522672019377885</v>
      </c>
      <c r="C63" s="3"/>
    </row>
    <row r="65" customFormat="false" ht="24" hidden="false" customHeight="true" outlineLevel="0" collapsed="false">
      <c r="A65" s="10" t="s">
        <v>40</v>
      </c>
      <c r="B65" s="10"/>
      <c r="C65" s="10"/>
      <c r="D65" s="10"/>
    </row>
    <row r="66" customFormat="false" ht="12.8" hidden="false" customHeight="false" outlineLevel="0" collapsed="false">
      <c r="A66" s="0" t="s">
        <v>17</v>
      </c>
      <c r="B66" s="0" t="n">
        <f aca="false">F7*B62+G7*B63</f>
        <v>3.84759266498758</v>
      </c>
    </row>
    <row r="67" customFormat="false" ht="12.8" hidden="false" customHeight="false" outlineLevel="0" collapsed="false">
      <c r="A67" s="0" t="s">
        <v>18</v>
      </c>
      <c r="B67" s="0" t="n">
        <f aca="false">F8*B62+G8*B63</f>
        <v>-2.31317641021858</v>
      </c>
    </row>
    <row r="68" customFormat="false" ht="12.8" hidden="false" customHeight="false" outlineLevel="0" collapsed="false">
      <c r="A68" s="11"/>
    </row>
    <row r="69" customFormat="false" ht="12.8" hidden="false" customHeight="false" outlineLevel="0" collapsed="false">
      <c r="A69" s="4" t="s">
        <v>41</v>
      </c>
      <c r="B69" s="4"/>
      <c r="C69" s="4"/>
      <c r="D69" s="4"/>
      <c r="E69" s="4"/>
      <c r="F69" s="4"/>
      <c r="G69" s="4"/>
      <c r="H69" s="4"/>
    </row>
    <row r="70" customFormat="false" ht="12.8" hidden="false" customHeight="false" outlineLevel="0" collapsed="false">
      <c r="A70" s="12" t="s">
        <v>42</v>
      </c>
      <c r="B70" s="12"/>
      <c r="E70" s="13"/>
      <c r="F70" s="13"/>
      <c r="G70" s="13"/>
      <c r="H70" s="13"/>
    </row>
    <row r="71" customFormat="false" ht="12.8" hidden="false" customHeight="false" outlineLevel="0" collapsed="false">
      <c r="A71" s="0" t="s">
        <v>43</v>
      </c>
      <c r="B71" s="0" t="s">
        <v>44</v>
      </c>
      <c r="C71" s="0" t="n">
        <f aca="false">Step_1!C84</f>
        <v>0.00281052400678985</v>
      </c>
      <c r="D71" s="0" t="n">
        <f aca="false">Step_1!D84</f>
        <v>0.00702631001697462</v>
      </c>
      <c r="E71" s="13"/>
      <c r="F71" s="13"/>
      <c r="G71" s="13"/>
      <c r="H71" s="13"/>
    </row>
    <row r="72" customFormat="false" ht="12.8" hidden="false" customHeight="false" outlineLevel="0" collapsed="false">
      <c r="A72" s="0" t="s">
        <v>45</v>
      </c>
      <c r="B72" s="0" t="s">
        <v>46</v>
      </c>
      <c r="C72" s="0" t="n">
        <f aca="false">Step_1!C85</f>
        <v>-0.000436590523866677</v>
      </c>
      <c r="D72" s="0" t="n">
        <f aca="false">Step_1!D85</f>
        <v>-0.00109147630966669</v>
      </c>
      <c r="E72" s="13"/>
      <c r="F72" s="13"/>
      <c r="G72" s="13"/>
      <c r="H72" s="13"/>
    </row>
    <row r="73" customFormat="false" ht="12.8" hidden="false" customHeight="false" outlineLevel="0" collapsed="false">
      <c r="A73" s="14"/>
      <c r="B73" s="13"/>
      <c r="C73" s="13"/>
      <c r="D73" s="13"/>
      <c r="E73" s="13"/>
      <c r="F73" s="13"/>
      <c r="G73" s="13"/>
      <c r="H73" s="13"/>
    </row>
    <row r="74" customFormat="false" ht="12.8" hidden="false" customHeight="false" outlineLevel="0" collapsed="false">
      <c r="A74" s="12" t="s">
        <v>47</v>
      </c>
      <c r="B74" s="12"/>
      <c r="E74" s="13"/>
      <c r="F74" s="13"/>
      <c r="G74" s="13"/>
      <c r="H74" s="13"/>
    </row>
    <row r="75" customFormat="false" ht="12.8" hidden="false" customHeight="false" outlineLevel="0" collapsed="false">
      <c r="A75" s="0" t="s">
        <v>43</v>
      </c>
      <c r="B75" s="0" t="s">
        <v>44</v>
      </c>
      <c r="C75" s="0" t="n">
        <f aca="false">Step_1!C88</f>
        <v>0.0001394799639581</v>
      </c>
      <c r="D75" s="0" t="n">
        <f aca="false">Step_1!D88</f>
        <v>0.000399152352385298</v>
      </c>
      <c r="E75" s="13"/>
      <c r="F75" s="13"/>
      <c r="G75" s="13"/>
      <c r="H75" s="13"/>
    </row>
    <row r="76" customFormat="false" ht="12.8" hidden="false" customHeight="false" outlineLevel="0" collapsed="false">
      <c r="A76" s="0" t="s">
        <v>45</v>
      </c>
      <c r="B76" s="0" t="s">
        <v>46</v>
      </c>
      <c r="C76" s="0" t="n">
        <f aca="false">Step_1!C89</f>
        <v>0.000426834845618664</v>
      </c>
      <c r="D76" s="0" t="n">
        <f aca="false">Step_1!D89</f>
        <v>0.00122148104913395</v>
      </c>
      <c r="E76" s="13"/>
      <c r="F76" s="13"/>
      <c r="G76" s="13"/>
      <c r="H76" s="13"/>
    </row>
    <row r="77" customFormat="false" ht="12.8" hidden="false" customHeight="false" outlineLevel="0" collapsed="false">
      <c r="A77" s="0" t="s">
        <v>48</v>
      </c>
      <c r="B77" s="0" t="s">
        <v>49</v>
      </c>
      <c r="C77" s="0" t="n">
        <f aca="false">Step_1!C90</f>
        <v>0.0013953235199768</v>
      </c>
      <c r="D77" s="0" t="n">
        <f aca="false">Step_1!D90</f>
        <v>0.00399302272191999</v>
      </c>
      <c r="E77" s="13"/>
      <c r="F77" s="13"/>
      <c r="G77" s="13"/>
      <c r="H77" s="13"/>
    </row>
    <row r="78" customFormat="false" ht="12.8" hidden="false" customHeight="false" outlineLevel="0" collapsed="false">
      <c r="A78" s="14"/>
      <c r="B78" s="13"/>
      <c r="C78" s="13"/>
      <c r="D78" s="13"/>
      <c r="E78" s="13"/>
      <c r="F78" s="13"/>
      <c r="G78" s="13"/>
      <c r="H78" s="13"/>
    </row>
    <row r="79" customFormat="false" ht="12.8" hidden="false" customHeight="false" outlineLevel="0" collapsed="false">
      <c r="A79" s="12" t="s">
        <v>50</v>
      </c>
      <c r="B79" s="12"/>
      <c r="C79" s="12"/>
      <c r="G79" s="13"/>
      <c r="H79" s="13"/>
    </row>
    <row r="80" customFormat="false" ht="12.8" hidden="false" customHeight="false" outlineLevel="0" collapsed="false">
      <c r="A80" s="0" t="s">
        <v>45</v>
      </c>
      <c r="B80" s="0" t="s">
        <v>44</v>
      </c>
      <c r="C80" s="0" t="s">
        <v>51</v>
      </c>
      <c r="D80" s="0" t="n">
        <f aca="false">Step_1!D93</f>
        <v>0.00186851505253903</v>
      </c>
      <c r="E80" s="0" t="n">
        <f aca="false">Step_1!E93</f>
        <v>0.00171827428026939</v>
      </c>
      <c r="F80" s="0" t="n">
        <f aca="false">Step_1!F93</f>
        <v>-0.00140197217377645</v>
      </c>
      <c r="G80" s="13"/>
      <c r="H80" s="13"/>
    </row>
    <row r="81" s="20" customFormat="true" ht="12.8" hidden="false" customHeight="false" outlineLevel="0" collapsed="false">
      <c r="A81" s="18"/>
      <c r="B81" s="19"/>
      <c r="C81" s="19"/>
      <c r="D81" s="19"/>
      <c r="E81" s="19"/>
      <c r="F81" s="19"/>
      <c r="G81" s="19"/>
      <c r="H81" s="19"/>
    </row>
    <row r="82" s="20" customFormat="true" ht="12.8" hidden="false" customHeight="false" outlineLevel="0" collapsed="false">
      <c r="A82" s="18" t="n">
        <f aca="false">$B40</f>
        <v>0.6</v>
      </c>
      <c r="B82" s="19" t="n">
        <f aca="false">B62</f>
        <v>-3.33452058942817</v>
      </c>
      <c r="C82" s="19"/>
      <c r="D82" s="19"/>
      <c r="E82" s="19"/>
      <c r="F82" s="19"/>
      <c r="G82" s="19"/>
      <c r="H82" s="19"/>
    </row>
    <row r="83" customFormat="false" ht="12.8" hidden="false" customHeight="false" outlineLevel="0" collapsed="false">
      <c r="A83" s="15" t="s">
        <v>52</v>
      </c>
      <c r="B83" s="15"/>
      <c r="F83" s="16" t="s">
        <v>53</v>
      </c>
      <c r="G83" s="16"/>
    </row>
    <row r="84" customFormat="false" ht="12.8" hidden="false" customHeight="false" outlineLevel="0" collapsed="false">
      <c r="A84" s="0" t="s">
        <v>43</v>
      </c>
      <c r="B84" s="0" t="s">
        <v>44</v>
      </c>
      <c r="C84" s="0" t="n">
        <f aca="false">(1-$B$40)*-($B$39*B2*B62)+$B$40*C71</f>
        <v>0.00435393087561644</v>
      </c>
      <c r="D84" s="0" t="n">
        <f aca="false">(1-$B$40)*-($B$39*B3*B62)+$B$40*D71</f>
        <v>0.0108848271890411</v>
      </c>
      <c r="F84" s="0" t="s">
        <v>10</v>
      </c>
      <c r="G84" s="0" t="s">
        <v>11</v>
      </c>
      <c r="H84" s="0" t="n">
        <f aca="false">C84+C7</f>
        <v>-0.992835545117594</v>
      </c>
      <c r="I84" s="0" t="n">
        <f aca="false">D84+D7</f>
        <v>1.01791113720602</v>
      </c>
    </row>
    <row r="85" customFormat="false" ht="12.8" hidden="false" customHeight="false" outlineLevel="0" collapsed="false">
      <c r="A85" s="0" t="s">
        <v>45</v>
      </c>
      <c r="B85" s="0" t="s">
        <v>46</v>
      </c>
      <c r="C85" s="0" t="n">
        <f aca="false">(1-$B$40)*-($B$39*B2*B63)+$B$40*C72</f>
        <v>-0.000680091929822314</v>
      </c>
      <c r="D85" s="0" t="n">
        <f aca="false">(1-$B$40)*-($B$39*B3*B63)+$B$40*D72</f>
        <v>-0.00170022982455578</v>
      </c>
      <c r="F85" s="0" t="s">
        <v>12</v>
      </c>
      <c r="G85" s="0" t="s">
        <v>13</v>
      </c>
      <c r="H85" s="0" t="n">
        <f aca="false">C85+C8</f>
        <v>0.998883317546311</v>
      </c>
      <c r="I85" s="0" t="n">
        <f aca="false">D85+D8</f>
        <v>1.99720829386578</v>
      </c>
    </row>
    <row r="87" customFormat="false" ht="12.8" hidden="false" customHeight="false" outlineLevel="0" collapsed="false">
      <c r="A87" s="15" t="s">
        <v>54</v>
      </c>
      <c r="B87" s="15"/>
      <c r="F87" s="16" t="s">
        <v>55</v>
      </c>
      <c r="G87" s="16"/>
    </row>
    <row r="88" customFormat="false" ht="12.8" hidden="false" customHeight="false" outlineLevel="0" collapsed="false">
      <c r="A88" s="0" t="s">
        <v>43</v>
      </c>
      <c r="B88" s="0" t="s">
        <v>44</v>
      </c>
      <c r="C88" s="0" t="n">
        <f aca="false">(1-$B$40)*-($B$39*$C$12*B53)+$B$40*C75</f>
        <v>0.00021680272680006</v>
      </c>
      <c r="D88" s="0" t="n">
        <f aca="false">(1-$B$40)*-($B$39*$C$13*B53)+$B$40*D75</f>
        <v>0.000615531650087931</v>
      </c>
      <c r="F88" s="0" t="s">
        <v>10</v>
      </c>
      <c r="G88" s="0" t="s">
        <v>11</v>
      </c>
      <c r="H88" s="0" t="n">
        <f aca="false">C88+C17</f>
        <v>-0.999643717309242</v>
      </c>
      <c r="I88" s="0" t="n">
        <f aca="false">D88+D17</f>
        <v>2.00101468400247</v>
      </c>
    </row>
    <row r="89" customFormat="false" ht="12.8" hidden="false" customHeight="false" outlineLevel="0" collapsed="false">
      <c r="A89" s="0" t="s">
        <v>45</v>
      </c>
      <c r="B89" s="0" t="s">
        <v>46</v>
      </c>
      <c r="C89" s="0" t="n">
        <f aca="false">(1-$B$40)*-($B$39*$C$12*B54)+$B$40*C76</f>
        <v>0.000657328482609526</v>
      </c>
      <c r="D89" s="0" t="n">
        <f aca="false">(1-$B$40)*-($B$39*$C$13*B54)+$B$40*D76</f>
        <v>0.00186632962631381</v>
      </c>
      <c r="F89" s="0" t="s">
        <v>12</v>
      </c>
      <c r="G89" s="0" t="s">
        <v>13</v>
      </c>
      <c r="H89" s="0" t="n">
        <f aca="false">C89+C18</f>
        <v>1.00108416332823</v>
      </c>
      <c r="I89" s="0" t="n">
        <f aca="false">D89+D18</f>
        <v>1.00308781067545</v>
      </c>
    </row>
    <row r="90" customFormat="false" ht="12.8" hidden="false" customHeight="false" outlineLevel="0" collapsed="false">
      <c r="A90" s="0" t="s">
        <v>48</v>
      </c>
      <c r="B90" s="0" t="s">
        <v>49</v>
      </c>
      <c r="C90" s="0" t="n">
        <f aca="false">(1-$B$40)*-($B$39*$C$12*B55)+$B$40*C77</f>
        <v>0.00218394951670349</v>
      </c>
      <c r="D90" s="0" t="n">
        <f aca="false">(1-$B$40)*-($B$39*$C$13*B55)+$B$40*D77</f>
        <v>0.006200307348488</v>
      </c>
      <c r="F90" s="0" t="s">
        <v>20</v>
      </c>
      <c r="G90" s="0" t="s">
        <v>21</v>
      </c>
      <c r="H90" s="0" t="n">
        <f aca="false">C90+C19</f>
        <v>3.00357927303668</v>
      </c>
      <c r="I90" s="0" t="n">
        <f aca="false">D90+D19</f>
        <v>-1.98980666992959</v>
      </c>
    </row>
    <row r="92" customFormat="false" ht="12.8" hidden="false" customHeight="false" outlineLevel="0" collapsed="false">
      <c r="A92" s="15" t="s">
        <v>56</v>
      </c>
      <c r="B92" s="15"/>
      <c r="C92" s="15"/>
      <c r="H92" s="16" t="s">
        <v>57</v>
      </c>
      <c r="I92" s="16"/>
      <c r="J92" s="16"/>
    </row>
    <row r="93" customFormat="false" ht="12.8" hidden="false" customHeight="false" outlineLevel="0" collapsed="false">
      <c r="A93" s="0" t="s">
        <v>45</v>
      </c>
      <c r="B93" s="0" t="s">
        <v>44</v>
      </c>
      <c r="C93" s="0" t="s">
        <v>51</v>
      </c>
      <c r="D93" s="0" t="n">
        <f aca="false">(1-$B$40)*-($B$39*$B$45*C23)+$B$40*D80</f>
        <v>0.00286536023872068</v>
      </c>
      <c r="E93" s="0" t="n">
        <f aca="false">(1-$B$40)*-($B$39*$B$45*C24)+$B$40*E80</f>
        <v>0.00263969804216299</v>
      </c>
      <c r="F93" s="0" t="n">
        <f aca="false">(1-$B$40)*-($B$39*$B$45*C25)+$B$40*F80</f>
        <v>-0.00213388390844725</v>
      </c>
      <c r="H93" s="0" t="s">
        <v>12</v>
      </c>
      <c r="I93" s="0" t="s">
        <v>11</v>
      </c>
      <c r="J93" s="0" t="s">
        <v>25</v>
      </c>
      <c r="K93" s="0" t="n">
        <f aca="false">D93+D29</f>
        <v>1.00473387529126</v>
      </c>
      <c r="L93" s="0" t="n">
        <f aca="false">E93+E29</f>
        <v>2.00435797232243</v>
      </c>
      <c r="M93" s="0" t="n">
        <f aca="false">F93+F29</f>
        <v>3.99646414391778</v>
      </c>
    </row>
  </sheetData>
  <mergeCells count="20">
    <mergeCell ref="G1:H1"/>
    <mergeCell ref="G2:H2"/>
    <mergeCell ref="A5:H5"/>
    <mergeCell ref="A6:B6"/>
    <mergeCell ref="A16:B16"/>
    <mergeCell ref="A28:C28"/>
    <mergeCell ref="A38:H38"/>
    <mergeCell ref="A47:B47"/>
    <mergeCell ref="A57:B57"/>
    <mergeCell ref="A65:D65"/>
    <mergeCell ref="A69:H69"/>
    <mergeCell ref="A70:B70"/>
    <mergeCell ref="A74:B74"/>
    <mergeCell ref="A79:C79"/>
    <mergeCell ref="A83:B83"/>
    <mergeCell ref="F83:G83"/>
    <mergeCell ref="A87:B87"/>
    <mergeCell ref="F87:G87"/>
    <mergeCell ref="A92:C92"/>
    <mergeCell ref="H92:J9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3"/>
  <sheetViews>
    <sheetView showFormulas="false" showGridLines="true" showRowColHeaders="true" showZeros="true" rightToLeft="false" tabSelected="true" showOutlineSymbols="true" defaultGridColor="true" view="normal" topLeftCell="A64" colorId="64" zoomScale="100" zoomScaleNormal="100" zoomScalePageLayoutView="100" workbookViewId="0">
      <selection pane="topLeft" activeCell="J80" activeCellId="0" sqref="J80"/>
    </sheetView>
  </sheetViews>
  <sheetFormatPr defaultRowHeight="12.8" zeroHeight="false" outlineLevelRow="0" outlineLevelCol="0"/>
  <cols>
    <col collapsed="false" customWidth="true" hidden="false" outlineLevel="0" max="1" min="1" style="0" width="19.31"/>
    <col collapsed="false" customWidth="true" hidden="false" outlineLevel="0" max="2" min="2" style="0" width="19.45"/>
    <col collapsed="false" customWidth="false" hidden="false" outlineLevel="0" max="7" min="3" style="0" width="11.52"/>
    <col collapsed="false" customWidth="true" hidden="false" outlineLevel="0" max="8" min="8" style="0" width="14.86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1" t="s">
        <v>0</v>
      </c>
      <c r="F1" s="0" t="s">
        <v>1</v>
      </c>
      <c r="G1" s="2" t="s">
        <v>2</v>
      </c>
      <c r="H1" s="2"/>
    </row>
    <row r="2" customFormat="false" ht="12.8" hidden="false" customHeight="false" outlineLevel="0" collapsed="false">
      <c r="A2" s="0" t="s">
        <v>3</v>
      </c>
      <c r="B2" s="0" t="n">
        <v>0.2</v>
      </c>
      <c r="F2" s="0" t="s">
        <v>4</v>
      </c>
      <c r="G2" s="2" t="s">
        <v>5</v>
      </c>
      <c r="H2" s="2"/>
    </row>
    <row r="3" customFormat="false" ht="12.8" hidden="false" customHeight="false" outlineLevel="0" collapsed="false">
      <c r="A3" s="3" t="s">
        <v>6</v>
      </c>
      <c r="B3" s="0" t="n">
        <v>0.5</v>
      </c>
    </row>
    <row r="4" customFormat="false" ht="12.8" hidden="false" customHeight="false" outlineLevel="0" collapsed="false">
      <c r="A4" s="3"/>
    </row>
    <row r="5" customFormat="false" ht="12.8" hidden="false" customHeight="false" outlineLevel="0" collapsed="false">
      <c r="A5" s="4" t="s">
        <v>7</v>
      </c>
      <c r="B5" s="4"/>
      <c r="C5" s="4"/>
      <c r="D5" s="4"/>
      <c r="E5" s="4"/>
      <c r="F5" s="4"/>
      <c r="G5" s="4"/>
      <c r="H5" s="4"/>
    </row>
    <row r="6" customFormat="false" ht="12.8" hidden="false" customHeight="false" outlineLevel="0" collapsed="false">
      <c r="A6" s="5" t="s">
        <v>8</v>
      </c>
      <c r="B6" s="5"/>
      <c r="F6" s="17" t="s">
        <v>58</v>
      </c>
    </row>
    <row r="7" customFormat="false" ht="12.8" hidden="false" customHeight="false" outlineLevel="0" collapsed="false">
      <c r="A7" s="0" t="s">
        <v>10</v>
      </c>
      <c r="B7" s="0" t="s">
        <v>11</v>
      </c>
      <c r="C7" s="0" t="n">
        <f aca="false">Step_2!H84</f>
        <v>-0.992835545117594</v>
      </c>
      <c r="D7" s="0" t="n">
        <f aca="false">Step_2!I84</f>
        <v>1.01791113720602</v>
      </c>
      <c r="F7" s="0" t="n">
        <f aca="false">C7</f>
        <v>-0.992835545117594</v>
      </c>
      <c r="G7" s="0" t="n">
        <f aca="false">C8</f>
        <v>0.998883317546311</v>
      </c>
    </row>
    <row r="8" customFormat="false" ht="12.8" hidden="false" customHeight="false" outlineLevel="0" collapsed="false">
      <c r="A8" s="0" t="s">
        <v>12</v>
      </c>
      <c r="B8" s="0" t="s">
        <v>13</v>
      </c>
      <c r="C8" s="0" t="n">
        <f aca="false">Step_2!H85</f>
        <v>0.998883317546311</v>
      </c>
      <c r="D8" s="0" t="n">
        <f aca="false">Step_2!I85</f>
        <v>1.99720829386578</v>
      </c>
      <c r="F8" s="0" t="n">
        <f aca="false">D7</f>
        <v>1.01791113720602</v>
      </c>
      <c r="G8" s="0" t="n">
        <f aca="false">D8</f>
        <v>1.99720829386578</v>
      </c>
    </row>
    <row r="11" customFormat="false" ht="12.8" hidden="false" customHeight="false" outlineLevel="0" collapsed="false">
      <c r="A11" s="7" t="s">
        <v>14</v>
      </c>
      <c r="C11" s="7" t="s">
        <v>15</v>
      </c>
      <c r="D11" s="7" t="s">
        <v>16</v>
      </c>
    </row>
    <row r="12" customFormat="false" ht="12.8" hidden="false" customHeight="false" outlineLevel="0" collapsed="false">
      <c r="A12" s="0" t="s">
        <v>17</v>
      </c>
      <c r="B12" s="0" t="n">
        <f aca="false">C7*B2+D7*B3</f>
        <v>0.310388459579489</v>
      </c>
      <c r="C12" s="0" t="n">
        <f aca="false">TANH(B12)</f>
        <v>0.300790452157015</v>
      </c>
      <c r="D12" s="0" t="n">
        <f aca="false">1-C12*C12</f>
        <v>0.909525103891179</v>
      </c>
    </row>
    <row r="13" customFormat="false" ht="12.8" hidden="false" customHeight="false" outlineLevel="0" collapsed="false">
      <c r="A13" s="0" t="s">
        <v>18</v>
      </c>
      <c r="B13" s="0" t="n">
        <f aca="false">C8*B2+D8*B3</f>
        <v>1.19838081044215</v>
      </c>
      <c r="C13" s="0" t="n">
        <f aca="false">TANH(B13)</f>
        <v>0.833160054682655</v>
      </c>
      <c r="D13" s="0" t="n">
        <f aca="false">1-C13*C13</f>
        <v>0.305844323281195</v>
      </c>
    </row>
    <row r="16" customFormat="false" ht="12.8" hidden="false" customHeight="false" outlineLevel="0" collapsed="false">
      <c r="A16" s="5" t="s">
        <v>19</v>
      </c>
      <c r="B16" s="5"/>
      <c r="F16" s="17" t="s">
        <v>58</v>
      </c>
    </row>
    <row r="17" customFormat="false" ht="12.8" hidden="false" customHeight="false" outlineLevel="0" collapsed="false">
      <c r="A17" s="0" t="s">
        <v>10</v>
      </c>
      <c r="B17" s="0" t="s">
        <v>11</v>
      </c>
      <c r="C17" s="0" t="n">
        <f aca="false">Step_2!H88</f>
        <v>-0.999643717309242</v>
      </c>
      <c r="D17" s="0" t="n">
        <f aca="false">Step_2!I88</f>
        <v>2.00101468400247</v>
      </c>
      <c r="F17" s="0" t="n">
        <f aca="false">C17</f>
        <v>-0.999643717309242</v>
      </c>
      <c r="G17" s="0" t="n">
        <f aca="false">C18</f>
        <v>1.00108416332823</v>
      </c>
      <c r="H17" s="0" t="n">
        <f aca="false">C19</f>
        <v>3.00357927303668</v>
      </c>
    </row>
    <row r="18" customFormat="false" ht="12.8" hidden="false" customHeight="false" outlineLevel="0" collapsed="false">
      <c r="A18" s="0" t="s">
        <v>12</v>
      </c>
      <c r="B18" s="0" t="s">
        <v>13</v>
      </c>
      <c r="C18" s="0" t="n">
        <f aca="false">Step_2!H89</f>
        <v>1.00108416332823</v>
      </c>
      <c r="D18" s="0" t="n">
        <f aca="false">Step_2!I89</f>
        <v>1.00308781067545</v>
      </c>
      <c r="F18" s="0" t="n">
        <f aca="false">D17</f>
        <v>2.00101468400247</v>
      </c>
      <c r="G18" s="0" t="n">
        <f aca="false">D18</f>
        <v>1.00308781067545</v>
      </c>
      <c r="H18" s="0" t="n">
        <f aca="false">D19</f>
        <v>-1.98980666992959</v>
      </c>
    </row>
    <row r="19" customFormat="false" ht="12.8" hidden="false" customHeight="false" outlineLevel="0" collapsed="false">
      <c r="A19" s="0" t="s">
        <v>20</v>
      </c>
      <c r="B19" s="0" t="s">
        <v>21</v>
      </c>
      <c r="C19" s="0" t="n">
        <f aca="false">Step_2!H90</f>
        <v>3.00357927303668</v>
      </c>
      <c r="D19" s="0" t="n">
        <f aca="false">Step_2!I90</f>
        <v>-1.98980666992959</v>
      </c>
    </row>
    <row r="20" customFormat="false" ht="12.8" hidden="false" customHeight="false" outlineLevel="0" collapsed="false">
      <c r="A20" s="3"/>
    </row>
    <row r="21" customFormat="false" ht="12.8" hidden="false" customHeight="false" outlineLevel="0" collapsed="false">
      <c r="A21" s="3"/>
    </row>
    <row r="22" customFormat="false" ht="12.8" hidden="false" customHeight="false" outlineLevel="0" collapsed="false">
      <c r="A22" s="7" t="s">
        <v>22</v>
      </c>
      <c r="B22" s="3"/>
      <c r="C22" s="7" t="s">
        <v>15</v>
      </c>
      <c r="D22" s="7" t="s">
        <v>16</v>
      </c>
    </row>
    <row r="23" customFormat="false" ht="12.8" hidden="false" customHeight="false" outlineLevel="0" collapsed="false">
      <c r="A23" s="0" t="s">
        <v>17</v>
      </c>
      <c r="B23" s="0" t="n">
        <f aca="false">C17*C12+D17*C13</f>
        <v>1.36648221781893</v>
      </c>
      <c r="C23" s="0" t="n">
        <f aca="false">TANH(B23)</f>
        <v>0.877888008249122</v>
      </c>
      <c r="D23" s="0" t="n">
        <f aca="false">1-C23*C23</f>
        <v>0.22931264497239</v>
      </c>
    </row>
    <row r="24" customFormat="false" ht="12.8" hidden="false" customHeight="false" outlineLevel="0" collapsed="false">
      <c r="A24" s="0" t="s">
        <v>18</v>
      </c>
      <c r="B24" s="0" t="n">
        <f aca="false">C18*C12+D18*C13</f>
        <v>1.13684925332859</v>
      </c>
      <c r="C24" s="0" t="n">
        <f aca="false">TANH(B24)</f>
        <v>0.813350417949386</v>
      </c>
      <c r="D24" s="0" t="n">
        <f aca="false">1-C24*C24</f>
        <v>0.338461097621559</v>
      </c>
    </row>
    <row r="25" customFormat="false" ht="12.8" hidden="false" customHeight="false" outlineLevel="0" collapsed="false">
      <c r="A25" s="0" t="s">
        <v>23</v>
      </c>
      <c r="B25" s="0" t="n">
        <f aca="false">C19*C12+D19*C13</f>
        <v>-0.75437946630031</v>
      </c>
      <c r="C25" s="0" t="n">
        <f aca="false">TANH(B25)</f>
        <v>-0.63775441578059</v>
      </c>
      <c r="D25" s="0" t="n">
        <f aca="false">1-C25*C25</f>
        <v>0.593269305152359</v>
      </c>
    </row>
    <row r="28" customFormat="false" ht="12.8" hidden="false" customHeight="false" outlineLevel="0" collapsed="false">
      <c r="A28" s="5" t="s">
        <v>24</v>
      </c>
      <c r="B28" s="5"/>
      <c r="C28" s="5"/>
      <c r="H28" s="17" t="s">
        <v>58</v>
      </c>
    </row>
    <row r="29" customFormat="false" ht="12.8" hidden="false" customHeight="false" outlineLevel="0" collapsed="false">
      <c r="A29" s="0" t="s">
        <v>12</v>
      </c>
      <c r="B29" s="0" t="s">
        <v>11</v>
      </c>
      <c r="C29" s="0" t="s">
        <v>25</v>
      </c>
      <c r="D29" s="0" t="n">
        <f aca="false">Step_2!K93</f>
        <v>1.00473387529126</v>
      </c>
      <c r="E29" s="0" t="n">
        <f aca="false">Step_2!L93</f>
        <v>2.00435797232243</v>
      </c>
      <c r="F29" s="0" t="n">
        <f aca="false">Step_2!M93</f>
        <v>3.99646414391778</v>
      </c>
      <c r="H29" s="0" t="n">
        <f aca="false">D29</f>
        <v>1.00473387529126</v>
      </c>
    </row>
    <row r="30" customFormat="false" ht="12.8" hidden="false" customHeight="false" outlineLevel="0" collapsed="false">
      <c r="H30" s="0" t="n">
        <f aca="false">E29</f>
        <v>2.00435797232243</v>
      </c>
    </row>
    <row r="31" customFormat="false" ht="12.8" hidden="false" customHeight="false" outlineLevel="0" collapsed="false">
      <c r="H31" s="0" t="n">
        <f aca="false">F29</f>
        <v>3.99646414391778</v>
      </c>
    </row>
    <row r="32" customFormat="false" ht="12.8" hidden="false" customHeight="false" outlineLevel="0" collapsed="false">
      <c r="A32" s="7" t="s">
        <v>26</v>
      </c>
      <c r="C32" s="7" t="s">
        <v>15</v>
      </c>
      <c r="D32" s="7" t="s">
        <v>16</v>
      </c>
    </row>
    <row r="33" customFormat="false" ht="12.8" hidden="false" customHeight="false" outlineLevel="0" collapsed="false">
      <c r="A33" s="0" t="s">
        <v>17</v>
      </c>
      <c r="B33" s="0" t="n">
        <f aca="false">D29*C23+E29*C24+F29*C25</f>
        <v>-0.0364734401838556</v>
      </c>
      <c r="C33" s="0" t="n">
        <f aca="false">TANH(B33)</f>
        <v>-0.0364572751025474</v>
      </c>
      <c r="D33" s="0" t="n">
        <f aca="false">1-C33*C33</f>
        <v>0.998670867092097</v>
      </c>
    </row>
    <row r="36" customFormat="false" ht="12.8" hidden="false" customHeight="false" outlineLevel="0" collapsed="false">
      <c r="A36" s="1" t="s">
        <v>27</v>
      </c>
      <c r="B36" s="0" t="n">
        <v>0.4</v>
      </c>
    </row>
    <row r="37" customFormat="false" ht="12.8" hidden="false" customHeight="false" outlineLevel="0" collapsed="false">
      <c r="A37" s="3"/>
      <c r="B37" s="3"/>
    </row>
    <row r="38" customFormat="false" ht="12.8" hidden="false" customHeight="false" outlineLevel="0" collapsed="false">
      <c r="A38" s="4" t="s">
        <v>28</v>
      </c>
      <c r="B38" s="4"/>
      <c r="C38" s="4"/>
      <c r="D38" s="4"/>
      <c r="E38" s="4"/>
      <c r="F38" s="4"/>
      <c r="G38" s="4"/>
      <c r="H38" s="4"/>
    </row>
    <row r="39" customFormat="false" ht="12.8" hidden="false" customHeight="false" outlineLevel="0" collapsed="false">
      <c r="A39" s="1" t="s">
        <v>29</v>
      </c>
      <c r="B39" s="0" t="n">
        <v>0.01</v>
      </c>
    </row>
    <row r="40" customFormat="false" ht="12.8" hidden="false" customHeight="false" outlineLevel="0" collapsed="false">
      <c r="A40" s="1" t="s">
        <v>30</v>
      </c>
      <c r="B40" s="0" t="n">
        <v>0.6</v>
      </c>
    </row>
    <row r="41" customFormat="false" ht="12.8" hidden="false" customHeight="false" outlineLevel="0" collapsed="false">
      <c r="A41" s="3"/>
      <c r="B41" s="3"/>
    </row>
    <row r="42" customFormat="false" ht="12.8" hidden="false" customHeight="false" outlineLevel="0" collapsed="false">
      <c r="A42" s="1" t="s">
        <v>31</v>
      </c>
      <c r="B42" s="0" t="n">
        <f aca="false">C33-B36</f>
        <v>-0.436457275102547</v>
      </c>
    </row>
    <row r="43" customFormat="false" ht="12.8" hidden="false" customHeight="false" outlineLevel="0" collapsed="false">
      <c r="A43" s="3"/>
    </row>
    <row r="44" customFormat="false" ht="12.8" hidden="false" customHeight="false" outlineLevel="0" collapsed="false">
      <c r="A44" s="8" t="s">
        <v>32</v>
      </c>
    </row>
    <row r="45" customFormat="false" ht="12.8" hidden="false" customHeight="false" outlineLevel="0" collapsed="false">
      <c r="A45" s="0" t="s">
        <v>33</v>
      </c>
      <c r="B45" s="0" t="n">
        <f aca="false">B42*D33</f>
        <v>-0.435877165375315</v>
      </c>
    </row>
    <row r="46" customFormat="false" ht="12.8" hidden="false" customHeight="false" outlineLevel="0" collapsed="false">
      <c r="A46" s="3"/>
    </row>
    <row r="47" customFormat="false" ht="12.8" hidden="false" customHeight="false" outlineLevel="0" collapsed="false">
      <c r="A47" s="9" t="s">
        <v>34</v>
      </c>
      <c r="B47" s="9"/>
    </row>
    <row r="48" customFormat="false" ht="12.8" hidden="false" customHeight="false" outlineLevel="0" collapsed="false">
      <c r="A48" s="0" t="s">
        <v>17</v>
      </c>
      <c r="B48" s="0" t="n">
        <f aca="false">H29*B45</f>
        <v>-0.43794055351851</v>
      </c>
    </row>
    <row r="49" customFormat="false" ht="12.8" hidden="false" customHeight="false" outlineLevel="0" collapsed="false">
      <c r="A49" s="3" t="s">
        <v>18</v>
      </c>
      <c r="B49" s="0" t="n">
        <f aca="false">H30*B45</f>
        <v>-0.873653871373316</v>
      </c>
    </row>
    <row r="50" customFormat="false" ht="12.8" hidden="false" customHeight="false" outlineLevel="0" collapsed="false">
      <c r="A50" s="0" t="s">
        <v>23</v>
      </c>
      <c r="B50" s="0" t="n">
        <f aca="false">H31*B45</f>
        <v>-1.74196746257497</v>
      </c>
    </row>
    <row r="52" customFormat="false" ht="12.8" hidden="false" customHeight="false" outlineLevel="0" collapsed="false">
      <c r="A52" s="8" t="s">
        <v>35</v>
      </c>
      <c r="F52" s="3"/>
    </row>
    <row r="53" customFormat="false" ht="12.8" hidden="false" customHeight="false" outlineLevel="0" collapsed="false">
      <c r="A53" s="0" t="s">
        <v>33</v>
      </c>
      <c r="B53" s="0" t="n">
        <f aca="false">B48*D23</f>
        <v>-0.100425306668002</v>
      </c>
    </row>
    <row r="54" customFormat="false" ht="12.8" hidden="false" customHeight="false" outlineLevel="0" collapsed="false">
      <c r="A54" s="0" t="s">
        <v>36</v>
      </c>
      <c r="B54" s="0" t="n">
        <f aca="false">B49*D24</f>
        <v>-0.295697848246337</v>
      </c>
    </row>
    <row r="55" customFormat="false" ht="12.8" hidden="false" customHeight="false" outlineLevel="0" collapsed="false">
      <c r="A55" s="0" t="s">
        <v>37</v>
      </c>
      <c r="B55" s="0" t="n">
        <f aca="false">B50*D25</f>
        <v>-1.03345582611987</v>
      </c>
    </row>
    <row r="56" customFormat="false" ht="12.8" hidden="false" customHeight="false" outlineLevel="0" collapsed="false">
      <c r="A56" s="3"/>
      <c r="F56" s="3"/>
    </row>
    <row r="57" customFormat="false" ht="12.8" hidden="false" customHeight="false" outlineLevel="0" collapsed="false">
      <c r="A57" s="9" t="s">
        <v>38</v>
      </c>
      <c r="B57" s="9"/>
    </row>
    <row r="58" customFormat="false" ht="12.8" hidden="false" customHeight="false" outlineLevel="0" collapsed="false">
      <c r="A58" s="0" t="s">
        <v>17</v>
      </c>
      <c r="B58" s="0" t="n">
        <f aca="false">F17*B53+G17*B54+H17*B55</f>
        <v>-3.29969540507275</v>
      </c>
    </row>
    <row r="59" customFormat="false" ht="12.8" hidden="false" customHeight="false" outlineLevel="0" collapsed="false">
      <c r="A59" s="0" t="s">
        <v>18</v>
      </c>
      <c r="B59" s="0" t="n">
        <f aca="false">F18*B53+G18*B54+H18*B55</f>
        <v>1.55881387538393</v>
      </c>
    </row>
    <row r="61" customFormat="false" ht="12.8" hidden="false" customHeight="false" outlineLevel="0" collapsed="false">
      <c r="A61" s="8" t="s">
        <v>39</v>
      </c>
      <c r="F61" s="3"/>
      <c r="H61" s="3"/>
    </row>
    <row r="62" customFormat="false" ht="12.8" hidden="false" customHeight="false" outlineLevel="0" collapsed="false">
      <c r="A62" s="3" t="s">
        <v>33</v>
      </c>
      <c r="B62" s="3" t="n">
        <f aca="false">B58*D12</f>
        <v>-3.00115580610804</v>
      </c>
      <c r="C62" s="3"/>
    </row>
    <row r="63" customFormat="false" ht="12.8" hidden="false" customHeight="false" outlineLevel="0" collapsed="false">
      <c r="A63" s="3" t="s">
        <v>36</v>
      </c>
      <c r="B63" s="3" t="n">
        <f aca="false">B59*D13</f>
        <v>0.476754374838134</v>
      </c>
      <c r="C63" s="3"/>
    </row>
    <row r="65" customFormat="false" ht="24" hidden="false" customHeight="true" outlineLevel="0" collapsed="false">
      <c r="A65" s="10" t="s">
        <v>40</v>
      </c>
      <c r="B65" s="10"/>
      <c r="C65" s="10"/>
      <c r="D65" s="10"/>
    </row>
    <row r="66" customFormat="false" ht="12.8" hidden="false" customHeight="false" outlineLevel="0" collapsed="false">
      <c r="A66" s="0" t="s">
        <v>17</v>
      </c>
      <c r="B66" s="0" t="n">
        <f aca="false">F7*B62+G7*B63</f>
        <v>3.45587615233314</v>
      </c>
    </row>
    <row r="67" customFormat="false" ht="12.8" hidden="false" customHeight="false" outlineLevel="0" collapsed="false">
      <c r="A67" s="0" t="s">
        <v>18</v>
      </c>
      <c r="B67" s="0" t="n">
        <f aca="false">F8*B62+G8*B63</f>
        <v>-2.10273212796436</v>
      </c>
    </row>
    <row r="68" customFormat="false" ht="12.8" hidden="false" customHeight="false" outlineLevel="0" collapsed="false">
      <c r="A68" s="11"/>
    </row>
    <row r="69" customFormat="false" ht="12.8" hidden="false" customHeight="false" outlineLevel="0" collapsed="false">
      <c r="A69" s="4" t="s">
        <v>41</v>
      </c>
      <c r="B69" s="4"/>
      <c r="C69" s="4"/>
      <c r="D69" s="4"/>
      <c r="E69" s="4"/>
      <c r="F69" s="4"/>
      <c r="G69" s="4"/>
      <c r="H69" s="4"/>
    </row>
    <row r="70" customFormat="false" ht="12.8" hidden="false" customHeight="false" outlineLevel="0" collapsed="false">
      <c r="A70" s="12" t="s">
        <v>42</v>
      </c>
      <c r="B70" s="12"/>
      <c r="E70" s="13"/>
      <c r="F70" s="13"/>
      <c r="G70" s="13"/>
      <c r="H70" s="13"/>
    </row>
    <row r="71" customFormat="false" ht="12.8" hidden="false" customHeight="false" outlineLevel="0" collapsed="false">
      <c r="A71" s="0" t="s">
        <v>43</v>
      </c>
      <c r="B71" s="0" t="s">
        <v>44</v>
      </c>
      <c r="C71" s="0" t="n">
        <f aca="false">Step_2!C84</f>
        <v>0.00435393087561644</v>
      </c>
      <c r="D71" s="0" t="n">
        <f aca="false">Step_2!D84</f>
        <v>0.0108848271890411</v>
      </c>
      <c r="E71" s="13"/>
      <c r="F71" s="13"/>
      <c r="G71" s="13"/>
      <c r="H71" s="13"/>
    </row>
    <row r="72" customFormat="false" ht="12.8" hidden="false" customHeight="false" outlineLevel="0" collapsed="false">
      <c r="A72" s="0" t="s">
        <v>45</v>
      </c>
      <c r="B72" s="0" t="s">
        <v>46</v>
      </c>
      <c r="C72" s="0" t="n">
        <f aca="false">Step_2!C85</f>
        <v>-0.000680091929822314</v>
      </c>
      <c r="D72" s="0" t="n">
        <f aca="false">Step_2!D85</f>
        <v>-0.00170022982455578</v>
      </c>
      <c r="E72" s="13"/>
      <c r="F72" s="13"/>
      <c r="G72" s="13"/>
      <c r="H72" s="13"/>
    </row>
    <row r="73" customFormat="false" ht="12.8" hidden="false" customHeight="false" outlineLevel="0" collapsed="false">
      <c r="A73" s="14"/>
      <c r="B73" s="13"/>
      <c r="C73" s="13"/>
      <c r="D73" s="13"/>
      <c r="E73" s="13"/>
      <c r="F73" s="13"/>
      <c r="G73" s="13"/>
      <c r="H73" s="13"/>
    </row>
    <row r="74" customFormat="false" ht="12.8" hidden="false" customHeight="false" outlineLevel="0" collapsed="false">
      <c r="A74" s="12" t="s">
        <v>47</v>
      </c>
      <c r="B74" s="12"/>
      <c r="E74" s="13"/>
      <c r="F74" s="13"/>
      <c r="G74" s="13"/>
      <c r="H74" s="13"/>
    </row>
    <row r="75" customFormat="false" ht="12.8" hidden="false" customHeight="false" outlineLevel="0" collapsed="false">
      <c r="A75" s="0" t="s">
        <v>43</v>
      </c>
      <c r="B75" s="0" t="s">
        <v>44</v>
      </c>
      <c r="C75" s="0" t="n">
        <f aca="false">Step_2!C88</f>
        <v>0.00021680272680006</v>
      </c>
      <c r="D75" s="0" t="n">
        <f aca="false">Step_2!D88</f>
        <v>0.000615531650087931</v>
      </c>
      <c r="E75" s="13"/>
      <c r="F75" s="13"/>
      <c r="G75" s="13"/>
      <c r="H75" s="13"/>
    </row>
    <row r="76" customFormat="false" ht="12.8" hidden="false" customHeight="false" outlineLevel="0" collapsed="false">
      <c r="A76" s="0" t="s">
        <v>45</v>
      </c>
      <c r="B76" s="0" t="s">
        <v>46</v>
      </c>
      <c r="C76" s="0" t="n">
        <f aca="false">Step_2!C89</f>
        <v>0.000657328482609526</v>
      </c>
      <c r="D76" s="0" t="n">
        <f aca="false">Step_2!D89</f>
        <v>0.00186632962631381</v>
      </c>
      <c r="E76" s="13"/>
      <c r="F76" s="13"/>
      <c r="G76" s="13"/>
      <c r="H76" s="13"/>
    </row>
    <row r="77" customFormat="false" ht="12.8" hidden="false" customHeight="false" outlineLevel="0" collapsed="false">
      <c r="A77" s="0" t="s">
        <v>48</v>
      </c>
      <c r="B77" s="0" t="s">
        <v>49</v>
      </c>
      <c r="C77" s="0" t="n">
        <f aca="false">Step_2!C90</f>
        <v>0.00218394951670349</v>
      </c>
      <c r="D77" s="0" t="n">
        <f aca="false">Step_2!D90</f>
        <v>0.006200307348488</v>
      </c>
      <c r="E77" s="13"/>
      <c r="F77" s="13"/>
      <c r="G77" s="13"/>
      <c r="H77" s="13"/>
    </row>
    <row r="78" customFormat="false" ht="12.8" hidden="false" customHeight="false" outlineLevel="0" collapsed="false">
      <c r="A78" s="14"/>
      <c r="B78" s="13"/>
      <c r="C78" s="13"/>
      <c r="D78" s="13"/>
      <c r="E78" s="13"/>
      <c r="F78" s="13"/>
      <c r="G78" s="13"/>
      <c r="H78" s="13"/>
    </row>
    <row r="79" customFormat="false" ht="12.8" hidden="false" customHeight="false" outlineLevel="0" collapsed="false">
      <c r="A79" s="12" t="s">
        <v>50</v>
      </c>
      <c r="B79" s="12"/>
      <c r="C79" s="12"/>
      <c r="G79" s="13"/>
      <c r="H79" s="13"/>
    </row>
    <row r="80" customFormat="false" ht="12.8" hidden="false" customHeight="false" outlineLevel="0" collapsed="false">
      <c r="A80" s="0" t="s">
        <v>45</v>
      </c>
      <c r="B80" s="0" t="s">
        <v>44</v>
      </c>
      <c r="C80" s="0" t="s">
        <v>51</v>
      </c>
      <c r="D80" s="0" t="n">
        <f aca="false">Step_2!D93</f>
        <v>0.00286536023872068</v>
      </c>
      <c r="E80" s="0" t="n">
        <f aca="false">Step_2!E93</f>
        <v>0.00263969804216299</v>
      </c>
      <c r="F80" s="0" t="n">
        <f aca="false">Step_2!F93</f>
        <v>-0.00213388390844725</v>
      </c>
      <c r="G80" s="13"/>
      <c r="H80" s="13"/>
    </row>
    <row r="81" customFormat="false" ht="12.8" hidden="false" customHeight="false" outlineLevel="0" collapsed="false">
      <c r="A81" s="14"/>
      <c r="B81" s="13"/>
      <c r="C81" s="13"/>
      <c r="D81" s="13"/>
      <c r="E81" s="13"/>
      <c r="F81" s="13"/>
      <c r="G81" s="13"/>
      <c r="H81" s="13"/>
    </row>
    <row r="82" customFormat="false" ht="12.8" hidden="false" customHeight="false" outlineLevel="0" collapsed="false">
      <c r="A82" s="14"/>
      <c r="B82" s="13"/>
      <c r="C82" s="13"/>
      <c r="D82" s="13"/>
      <c r="E82" s="13"/>
      <c r="F82" s="13"/>
      <c r="G82" s="13"/>
      <c r="H82" s="13"/>
    </row>
    <row r="83" customFormat="false" ht="12.8" hidden="false" customHeight="false" outlineLevel="0" collapsed="false">
      <c r="A83" s="15" t="s">
        <v>52</v>
      </c>
      <c r="B83" s="15"/>
      <c r="F83" s="16" t="s">
        <v>53</v>
      </c>
      <c r="G83" s="16"/>
    </row>
    <row r="84" customFormat="false" ht="12.8" hidden="false" customHeight="false" outlineLevel="0" collapsed="false">
      <c r="A84" s="0" t="s">
        <v>43</v>
      </c>
      <c r="B84" s="0" t="s">
        <v>44</v>
      </c>
      <c r="C84" s="0" t="n">
        <f aca="false">(1-$B$40)*-($B$39*B2*B62)+$B$40*C71</f>
        <v>0.0050132831702563</v>
      </c>
      <c r="D84" s="0" t="n">
        <f aca="false">(1-$B$40)*-($B$39*B3*B62)+$B$40*D71</f>
        <v>0.0125332079256407</v>
      </c>
      <c r="F84" s="0" t="s">
        <v>10</v>
      </c>
      <c r="G84" s="0" t="s">
        <v>11</v>
      </c>
      <c r="H84" s="0" t="n">
        <f aca="false">C84+C7</f>
        <v>-0.987822261947338</v>
      </c>
      <c r="I84" s="0" t="n">
        <f aca="false">D84+D7</f>
        <v>1.03044434513166</v>
      </c>
    </row>
    <row r="85" customFormat="false" ht="12.8" hidden="false" customHeight="false" outlineLevel="0" collapsed="false">
      <c r="A85" s="0" t="s">
        <v>45</v>
      </c>
      <c r="B85" s="0" t="s">
        <v>46</v>
      </c>
      <c r="C85" s="0" t="n">
        <f aca="false">(1-$B$40)*-($B$39*B2*B63)+$B$40*C72</f>
        <v>-0.000789458657763896</v>
      </c>
      <c r="D85" s="0" t="n">
        <f aca="false">(1-$B$40)*-($B$39*B3*B63)+$B$40*D72</f>
        <v>-0.00197364664440974</v>
      </c>
      <c r="F85" s="0" t="s">
        <v>12</v>
      </c>
      <c r="G85" s="0" t="s">
        <v>13</v>
      </c>
      <c r="H85" s="0" t="n">
        <f aca="false">C85+C8</f>
        <v>0.998093858888547</v>
      </c>
      <c r="I85" s="0" t="n">
        <f aca="false">D85+D8</f>
        <v>1.99523464722137</v>
      </c>
    </row>
    <row r="87" customFormat="false" ht="12.8" hidden="false" customHeight="false" outlineLevel="0" collapsed="false">
      <c r="A87" s="15" t="s">
        <v>54</v>
      </c>
      <c r="B87" s="15"/>
      <c r="F87" s="16" t="s">
        <v>55</v>
      </c>
      <c r="G87" s="16"/>
    </row>
    <row r="88" customFormat="false" ht="12.8" hidden="false" customHeight="false" outlineLevel="0" collapsed="false">
      <c r="A88" s="0" t="s">
        <v>43</v>
      </c>
      <c r="B88" s="0" t="s">
        <v>44</v>
      </c>
      <c r="C88" s="0" t="n">
        <f aca="false">(1-$B$40)*-($B$39*$C$12*B53)+$B$40*C75</f>
        <v>0.000250909529682736</v>
      </c>
      <c r="D88" s="0" t="n">
        <f aca="false">(1-$B$40)*-($B$39*$C$13*B53)+$B$40*D75</f>
        <v>0.000704000406032898</v>
      </c>
      <c r="F88" s="0" t="s">
        <v>10</v>
      </c>
      <c r="G88" s="0" t="s">
        <v>11</v>
      </c>
      <c r="H88" s="0" t="n">
        <f aca="false">C88+C17</f>
        <v>-0.999392807779559</v>
      </c>
      <c r="I88" s="0" t="n">
        <f aca="false">D88+D17</f>
        <v>2.00171868440851</v>
      </c>
    </row>
    <row r="89" customFormat="false" ht="12.8" hidden="false" customHeight="false" outlineLevel="0" collapsed="false">
      <c r="A89" s="0" t="s">
        <v>45</v>
      </c>
      <c r="B89" s="0" t="s">
        <v>46</v>
      </c>
      <c r="C89" s="0" t="n">
        <f aca="false">(1-$B$40)*-($B$39*$C$12*B54)+$B$40*C76</f>
        <v>0.000750169447469204</v>
      </c>
      <c r="D89" s="0" t="n">
        <f aca="false">(1-$B$40)*-($B$39*$C$13*B54)+$B$40*D76</f>
        <v>0.00210525231744613</v>
      </c>
      <c r="F89" s="0" t="s">
        <v>12</v>
      </c>
      <c r="G89" s="0" t="s">
        <v>13</v>
      </c>
      <c r="H89" s="0" t="n">
        <f aca="false">C89+C18</f>
        <v>1.0018343327757</v>
      </c>
      <c r="I89" s="0" t="n">
        <f aca="false">D89+D18</f>
        <v>1.00519306299289</v>
      </c>
    </row>
    <row r="90" customFormat="false" ht="12.8" hidden="false" customHeight="false" outlineLevel="0" collapsed="false">
      <c r="A90" s="0" t="s">
        <v>48</v>
      </c>
      <c r="B90" s="0" t="s">
        <v>49</v>
      </c>
      <c r="C90" s="0" t="n">
        <f aca="false">(1-$B$40)*-($B$39*$C$12*B55)+$B$40*C77</f>
        <v>0.00255378429091368</v>
      </c>
      <c r="D90" s="0" t="n">
        <f aca="false">(1-$B$40)*-($B$39*$C$13*B55)+$B$40*D77</f>
        <v>0.00716432085950135</v>
      </c>
      <c r="F90" s="0" t="s">
        <v>20</v>
      </c>
      <c r="G90" s="0" t="s">
        <v>21</v>
      </c>
      <c r="H90" s="0" t="n">
        <f aca="false">C90+C19</f>
        <v>3.00613305732759</v>
      </c>
      <c r="I90" s="0" t="n">
        <f aca="false">D90+D19</f>
        <v>-1.98264234907009</v>
      </c>
    </row>
    <row r="92" customFormat="false" ht="12.8" hidden="false" customHeight="false" outlineLevel="0" collapsed="false">
      <c r="A92" s="15" t="s">
        <v>56</v>
      </c>
      <c r="B92" s="15"/>
      <c r="C92" s="15"/>
      <c r="H92" s="16" t="s">
        <v>57</v>
      </c>
      <c r="I92" s="16"/>
      <c r="J92" s="16"/>
    </row>
    <row r="93" customFormat="false" ht="12.8" hidden="false" customHeight="false" outlineLevel="0" collapsed="false">
      <c r="A93" s="0" t="s">
        <v>45</v>
      </c>
      <c r="B93" s="0" t="s">
        <v>44</v>
      </c>
      <c r="C93" s="0" t="s">
        <v>51</v>
      </c>
      <c r="D93" s="0" t="n">
        <f aca="false">(1-$B$40)*-($B$39*$B$45*C23)+$B$40*D80</f>
        <v>0.00324982148944284</v>
      </c>
      <c r="E93" s="0" t="n">
        <f aca="false">(1-$B$40)*-($B$39*$B$45*C24)+$B$40*E80</f>
        <v>0.00300190232382822</v>
      </c>
      <c r="F93" s="0" t="n">
        <f aca="false">(1-$B$40)*-($B$39*$B$45*C25)+$B$40*F80</f>
        <v>-0.00239226069289248</v>
      </c>
      <c r="H93" s="0" t="s">
        <v>12</v>
      </c>
      <c r="I93" s="0" t="s">
        <v>11</v>
      </c>
      <c r="J93" s="0" t="s">
        <v>25</v>
      </c>
      <c r="K93" s="0" t="n">
        <f aca="false">D93+D29</f>
        <v>1.0079836967807</v>
      </c>
      <c r="L93" s="0" t="n">
        <f aca="false">E93+E29</f>
        <v>2.00735987464626</v>
      </c>
      <c r="M93" s="0" t="n">
        <f aca="false">F93+F29</f>
        <v>3.99407188322488</v>
      </c>
    </row>
  </sheetData>
  <mergeCells count="20">
    <mergeCell ref="G1:H1"/>
    <mergeCell ref="G2:H2"/>
    <mergeCell ref="A5:H5"/>
    <mergeCell ref="A6:B6"/>
    <mergeCell ref="A16:B16"/>
    <mergeCell ref="A28:C28"/>
    <mergeCell ref="A38:H38"/>
    <mergeCell ref="A47:B47"/>
    <mergeCell ref="A57:B57"/>
    <mergeCell ref="A65:D65"/>
    <mergeCell ref="A69:H69"/>
    <mergeCell ref="A70:B70"/>
    <mergeCell ref="A74:B74"/>
    <mergeCell ref="A79:C79"/>
    <mergeCell ref="A83:B83"/>
    <mergeCell ref="F83:G83"/>
    <mergeCell ref="A87:B87"/>
    <mergeCell ref="F87:G87"/>
    <mergeCell ref="A92:C92"/>
    <mergeCell ref="H92:J9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1295</TotalTime>
  <Application>LibreOffice/6.1.0.3$Linux_X86_64 LibreOffice_project/10$Build-3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2018-11-06T11:04:39Z</dcterms:created>
  <dc:creator/>
  <dc:description/>
  <dc:language>ru-RU</dc:language>
  <cp:lastModifiedBy/>
  <dcterms:modified xsi:type="dcterms:W3CDTF">2018-11-13T09:12:47Z</dcterms:modified>
  <cp:revision>80</cp:revision>
  <dc:subject/>
  <dc:title/>
</cp:coreProperties>
</file>