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\go\src\cnns_vika\"/>
    </mc:Choice>
  </mc:AlternateContent>
  <xr:revisionPtr revIDLastSave="0" documentId="13_ncr:1_{F97E5713-33D1-4C86-B435-3DE873B12247}" xr6:coauthVersionLast="34" xr6:coauthVersionMax="34" xr10:uidLastSave="{00000000-0000-0000-0000-000000000000}"/>
  <bookViews>
    <workbookView xWindow="0" yWindow="0" windowWidth="16380" windowHeight="8190" tabRatio="500" xr2:uid="{00000000-000D-0000-FFFF-FFFF00000000}"/>
  </bookViews>
  <sheets>
    <sheet name="step1" sheetId="1" r:id="rId1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03" i="1" l="1"/>
  <c r="A92" i="1"/>
  <c r="A91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D92" i="1"/>
  <c r="D93" i="1"/>
  <c r="D94" i="1"/>
  <c r="D95" i="1"/>
  <c r="D96" i="1"/>
  <c r="D97" i="1"/>
  <c r="D98" i="1"/>
  <c r="D99" i="1"/>
  <c r="D100" i="1"/>
  <c r="D101" i="1"/>
  <c r="D102" i="1"/>
  <c r="D103" i="1"/>
  <c r="D91" i="1"/>
  <c r="C93" i="1"/>
  <c r="B93" i="1"/>
  <c r="B92" i="1"/>
  <c r="C92" i="1"/>
  <c r="A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B103" i="1"/>
  <c r="C103" i="1"/>
  <c r="B91" i="1"/>
  <c r="C91" i="1"/>
  <c r="B62" i="1"/>
  <c r="A88" i="1"/>
  <c r="A87" i="1"/>
  <c r="A86" i="1"/>
  <c r="A77" i="1"/>
  <c r="A78" i="1"/>
  <c r="A79" i="1"/>
  <c r="A80" i="1"/>
  <c r="A81" i="1"/>
  <c r="A82" i="1"/>
  <c r="A83" i="1"/>
  <c r="A84" i="1"/>
  <c r="A85" i="1"/>
  <c r="A76" i="1"/>
  <c r="A73" i="1"/>
  <c r="C63" i="1"/>
  <c r="C64" i="1"/>
  <c r="C65" i="1"/>
  <c r="C66" i="1"/>
  <c r="C67" i="1"/>
  <c r="C68" i="1"/>
  <c r="C69" i="1"/>
  <c r="C70" i="1"/>
  <c r="C71" i="1"/>
  <c r="C72" i="1"/>
  <c r="C73" i="1"/>
  <c r="C74" i="1"/>
  <c r="B63" i="1"/>
  <c r="B64" i="1"/>
  <c r="B65" i="1"/>
  <c r="B66" i="1"/>
  <c r="B67" i="1"/>
  <c r="B68" i="1"/>
  <c r="B69" i="1"/>
  <c r="B70" i="1"/>
  <c r="B71" i="1"/>
  <c r="B72" i="1"/>
  <c r="B73" i="1"/>
  <c r="B74" i="1"/>
  <c r="A63" i="1"/>
  <c r="A64" i="1"/>
  <c r="A65" i="1"/>
  <c r="A66" i="1"/>
  <c r="A67" i="1"/>
  <c r="A68" i="1"/>
  <c r="A69" i="1"/>
  <c r="A70" i="1"/>
  <c r="A71" i="1"/>
  <c r="A72" i="1"/>
  <c r="A74" i="1"/>
  <c r="C62" i="1"/>
  <c r="A62" i="1"/>
  <c r="G47" i="1" l="1"/>
  <c r="G46" i="1"/>
  <c r="G44" i="1"/>
  <c r="M44" i="1"/>
  <c r="L44" i="1"/>
  <c r="K44" i="1"/>
  <c r="I56" i="1"/>
  <c r="H56" i="1"/>
  <c r="G56" i="1"/>
  <c r="G51" i="1"/>
  <c r="G52" i="1"/>
  <c r="G53" i="1"/>
  <c r="G54" i="1"/>
  <c r="G55" i="1"/>
  <c r="G48" i="1"/>
  <c r="G45" i="1"/>
  <c r="D33" i="1"/>
  <c r="A33" i="1"/>
  <c r="A39" i="1" s="1"/>
  <c r="E53" i="1" s="1"/>
  <c r="F32" i="1"/>
  <c r="B32" i="1"/>
  <c r="E31" i="1"/>
  <c r="D31" i="1"/>
  <c r="F30" i="1"/>
  <c r="C30" i="1"/>
  <c r="B30" i="1"/>
  <c r="D29" i="1"/>
  <c r="A29" i="1"/>
  <c r="A37" i="1" s="1"/>
  <c r="E47" i="1" s="1"/>
  <c r="F28" i="1"/>
  <c r="B28" i="1"/>
  <c r="E27" i="1"/>
  <c r="D27" i="1"/>
  <c r="F24" i="1"/>
  <c r="F33" i="1" s="1"/>
  <c r="E24" i="1"/>
  <c r="E33" i="1" s="1"/>
  <c r="C39" i="1" s="1"/>
  <c r="E55" i="1" s="1"/>
  <c r="D24" i="1"/>
  <c r="C24" i="1"/>
  <c r="C33" i="1" s="1"/>
  <c r="B39" i="1" s="1"/>
  <c r="E54" i="1" s="1"/>
  <c r="B24" i="1"/>
  <c r="B33" i="1" s="1"/>
  <c r="A24" i="1"/>
  <c r="F23" i="1"/>
  <c r="E23" i="1"/>
  <c r="E32" i="1" s="1"/>
  <c r="D23" i="1"/>
  <c r="D32" i="1" s="1"/>
  <c r="C23" i="1"/>
  <c r="C32" i="1" s="1"/>
  <c r="B23" i="1"/>
  <c r="A23" i="1"/>
  <c r="A32" i="1" s="1"/>
  <c r="F22" i="1"/>
  <c r="F31" i="1" s="1"/>
  <c r="E22" i="1"/>
  <c r="D22" i="1"/>
  <c r="C22" i="1"/>
  <c r="C31" i="1" s="1"/>
  <c r="B38" i="1" s="1"/>
  <c r="E51" i="1" s="1"/>
  <c r="B22" i="1"/>
  <c r="B31" i="1" s="1"/>
  <c r="A22" i="1"/>
  <c r="A31" i="1" s="1"/>
  <c r="F21" i="1"/>
  <c r="E21" i="1"/>
  <c r="E30" i="1" s="1"/>
  <c r="D21" i="1"/>
  <c r="D30" i="1" s="1"/>
  <c r="C21" i="1"/>
  <c r="B21" i="1"/>
  <c r="A21" i="1"/>
  <c r="A30" i="1" s="1"/>
  <c r="F20" i="1"/>
  <c r="F29" i="1" s="1"/>
  <c r="E20" i="1"/>
  <c r="E29" i="1" s="1"/>
  <c r="D20" i="1"/>
  <c r="C20" i="1"/>
  <c r="C29" i="1" s="1"/>
  <c r="B37" i="1" s="1"/>
  <c r="E48" i="1" s="1"/>
  <c r="B20" i="1"/>
  <c r="B29" i="1" s="1"/>
  <c r="A20" i="1"/>
  <c r="F19" i="1"/>
  <c r="E19" i="1"/>
  <c r="E28" i="1" s="1"/>
  <c r="D19" i="1"/>
  <c r="D28" i="1" s="1"/>
  <c r="C19" i="1"/>
  <c r="C28" i="1" s="1"/>
  <c r="B19" i="1"/>
  <c r="A19" i="1"/>
  <c r="A28" i="1" s="1"/>
  <c r="F18" i="1"/>
  <c r="F27" i="1" s="1"/>
  <c r="E18" i="1"/>
  <c r="D18" i="1"/>
  <c r="C18" i="1"/>
  <c r="C27" i="1" s="1"/>
  <c r="B18" i="1"/>
  <c r="B27" i="1" s="1"/>
  <c r="A18" i="1"/>
  <c r="A27" i="1" s="1"/>
  <c r="I15" i="1"/>
  <c r="G15" i="1"/>
  <c r="F15" i="1"/>
  <c r="I14" i="1" s="1"/>
  <c r="E15" i="1"/>
  <c r="K14" i="1"/>
  <c r="G14" i="1"/>
  <c r="J15" i="1" s="1"/>
  <c r="F14" i="1"/>
  <c r="J14" i="1" s="1"/>
  <c r="E14" i="1"/>
  <c r="J13" i="1"/>
  <c r="I13" i="1"/>
  <c r="G13" i="1"/>
  <c r="K15" i="1" s="1"/>
  <c r="F13" i="1"/>
  <c r="E13" i="1"/>
  <c r="K13" i="1" s="1"/>
  <c r="I51" i="1" l="1"/>
  <c r="H51" i="1"/>
  <c r="C36" i="1"/>
  <c r="E46" i="1" s="1"/>
  <c r="C37" i="1"/>
  <c r="E49" i="1" s="1"/>
  <c r="C38" i="1"/>
  <c r="E52" i="1" s="1"/>
  <c r="I48" i="1"/>
  <c r="H48" i="1"/>
  <c r="A36" i="1"/>
  <c r="E44" i="1" s="1"/>
  <c r="A38" i="1"/>
  <c r="E50" i="1" s="1"/>
  <c r="B36" i="1"/>
  <c r="E45" i="1" s="1"/>
  <c r="I47" i="1"/>
  <c r="H47" i="1"/>
  <c r="I54" i="1"/>
  <c r="H54" i="1"/>
  <c r="I53" i="1"/>
  <c r="H53" i="1"/>
  <c r="I55" i="1"/>
  <c r="H55" i="1"/>
  <c r="I45" i="1" l="1"/>
  <c r="H45" i="1"/>
  <c r="I49" i="1"/>
  <c r="H49" i="1"/>
  <c r="G49" i="1"/>
  <c r="I46" i="1"/>
  <c r="H46" i="1"/>
  <c r="H44" i="1"/>
  <c r="I44" i="1"/>
  <c r="I52" i="1"/>
  <c r="H52" i="1"/>
  <c r="I50" i="1"/>
  <c r="H50" i="1"/>
  <c r="G50" i="1"/>
  <c r="K47" i="1" l="1"/>
  <c r="M47" i="1"/>
  <c r="L47" i="1"/>
  <c r="L56" i="1" l="1"/>
  <c r="L50" i="1"/>
  <c r="M50" i="1"/>
  <c r="M56" i="1"/>
  <c r="M59" i="1" s="1"/>
  <c r="K50" i="1"/>
  <c r="K56" i="1"/>
  <c r="K59" i="1" s="1"/>
  <c r="L59" i="1" l="1"/>
</calcChain>
</file>

<file path=xl/sharedStrings.xml><?xml version="1.0" encoding="utf-8"?>
<sst xmlns="http://schemas.openxmlformats.org/spreadsheetml/2006/main" count="33" uniqueCount="26">
  <si>
    <t>Изображение (8x9)</t>
  </si>
  <si>
    <t>Ядро свёртки</t>
  </si>
  <si>
    <t>Ядро свёртки 90</t>
  </si>
  <si>
    <t>Ядро свёртки 180</t>
  </si>
  <si>
    <t>Применение ядра свёртки к изображению</t>
  </si>
  <si>
    <t>ReLU</t>
  </si>
  <si>
    <t>Maxpooling</t>
  </si>
  <si>
    <t>Веса fully connected (для трёх выходов)</t>
  </si>
  <si>
    <t>Вход</t>
  </si>
  <si>
    <t>Перемножение веса и входа</t>
  </si>
  <si>
    <t>Выход</t>
  </si>
  <si>
    <t>learning rate</t>
  </si>
  <si>
    <t>out1</t>
  </si>
  <si>
    <t>out2</t>
  </si>
  <si>
    <t>out3</t>
  </si>
  <si>
    <t>maxpool</t>
  </si>
  <si>
    <t>Выход активированный</t>
  </si>
  <si>
    <t>Производная активации</t>
  </si>
  <si>
    <t>Желаемое</t>
  </si>
  <si>
    <t>Ошибка</t>
  </si>
  <si>
    <t>δ</t>
  </si>
  <si>
    <t>bias</t>
  </si>
  <si>
    <t>Сумма (градиент * вес) (для слоя FC)</t>
  </si>
  <si>
    <t>Корректировка весов</t>
  </si>
  <si>
    <t>Новые веса</t>
  </si>
  <si>
    <t>не учавствует в maxpool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</si>
</sst>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tabSelected="1" topLeftCell="A70" zoomScaleNormal="100" workbookViewId="0">
      <selection activeCell="E80" sqref="E80"/>
    </sheetView>
  </sheetViews>
  <sheetFormatPr defaultRowHeight="12.75" x14ac:dyDescent="0.2"/>
  <cols>
    <col min="1" max="1025" width="11.5703125"/>
  </cols>
  <sheetData>
    <row r="1" spans="1:11" ht="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x14ac:dyDescent="0.2">
      <c r="A2">
        <v>-0.1</v>
      </c>
      <c r="B2">
        <v>0.2</v>
      </c>
      <c r="C2">
        <v>0.3</v>
      </c>
      <c r="D2">
        <v>0.4</v>
      </c>
      <c r="E2">
        <v>0.5</v>
      </c>
      <c r="F2">
        <v>0.6</v>
      </c>
      <c r="G2">
        <v>0.7</v>
      </c>
      <c r="H2">
        <v>0.8</v>
      </c>
    </row>
    <row r="3" spans="1:11" x14ac:dyDescent="0.2">
      <c r="A3">
        <v>-0.9</v>
      </c>
      <c r="B3">
        <v>-0.1</v>
      </c>
      <c r="C3">
        <v>0.11</v>
      </c>
      <c r="D3">
        <v>0.12</v>
      </c>
      <c r="E3">
        <v>0.13</v>
      </c>
      <c r="F3">
        <v>0.14000000000000001</v>
      </c>
      <c r="G3">
        <v>0.15</v>
      </c>
      <c r="H3">
        <v>0.16</v>
      </c>
    </row>
    <row r="4" spans="1:11" x14ac:dyDescent="0.2">
      <c r="A4">
        <v>-0.17</v>
      </c>
      <c r="B4">
        <v>0.18</v>
      </c>
      <c r="C4">
        <v>-0.19</v>
      </c>
      <c r="D4">
        <v>0.2</v>
      </c>
      <c r="E4">
        <v>0.21</v>
      </c>
      <c r="F4">
        <v>0.22</v>
      </c>
      <c r="G4">
        <v>0.23</v>
      </c>
      <c r="H4">
        <v>0.24</v>
      </c>
    </row>
    <row r="5" spans="1:11" x14ac:dyDescent="0.2">
      <c r="A5">
        <v>-0.25</v>
      </c>
      <c r="B5">
        <v>0.26</v>
      </c>
      <c r="C5">
        <v>0.27</v>
      </c>
      <c r="D5">
        <v>-0.28000000000000003</v>
      </c>
      <c r="E5">
        <v>0.28999999999999998</v>
      </c>
      <c r="F5">
        <v>0.3</v>
      </c>
      <c r="G5">
        <v>0.31</v>
      </c>
      <c r="H5">
        <v>0.32</v>
      </c>
    </row>
    <row r="6" spans="1:11" x14ac:dyDescent="0.2">
      <c r="A6">
        <v>-0.33</v>
      </c>
      <c r="B6">
        <v>0.34</v>
      </c>
      <c r="C6">
        <v>0.35</v>
      </c>
      <c r="D6">
        <v>0.36</v>
      </c>
      <c r="E6">
        <v>-0.37</v>
      </c>
      <c r="F6">
        <v>0.38</v>
      </c>
      <c r="G6">
        <v>0.39</v>
      </c>
      <c r="H6">
        <v>0.4</v>
      </c>
    </row>
    <row r="7" spans="1:11" x14ac:dyDescent="0.2">
      <c r="A7">
        <v>-0.41</v>
      </c>
      <c r="B7">
        <v>0.42</v>
      </c>
      <c r="C7">
        <v>0.43</v>
      </c>
      <c r="D7">
        <v>0.44</v>
      </c>
      <c r="E7">
        <v>0.45</v>
      </c>
      <c r="F7">
        <v>-0.46</v>
      </c>
      <c r="G7">
        <v>0.47</v>
      </c>
      <c r="H7">
        <v>0.48</v>
      </c>
    </row>
    <row r="8" spans="1:11" x14ac:dyDescent="0.2">
      <c r="A8">
        <v>-0.49</v>
      </c>
      <c r="B8">
        <v>0.5</v>
      </c>
      <c r="C8">
        <v>0.51</v>
      </c>
      <c r="D8">
        <v>0.52</v>
      </c>
      <c r="E8">
        <v>0.53</v>
      </c>
      <c r="F8">
        <v>0.54</v>
      </c>
      <c r="G8">
        <v>-0.55000000000000004</v>
      </c>
      <c r="H8">
        <v>0.56000000000000005</v>
      </c>
    </row>
    <row r="9" spans="1:11" x14ac:dyDescent="0.2">
      <c r="A9">
        <v>-0.56999999999999995</v>
      </c>
      <c r="B9">
        <v>0.57999999999999996</v>
      </c>
      <c r="C9">
        <v>0.59</v>
      </c>
      <c r="D9">
        <v>0.6</v>
      </c>
      <c r="E9">
        <v>0.61</v>
      </c>
      <c r="F9">
        <v>0.62</v>
      </c>
      <c r="G9">
        <v>0.63</v>
      </c>
      <c r="H9">
        <v>-0.64</v>
      </c>
    </row>
    <row r="10" spans="1:11" x14ac:dyDescent="0.2">
      <c r="A10">
        <v>-0.65</v>
      </c>
      <c r="B10">
        <v>0.66</v>
      </c>
      <c r="C10">
        <v>0.67</v>
      </c>
      <c r="D10">
        <v>0.68</v>
      </c>
      <c r="E10">
        <v>0.69</v>
      </c>
      <c r="F10">
        <v>0.7</v>
      </c>
      <c r="G10">
        <v>0.71</v>
      </c>
      <c r="H10">
        <v>0.72</v>
      </c>
    </row>
    <row r="12" spans="1:11" ht="15" x14ac:dyDescent="0.25">
      <c r="A12" s="7" t="s">
        <v>1</v>
      </c>
      <c r="B12" s="7"/>
      <c r="C12" s="7"/>
      <c r="E12" s="7" t="s">
        <v>2</v>
      </c>
      <c r="F12" s="7"/>
      <c r="G12" s="7"/>
      <c r="I12" s="7" t="s">
        <v>3</v>
      </c>
      <c r="J12" s="7"/>
      <c r="K12" s="7"/>
    </row>
    <row r="13" spans="1:11" x14ac:dyDescent="0.2">
      <c r="A13">
        <v>0.10466028797962</v>
      </c>
      <c r="B13">
        <v>0.44050908804501199</v>
      </c>
      <c r="C13">
        <v>0.16456005321848999</v>
      </c>
      <c r="E13">
        <f>A15</f>
        <v>-0.434362980782524</v>
      </c>
      <c r="F13">
        <f>A14</f>
        <v>-6.22858128130198E-2</v>
      </c>
      <c r="G13">
        <f>A13</f>
        <v>0.10466028797962</v>
      </c>
      <c r="I13">
        <f>E15</f>
        <v>-0.40303048108551498</v>
      </c>
      <c r="J13">
        <f>E14</f>
        <v>-0.34348074526720901</v>
      </c>
      <c r="K13">
        <f>E13</f>
        <v>-0.434362980782524</v>
      </c>
    </row>
    <row r="14" spans="1:11" x14ac:dyDescent="0.2">
      <c r="A14">
        <v>-6.22858128130198E-2</v>
      </c>
      <c r="B14">
        <v>-7.5362502928734296E-2</v>
      </c>
      <c r="C14">
        <v>0.186823072867109</v>
      </c>
      <c r="E14">
        <f>B15</f>
        <v>-0.34348074526720901</v>
      </c>
      <c r="F14">
        <f>B14</f>
        <v>-7.5362502928734296E-2</v>
      </c>
      <c r="G14">
        <f>B13</f>
        <v>0.44050908804501199</v>
      </c>
      <c r="I14">
        <f>F15</f>
        <v>0.186823072867109</v>
      </c>
      <c r="J14">
        <f>F14</f>
        <v>-7.5362502928734296E-2</v>
      </c>
      <c r="K14">
        <f>F13</f>
        <v>-6.22858128130198E-2</v>
      </c>
    </row>
    <row r="15" spans="1:11" x14ac:dyDescent="0.2">
      <c r="A15">
        <v>-0.434362980782524</v>
      </c>
      <c r="B15">
        <v>-0.34348074526720901</v>
      </c>
      <c r="C15">
        <v>-0.40303048108551498</v>
      </c>
      <c r="E15">
        <f>C15</f>
        <v>-0.40303048108551498</v>
      </c>
      <c r="F15">
        <f>C14</f>
        <v>0.186823072867109</v>
      </c>
      <c r="G15">
        <f>C13</f>
        <v>0.16456005321848999</v>
      </c>
      <c r="I15">
        <f>G15</f>
        <v>0.16456005321848999</v>
      </c>
      <c r="J15">
        <f>G14</f>
        <v>0.44050908804501199</v>
      </c>
      <c r="K15">
        <f>G13</f>
        <v>0.10466028797962</v>
      </c>
    </row>
    <row r="17" spans="1:7" ht="15" x14ac:dyDescent="0.25">
      <c r="A17" s="7" t="s">
        <v>4</v>
      </c>
      <c r="B17" s="7"/>
      <c r="C17" s="7"/>
      <c r="D17" s="7"/>
      <c r="E17" s="7"/>
      <c r="F17" s="7"/>
      <c r="G17" s="7"/>
    </row>
    <row r="18" spans="1:7" x14ac:dyDescent="0.2">
      <c r="A18">
        <f t="shared" ref="A18:F24" si="0">$A$13*A2+$B$13*B2+$C$13*C2+$A$14*A3+$B$14*B3+$C$14*C3+$A$15*A4+$B$15*B4+$C$15*C4</f>
        <v>0.29973878860773995</v>
      </c>
      <c r="B18">
        <f t="shared" si="0"/>
        <v>0.14573618884283029</v>
      </c>
      <c r="C18">
        <f t="shared" si="0"/>
        <v>0.22747022420025928</v>
      </c>
      <c r="D18">
        <f t="shared" si="0"/>
        <v>0.12206823992711337</v>
      </c>
      <c r="E18">
        <f t="shared" si="0"/>
        <v>0.18172418835132664</v>
      </c>
      <c r="F18">
        <f t="shared" si="0"/>
        <v>0.24138013677553982</v>
      </c>
    </row>
    <row r="19" spans="1:7" x14ac:dyDescent="0.2">
      <c r="A19">
        <f t="shared" si="0"/>
        <v>-0.2481490867927672</v>
      </c>
      <c r="B19">
        <f t="shared" si="0"/>
        <v>5.3835795750873938E-3</v>
      </c>
      <c r="C19">
        <f t="shared" si="0"/>
        <v>-1.6221057338879158E-2</v>
      </c>
      <c r="D19">
        <f t="shared" si="0"/>
        <v>6.7846854730820444E-3</v>
      </c>
      <c r="E19">
        <f t="shared" si="0"/>
        <v>-0.24067828397279917</v>
      </c>
      <c r="F19">
        <f t="shared" si="0"/>
        <v>-0.24489798418046688</v>
      </c>
    </row>
    <row r="20" spans="1:7" x14ac:dyDescent="0.2">
      <c r="A20">
        <f t="shared" si="0"/>
        <v>-3.7851929216591237E-2</v>
      </c>
      <c r="B20">
        <f t="shared" si="0"/>
        <v>-0.53379115927382337</v>
      </c>
      <c r="C20">
        <f t="shared" si="0"/>
        <v>3.4678162992311273E-2</v>
      </c>
      <c r="D20">
        <f t="shared" si="0"/>
        <v>1.8839621246552612E-2</v>
      </c>
      <c r="E20">
        <f t="shared" si="0"/>
        <v>4.6992720144926892E-2</v>
      </c>
      <c r="F20">
        <f t="shared" si="0"/>
        <v>-0.27865558584180861</v>
      </c>
    </row>
    <row r="21" spans="1:7" x14ac:dyDescent="0.2">
      <c r="A21">
        <f t="shared" si="0"/>
        <v>5.3641450243641031E-2</v>
      </c>
      <c r="B21">
        <f t="shared" si="0"/>
        <v>-0.38768801647483375</v>
      </c>
      <c r="C21">
        <f t="shared" si="0"/>
        <v>-0.68468825010701451</v>
      </c>
      <c r="D21">
        <f t="shared" si="0"/>
        <v>6.3972746409535153E-2</v>
      </c>
      <c r="E21">
        <f t="shared" si="0"/>
        <v>5.3900299831984466E-2</v>
      </c>
      <c r="F21">
        <f t="shared" si="0"/>
        <v>8.7200754816771836E-2</v>
      </c>
    </row>
    <row r="22" spans="1:7" x14ac:dyDescent="0.2">
      <c r="A22">
        <f t="shared" si="0"/>
        <v>8.2602009480847116E-2</v>
      </c>
      <c r="B22">
        <f t="shared" si="0"/>
        <v>-0.32929198833382112</v>
      </c>
      <c r="C22">
        <f t="shared" si="0"/>
        <v>-0.45528612792317141</v>
      </c>
      <c r="D22">
        <f t="shared" si="0"/>
        <v>-0.83558534094020565</v>
      </c>
      <c r="E22">
        <f t="shared" si="0"/>
        <v>9.3267329826758949E-2</v>
      </c>
      <c r="F22">
        <f t="shared" si="0"/>
        <v>8.8960978417416126E-2</v>
      </c>
    </row>
    <row r="23" spans="1:7" x14ac:dyDescent="0.2">
      <c r="A23">
        <f t="shared" si="0"/>
        <v>0.11156256871805334</v>
      </c>
      <c r="B23">
        <f t="shared" si="0"/>
        <v>-0.36304958999516274</v>
      </c>
      <c r="C23">
        <f t="shared" si="0"/>
        <v>-0.3672692902028305</v>
      </c>
      <c r="D23">
        <f t="shared" si="0"/>
        <v>-0.52288423937150896</v>
      </c>
      <c r="E23">
        <f t="shared" si="0"/>
        <v>-0.9864824317733969</v>
      </c>
      <c r="F23">
        <f t="shared" si="0"/>
        <v>0.12256191324398286</v>
      </c>
    </row>
    <row r="24" spans="1:7" x14ac:dyDescent="0.2">
      <c r="A24">
        <f t="shared" si="0"/>
        <v>0.14052312795525945</v>
      </c>
      <c r="B24">
        <f t="shared" si="0"/>
        <v>-0.39680719165650458</v>
      </c>
      <c r="C24">
        <f t="shared" si="0"/>
        <v>-0.40102689186417217</v>
      </c>
      <c r="D24">
        <f t="shared" si="0"/>
        <v>-0.40524659207183988</v>
      </c>
      <c r="E24">
        <f t="shared" si="0"/>
        <v>-0.59048235081984646</v>
      </c>
      <c r="F24">
        <f t="shared" si="0"/>
        <v>-1.1373795226065879</v>
      </c>
    </row>
    <row r="26" spans="1:7" ht="15" x14ac:dyDescent="0.25">
      <c r="A26" s="7" t="s">
        <v>5</v>
      </c>
      <c r="B26" s="7"/>
      <c r="C26" s="7"/>
      <c r="D26" s="7"/>
      <c r="E26" s="7"/>
      <c r="F26" s="7"/>
      <c r="G26" s="7"/>
    </row>
    <row r="27" spans="1:7" x14ac:dyDescent="0.2">
      <c r="A27">
        <f t="shared" ref="A27:F33" si="1">IF(A18&lt;0,0,A18)</f>
        <v>0.29973878860773995</v>
      </c>
      <c r="B27">
        <f t="shared" si="1"/>
        <v>0.14573618884283029</v>
      </c>
      <c r="C27">
        <f t="shared" si="1"/>
        <v>0.22747022420025928</v>
      </c>
      <c r="D27">
        <f t="shared" si="1"/>
        <v>0.12206823992711337</v>
      </c>
      <c r="E27">
        <f t="shared" si="1"/>
        <v>0.18172418835132664</v>
      </c>
      <c r="F27">
        <f t="shared" si="1"/>
        <v>0.24138013677553982</v>
      </c>
    </row>
    <row r="28" spans="1:7" x14ac:dyDescent="0.2">
      <c r="A28">
        <f t="shared" si="1"/>
        <v>0</v>
      </c>
      <c r="B28">
        <f t="shared" si="1"/>
        <v>5.3835795750873938E-3</v>
      </c>
      <c r="C28">
        <f t="shared" si="1"/>
        <v>0</v>
      </c>
      <c r="D28">
        <f t="shared" si="1"/>
        <v>6.7846854730820444E-3</v>
      </c>
      <c r="E28">
        <f t="shared" si="1"/>
        <v>0</v>
      </c>
      <c r="F28">
        <f t="shared" si="1"/>
        <v>0</v>
      </c>
    </row>
    <row r="29" spans="1:7" x14ac:dyDescent="0.2">
      <c r="A29">
        <f t="shared" si="1"/>
        <v>0</v>
      </c>
      <c r="B29">
        <f t="shared" si="1"/>
        <v>0</v>
      </c>
      <c r="C29">
        <f t="shared" si="1"/>
        <v>3.4678162992311273E-2</v>
      </c>
      <c r="D29">
        <f t="shared" si="1"/>
        <v>1.8839621246552612E-2</v>
      </c>
      <c r="E29">
        <f t="shared" si="1"/>
        <v>4.6992720144926892E-2</v>
      </c>
      <c r="F29">
        <f t="shared" si="1"/>
        <v>0</v>
      </c>
    </row>
    <row r="30" spans="1:7" x14ac:dyDescent="0.2">
      <c r="A30">
        <f t="shared" si="1"/>
        <v>5.3641450243641031E-2</v>
      </c>
      <c r="B30">
        <f t="shared" si="1"/>
        <v>0</v>
      </c>
      <c r="C30">
        <f t="shared" si="1"/>
        <v>0</v>
      </c>
      <c r="D30">
        <f t="shared" si="1"/>
        <v>6.3972746409535153E-2</v>
      </c>
      <c r="E30">
        <f t="shared" si="1"/>
        <v>5.3900299831984466E-2</v>
      </c>
      <c r="F30">
        <f t="shared" si="1"/>
        <v>8.7200754816771836E-2</v>
      </c>
    </row>
    <row r="31" spans="1:7" x14ac:dyDescent="0.2">
      <c r="A31">
        <f t="shared" si="1"/>
        <v>8.2602009480847116E-2</v>
      </c>
      <c r="B31">
        <f t="shared" si="1"/>
        <v>0</v>
      </c>
      <c r="C31">
        <f t="shared" si="1"/>
        <v>0</v>
      </c>
      <c r="D31">
        <f t="shared" si="1"/>
        <v>0</v>
      </c>
      <c r="E31">
        <f t="shared" si="1"/>
        <v>9.3267329826758949E-2</v>
      </c>
      <c r="F31">
        <f t="shared" si="1"/>
        <v>8.8960978417416126E-2</v>
      </c>
    </row>
    <row r="32" spans="1:7" x14ac:dyDescent="0.2">
      <c r="A32">
        <f t="shared" si="1"/>
        <v>0.11156256871805334</v>
      </c>
      <c r="B32">
        <f t="shared" si="1"/>
        <v>0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0.12256191324398286</v>
      </c>
    </row>
    <row r="33" spans="1:15" x14ac:dyDescent="0.2">
      <c r="A33">
        <f t="shared" si="1"/>
        <v>0.14052312795525945</v>
      </c>
      <c r="B33">
        <f t="shared" si="1"/>
        <v>0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5" spans="1:15" ht="15" x14ac:dyDescent="0.25">
      <c r="A35" s="7" t="s">
        <v>6</v>
      </c>
      <c r="B35" s="7"/>
      <c r="C35" s="7"/>
      <c r="D35" s="7"/>
    </row>
    <row r="36" spans="1:15" x14ac:dyDescent="0.2">
      <c r="A36">
        <f>MAX(A27:B28)</f>
        <v>0.29973878860773995</v>
      </c>
      <c r="B36">
        <f>MAX(C27:D28)</f>
        <v>0.22747022420025928</v>
      </c>
      <c r="C36">
        <f>MAX(E27:F28)</f>
        <v>0.24138013677553982</v>
      </c>
      <c r="D36" s="1"/>
    </row>
    <row r="37" spans="1:15" x14ac:dyDescent="0.2">
      <c r="A37">
        <f>MAX(A29:B30)</f>
        <v>5.3641450243641031E-2</v>
      </c>
      <c r="B37">
        <f>MAX(C29:D30)</f>
        <v>6.3972746409535153E-2</v>
      </c>
      <c r="C37">
        <f>MAX(E29:F30)</f>
        <v>8.7200754816771836E-2</v>
      </c>
      <c r="D37" s="1"/>
    </row>
    <row r="38" spans="1:15" x14ac:dyDescent="0.2">
      <c r="A38">
        <f>MAX(A31:B32)</f>
        <v>0.11156256871805334</v>
      </c>
      <c r="B38">
        <f>MAX(C31:D32)</f>
        <v>0</v>
      </c>
      <c r="C38">
        <f>MAX(E31:F32)</f>
        <v>0.12256191324398286</v>
      </c>
      <c r="D38" s="1"/>
    </row>
    <row r="39" spans="1:15" x14ac:dyDescent="0.2">
      <c r="A39" s="1">
        <f>MAX(A33:B34)</f>
        <v>0.14052312795525945</v>
      </c>
      <c r="B39" s="1">
        <f>MAX(C33:D34)</f>
        <v>0</v>
      </c>
      <c r="C39" s="1">
        <f>MAX(E33:F34)</f>
        <v>0</v>
      </c>
      <c r="D39" s="1"/>
    </row>
    <row r="42" spans="1:15" x14ac:dyDescent="0.2">
      <c r="A42" s="6" t="s">
        <v>7</v>
      </c>
      <c r="B42" s="6"/>
      <c r="C42" s="6"/>
      <c r="E42" s="6" t="s">
        <v>8</v>
      </c>
      <c r="G42" s="6" t="s">
        <v>9</v>
      </c>
      <c r="H42" s="6"/>
      <c r="I42" s="6"/>
      <c r="K42" s="6" t="s">
        <v>10</v>
      </c>
      <c r="L42" s="6"/>
      <c r="M42" s="6"/>
      <c r="O42" t="s">
        <v>11</v>
      </c>
    </row>
    <row r="43" spans="1:15" x14ac:dyDescent="0.2">
      <c r="A43" t="s">
        <v>12</v>
      </c>
      <c r="B43" t="s">
        <v>13</v>
      </c>
      <c r="C43" t="s">
        <v>14</v>
      </c>
      <c r="E43" s="6" t="s">
        <v>15</v>
      </c>
      <c r="G43" t="s">
        <v>12</v>
      </c>
      <c r="H43" t="s">
        <v>13</v>
      </c>
      <c r="I43" t="s">
        <v>14</v>
      </c>
      <c r="K43" t="s">
        <v>12</v>
      </c>
      <c r="L43" t="s">
        <v>13</v>
      </c>
      <c r="M43" t="s">
        <v>14</v>
      </c>
      <c r="O43">
        <v>-0.1</v>
      </c>
    </row>
    <row r="44" spans="1:15" x14ac:dyDescent="0.2">
      <c r="A44" s="1">
        <v>0.30091186058528702</v>
      </c>
      <c r="B44" s="1">
        <v>0.51521262850206495</v>
      </c>
      <c r="C44" s="1">
        <v>0.81363996099009595</v>
      </c>
      <c r="E44">
        <f>A36</f>
        <v>0.29973878860773995</v>
      </c>
      <c r="G44">
        <f>E44*A44</f>
        <v>9.0194956569535065E-2</v>
      </c>
      <c r="H44">
        <f t="shared" ref="H44:H56" si="2">E44*B44</f>
        <v>0.15442920914261851</v>
      </c>
      <c r="I44">
        <f t="shared" ref="I44:I55" si="3">E44*C44</f>
        <v>0.24387945627002014</v>
      </c>
      <c r="K44">
        <f>SUM(G44:G56)</f>
        <v>1.0488302242855494</v>
      </c>
      <c r="L44">
        <f>SUM(H44:H56)</f>
        <v>0.86138786561346792</v>
      </c>
      <c r="M44">
        <f>SUM(I44:I56)</f>
        <v>0.98546953090612044</v>
      </c>
    </row>
    <row r="45" spans="1:15" x14ac:dyDescent="0.2">
      <c r="A45" s="1">
        <v>0.214263872582374</v>
      </c>
      <c r="B45" s="1">
        <v>0.38065718929968601</v>
      </c>
      <c r="C45" s="1">
        <v>0.31805817433032901</v>
      </c>
      <c r="E45">
        <f>B36</f>
        <v>0.22747022420025928</v>
      </c>
      <c r="G45">
        <f>E45*A45</f>
        <v>4.8738651134328403E-2</v>
      </c>
      <c r="H45">
        <f t="shared" si="2"/>
        <v>8.6588176193440114E-2</v>
      </c>
      <c r="I45">
        <f t="shared" si="3"/>
        <v>7.2348764223645098E-2</v>
      </c>
    </row>
    <row r="46" spans="1:15" x14ac:dyDescent="0.2">
      <c r="A46" s="1">
        <v>0.46888984490242303</v>
      </c>
      <c r="B46" s="1">
        <v>0.283034151180445</v>
      </c>
      <c r="C46" s="1">
        <v>0.29310185733681499</v>
      </c>
      <c r="E46">
        <f>C36</f>
        <v>0.24138013677553982</v>
      </c>
      <c r="G46">
        <f>E46*A46</f>
        <v>0.11318069489520852</v>
      </c>
      <c r="H46">
        <f t="shared" si="2"/>
        <v>6.8318822124084633E-2</v>
      </c>
      <c r="I46">
        <f t="shared" si="3"/>
        <v>7.0748966413125156E-2</v>
      </c>
      <c r="K46" s="6" t="s">
        <v>16</v>
      </c>
      <c r="L46" s="6"/>
      <c r="M46" s="6"/>
    </row>
    <row r="47" spans="1:15" x14ac:dyDescent="0.2">
      <c r="A47" s="1">
        <v>0.67908467592021604</v>
      </c>
      <c r="B47" s="1">
        <v>0.218553052592764</v>
      </c>
      <c r="C47" s="1">
        <v>0.20318687664732199</v>
      </c>
      <c r="E47">
        <f>A37</f>
        <v>5.3641450243641031E-2</v>
      </c>
      <c r="G47">
        <f>E47*A47</f>
        <v>3.6427086854593366E-2</v>
      </c>
      <c r="H47">
        <f t="shared" si="2"/>
        <v>1.1723502696250611E-2</v>
      </c>
      <c r="I47">
        <f t="shared" si="3"/>
        <v>1.089923873383815E-2</v>
      </c>
      <c r="K47">
        <f>1/(1+EXP(-1*K44))</f>
        <v>0.74055020687750828</v>
      </c>
      <c r="L47">
        <f>1/(1+EXP(-1*L44))</f>
        <v>0.70295053766569515</v>
      </c>
      <c r="M47">
        <f>1/(1+EXP(-1*M44))</f>
        <v>0.72819214169866797</v>
      </c>
    </row>
    <row r="48" spans="1:15" x14ac:dyDescent="0.2">
      <c r="A48" s="1">
        <v>0.36087141685690599</v>
      </c>
      <c r="B48" s="1">
        <v>0.57067327607102203</v>
      </c>
      <c r="C48" s="1">
        <v>0.86249143744788603</v>
      </c>
      <c r="E48">
        <f>B37</f>
        <v>6.3972746409535153E-2</v>
      </c>
      <c r="G48">
        <f>E48*A48</f>
        <v>2.3085935637036495E-2</v>
      </c>
      <c r="H48">
        <f t="shared" si="2"/>
        <v>3.6507536772790138E-2</v>
      </c>
      <c r="I48">
        <f t="shared" si="3"/>
        <v>5.5175946008249065E-2</v>
      </c>
    </row>
    <row r="49" spans="1:13" x14ac:dyDescent="0.2">
      <c r="A49" s="1">
        <v>0.29311424455385798</v>
      </c>
      <c r="B49" s="1">
        <v>0.29708256355629098</v>
      </c>
      <c r="C49" s="1">
        <v>0.75257303555161104</v>
      </c>
      <c r="E49">
        <f>C37</f>
        <v>8.7200754816771836E-2</v>
      </c>
      <c r="G49">
        <f t="shared" ref="G49:G55" si="4">E49*A49</f>
        <v>2.5559783372644269E-2</v>
      </c>
      <c r="H49">
        <f t="shared" si="2"/>
        <v>2.5905823785010166E-2</v>
      </c>
      <c r="I49">
        <f t="shared" si="3"/>
        <v>6.5624936754849747E-2</v>
      </c>
      <c r="K49" s="6" t="s">
        <v>17</v>
      </c>
      <c r="L49" s="6"/>
      <c r="M49" s="6"/>
    </row>
    <row r="50" spans="1:13" x14ac:dyDescent="0.2">
      <c r="A50" s="1">
        <v>0.20658266191369801</v>
      </c>
      <c r="B50" s="1">
        <v>0.86533501300156102</v>
      </c>
      <c r="C50" s="1">
        <v>0.69671916574663395</v>
      </c>
      <c r="E50">
        <f>A38</f>
        <v>0.11156256871805334</v>
      </c>
      <c r="G50">
        <f t="shared" si="4"/>
        <v>2.3046892415705313E-2</v>
      </c>
      <c r="H50">
        <f t="shared" si="2"/>
        <v>9.6538996852124234E-2</v>
      </c>
      <c r="I50">
        <f t="shared" si="3"/>
        <v>7.7727779805793651E-2</v>
      </c>
      <c r="K50">
        <f>K47*(1-K47)</f>
        <v>0.19213559797118798</v>
      </c>
      <c r="L50">
        <f>L47*(1-L47)</f>
        <v>0.20881107926120526</v>
      </c>
      <c r="M50">
        <f>M47*(1-M47)</f>
        <v>0.19792834646697505</v>
      </c>
    </row>
    <row r="51" spans="1:13" x14ac:dyDescent="0.2">
      <c r="A51" s="1">
        <v>0.52382030604999996</v>
      </c>
      <c r="B51" s="1">
        <v>2.8303083325889902E-2</v>
      </c>
      <c r="C51" s="1">
        <v>0.15832827774512701</v>
      </c>
      <c r="E51">
        <f>B38</f>
        <v>0</v>
      </c>
      <c r="G51" s="1">
        <f t="shared" si="4"/>
        <v>0</v>
      </c>
      <c r="H51">
        <f t="shared" si="2"/>
        <v>0</v>
      </c>
      <c r="I51">
        <f t="shared" si="3"/>
        <v>0</v>
      </c>
    </row>
    <row r="52" spans="1:13" x14ac:dyDescent="0.2">
      <c r="A52" s="1">
        <v>0.60725343954551503</v>
      </c>
      <c r="B52" s="1">
        <v>0.97524161886057803</v>
      </c>
      <c r="C52" s="1">
        <v>7.9453623373871907E-2</v>
      </c>
      <c r="E52">
        <f>C38</f>
        <v>0.12256191324398286</v>
      </c>
      <c r="G52" s="1">
        <f t="shared" si="4"/>
        <v>7.4426143374687601E-2</v>
      </c>
      <c r="H52">
        <f t="shared" si="2"/>
        <v>0.11952747868271156</v>
      </c>
      <c r="I52">
        <f t="shared" si="3"/>
        <v>9.7379880948685778E-3</v>
      </c>
      <c r="K52" s="6" t="s">
        <v>18</v>
      </c>
      <c r="L52" s="6"/>
      <c r="M52" s="6"/>
    </row>
    <row r="53" spans="1:13" x14ac:dyDescent="0.2">
      <c r="A53" s="1">
        <v>0.59480859768306205</v>
      </c>
      <c r="B53" s="1">
        <v>5.91206513138752E-2</v>
      </c>
      <c r="C53" s="1">
        <v>0.69202458735311201</v>
      </c>
      <c r="E53">
        <f>A39</f>
        <v>0.14052312795525945</v>
      </c>
      <c r="G53" s="1">
        <f t="shared" si="4"/>
        <v>8.3584364681105375E-2</v>
      </c>
      <c r="H53">
        <f t="shared" si="2"/>
        <v>8.3078188493779619E-3</v>
      </c>
      <c r="I53">
        <f t="shared" si="3"/>
        <v>9.7245459636806975E-2</v>
      </c>
      <c r="K53" s="2">
        <v>0.32</v>
      </c>
      <c r="L53">
        <v>0.45</v>
      </c>
      <c r="M53">
        <v>0.96</v>
      </c>
    </row>
    <row r="54" spans="1:13" x14ac:dyDescent="0.2">
      <c r="A54" s="1">
        <v>0.30152268100655999</v>
      </c>
      <c r="B54" s="1">
        <v>0.17326623818270501</v>
      </c>
      <c r="C54" s="1">
        <v>0.54109985500873503</v>
      </c>
      <c r="E54">
        <f>B39</f>
        <v>0</v>
      </c>
      <c r="G54" s="1">
        <f t="shared" si="4"/>
        <v>0</v>
      </c>
      <c r="H54">
        <f t="shared" si="2"/>
        <v>0</v>
      </c>
      <c r="I54">
        <f t="shared" si="3"/>
        <v>0</v>
      </c>
    </row>
    <row r="55" spans="1:13" x14ac:dyDescent="0.2">
      <c r="A55" s="1">
        <v>0.54415557300088502</v>
      </c>
      <c r="B55" s="1">
        <v>0.278507621816108</v>
      </c>
      <c r="C55" s="1">
        <v>0.42315220157182798</v>
      </c>
      <c r="E55">
        <f>C39</f>
        <v>0</v>
      </c>
      <c r="G55" s="1">
        <f t="shared" si="4"/>
        <v>0</v>
      </c>
      <c r="H55">
        <f t="shared" si="2"/>
        <v>0</v>
      </c>
      <c r="I55">
        <f t="shared" si="3"/>
        <v>0</v>
      </c>
      <c r="K55" s="6" t="s">
        <v>19</v>
      </c>
      <c r="L55" s="6"/>
      <c r="M55" s="6"/>
    </row>
    <row r="56" spans="1:13" x14ac:dyDescent="0.2">
      <c r="A56" s="4">
        <v>0.53058571535070498</v>
      </c>
      <c r="B56" s="4">
        <v>0.25354050051506</v>
      </c>
      <c r="C56" s="4">
        <v>0.282080994964924</v>
      </c>
      <c r="E56" s="4">
        <v>1</v>
      </c>
      <c r="G56" s="1">
        <f>E56*A56</f>
        <v>0.53058571535070498</v>
      </c>
      <c r="H56" s="1">
        <f t="shared" si="2"/>
        <v>0.25354050051506</v>
      </c>
      <c r="I56" s="1">
        <f>E56*C56</f>
        <v>0.282080994964924</v>
      </c>
      <c r="K56">
        <f>K47-K53</f>
        <v>0.42055020687750827</v>
      </c>
      <c r="L56">
        <f>L47-L53</f>
        <v>0.25295053766569514</v>
      </c>
      <c r="M56">
        <f>M47-M53</f>
        <v>-0.23180785830133199</v>
      </c>
    </row>
    <row r="57" spans="1:13" x14ac:dyDescent="0.2">
      <c r="A57" s="4" t="s">
        <v>21</v>
      </c>
    </row>
    <row r="58" spans="1:13" ht="15" x14ac:dyDescent="0.2">
      <c r="K58" s="5" t="s">
        <v>20</v>
      </c>
      <c r="L58" s="5"/>
      <c r="M58" s="5"/>
    </row>
    <row r="59" spans="1:13" x14ac:dyDescent="0.2">
      <c r="K59">
        <f>K56*K50</f>
        <v>8.0802665475316865E-2</v>
      </c>
      <c r="L59">
        <f>L56*L50</f>
        <v>5.2818874769675957E-2</v>
      </c>
      <c r="M59">
        <f>M56*M50</f>
        <v>-4.5881346091633496E-2</v>
      </c>
    </row>
    <row r="61" spans="1:13" ht="15" x14ac:dyDescent="0.2">
      <c r="A61" s="8" t="s">
        <v>22</v>
      </c>
      <c r="B61" s="8"/>
      <c r="C61" s="8"/>
      <c r="E61" s="6"/>
      <c r="F61" s="6"/>
      <c r="G61" s="6"/>
      <c r="K61" s="5"/>
      <c r="L61" s="5"/>
      <c r="M61" s="5"/>
    </row>
    <row r="62" spans="1:13" x14ac:dyDescent="0.2">
      <c r="A62" s="3">
        <f>K$59*A44</f>
        <v>2.4314480408428134E-2</v>
      </c>
      <c r="B62" s="3">
        <f>L$59*B44</f>
        <v>2.7212951304606148E-2</v>
      </c>
      <c r="C62" s="3">
        <f>M$59*C44</f>
        <v>-3.7330896644169768E-2</v>
      </c>
      <c r="D62" s="3"/>
      <c r="E62" s="1"/>
      <c r="F62" s="1"/>
      <c r="G62" s="1"/>
    </row>
    <row r="63" spans="1:13" x14ac:dyDescent="0.2">
      <c r="A63" s="3">
        <f t="shared" ref="A63:A75" si="5">K$59*A45</f>
        <v>1.7313092019719485E-2</v>
      </c>
      <c r="B63" s="3">
        <f t="shared" ref="B63:B74" si="6">L$59*B45</f>
        <v>2.0105884411796948E-2</v>
      </c>
      <c r="C63" s="3">
        <f t="shared" ref="C63:C74" si="7">M$59*C45</f>
        <v>-1.4592937173722927E-2</v>
      </c>
      <c r="D63" s="1"/>
      <c r="E63" s="1"/>
      <c r="F63" s="1"/>
      <c r="G63" s="1"/>
    </row>
    <row r="64" spans="1:13" x14ac:dyDescent="0.2">
      <c r="A64" s="3">
        <f t="shared" si="5"/>
        <v>3.7887549282423695E-2</v>
      </c>
      <c r="B64" s="3">
        <f t="shared" si="6"/>
        <v>1.4949545386741456E-2</v>
      </c>
      <c r="C64" s="3">
        <f t="shared" si="7"/>
        <v>-1.3447907756570995E-2</v>
      </c>
      <c r="D64" s="1"/>
      <c r="E64" s="1"/>
      <c r="F64" s="1"/>
      <c r="G64" s="1"/>
    </row>
    <row r="65" spans="1:7" x14ac:dyDescent="0.2">
      <c r="A65" s="3">
        <f t="shared" si="5"/>
        <v>5.4871851897795185E-2</v>
      </c>
      <c r="B65" s="3">
        <f t="shared" si="6"/>
        <v>1.1543726315427605E-2</v>
      </c>
      <c r="C65" s="3">
        <f t="shared" si="7"/>
        <v>-9.3224874087338237E-3</v>
      </c>
      <c r="D65" s="1"/>
      <c r="E65" s="1"/>
      <c r="F65" s="1"/>
      <c r="G65" s="1"/>
    </row>
    <row r="66" spans="1:7" x14ac:dyDescent="0.2">
      <c r="A66" s="3">
        <f t="shared" si="5"/>
        <v>2.9159372375892199E-2</v>
      </c>
      <c r="B66" s="3">
        <f t="shared" si="6"/>
        <v>3.0142320303196028E-2</v>
      </c>
      <c r="C66" s="3">
        <f t="shared" si="7"/>
        <v>-3.9572268142616919E-2</v>
      </c>
      <c r="D66" s="1"/>
      <c r="E66" s="1"/>
      <c r="F66" s="1"/>
      <c r="G66" s="1"/>
    </row>
    <row r="67" spans="1:7" x14ac:dyDescent="0.2">
      <c r="A67" s="3">
        <f t="shared" si="5"/>
        <v>2.3684412248735603E-2</v>
      </c>
      <c r="B67" s="3">
        <f t="shared" si="6"/>
        <v>1.5691566720734032E-2</v>
      </c>
      <c r="C67" s="3">
        <f t="shared" si="7"/>
        <v>-3.4529063903374665E-2</v>
      </c>
      <c r="D67" s="1"/>
      <c r="E67" s="1"/>
      <c r="F67" s="1"/>
      <c r="G67" s="1"/>
    </row>
    <row r="68" spans="1:7" x14ac:dyDescent="0.2">
      <c r="A68" s="3">
        <f t="shared" si="5"/>
        <v>1.6692429723613022E-2</v>
      </c>
      <c r="B68" s="3">
        <f t="shared" si="6"/>
        <v>4.570602168554537E-2</v>
      </c>
      <c r="C68" s="3">
        <f t="shared" si="7"/>
        <v>-3.1966413172295476E-2</v>
      </c>
      <c r="D68" s="1"/>
      <c r="E68" s="1"/>
      <c r="F68" s="1"/>
      <c r="G68" s="1"/>
    </row>
    <row r="69" spans="1:7" x14ac:dyDescent="0.2">
      <c r="A69" s="3">
        <f t="shared" si="5"/>
        <v>4.2326076958936247E-2</v>
      </c>
      <c r="B69" s="3">
        <f t="shared" si="6"/>
        <v>1.4949370137858824E-3</v>
      </c>
      <c r="C69" s="3">
        <f t="shared" si="7"/>
        <v>-7.2643145073164458E-3</v>
      </c>
      <c r="D69" s="1"/>
      <c r="E69" s="1"/>
      <c r="F69" s="1"/>
      <c r="G69" s="1"/>
    </row>
    <row r="70" spans="1:7" x14ac:dyDescent="0.2">
      <c r="A70" s="3">
        <f t="shared" si="5"/>
        <v>4.9067696534331802E-2</v>
      </c>
      <c r="B70" s="3">
        <f t="shared" si="6"/>
        <v>5.1511164936772921E-2</v>
      </c>
      <c r="C70" s="3">
        <f t="shared" si="7"/>
        <v>-3.6454391922509178E-3</v>
      </c>
      <c r="D70" s="1"/>
      <c r="E70" s="1"/>
      <c r="F70" s="1"/>
      <c r="G70" s="1"/>
    </row>
    <row r="71" spans="1:7" x14ac:dyDescent="0.2">
      <c r="A71" s="3">
        <f t="shared" si="5"/>
        <v>4.8062120140426795E-2</v>
      </c>
      <c r="B71" s="3">
        <f t="shared" si="6"/>
        <v>3.1226862780492524E-3</v>
      </c>
      <c r="C71" s="3">
        <f t="shared" si="7"/>
        <v>-3.1751019596267992E-2</v>
      </c>
      <c r="D71" s="1"/>
      <c r="E71" s="1"/>
      <c r="F71" s="1"/>
      <c r="G71" s="1"/>
    </row>
    <row r="72" spans="1:7" x14ac:dyDescent="0.2">
      <c r="A72" s="3">
        <f t="shared" si="5"/>
        <v>2.4363836326593745E-2</v>
      </c>
      <c r="B72" s="3">
        <f t="shared" si="6"/>
        <v>9.1517277363851422E-3</v>
      </c>
      <c r="C72" s="3">
        <f t="shared" si="7"/>
        <v>-2.4826389717788475E-2</v>
      </c>
      <c r="D72" s="1"/>
      <c r="E72" s="1"/>
      <c r="F72" s="1"/>
      <c r="G72" s="1"/>
    </row>
    <row r="73" spans="1:7" x14ac:dyDescent="0.2">
      <c r="A73" s="3">
        <f>K$59*A55</f>
        <v>4.3969220731719875E-2</v>
      </c>
      <c r="B73" s="3">
        <f t="shared" si="6"/>
        <v>1.471045919910528E-2</v>
      </c>
      <c r="C73" s="3">
        <f t="shared" si="7"/>
        <v>-1.9414792609753699E-2</v>
      </c>
      <c r="D73" s="1"/>
      <c r="E73" s="1"/>
      <c r="F73" s="1"/>
      <c r="G73" s="1"/>
    </row>
    <row r="74" spans="1:7" x14ac:dyDescent="0.2">
      <c r="A74" s="9">
        <f t="shared" si="5"/>
        <v>4.2872740063464712E-2</v>
      </c>
      <c r="B74" s="9">
        <f t="shared" si="6"/>
        <v>1.3391723945745917E-2</v>
      </c>
      <c r="C74" s="9">
        <f t="shared" si="7"/>
        <v>-1.2942255755858004E-2</v>
      </c>
      <c r="D74" s="1" t="s">
        <v>25</v>
      </c>
      <c r="E74" s="1"/>
      <c r="F74" s="1"/>
    </row>
    <row r="75" spans="1:7" x14ac:dyDescent="0.2">
      <c r="A75" s="3"/>
      <c r="B75" s="1"/>
      <c r="C75" s="1"/>
      <c r="D75" s="1"/>
      <c r="E75" s="1"/>
      <c r="F75" s="1"/>
    </row>
    <row r="76" spans="1:7" x14ac:dyDescent="0.2">
      <c r="A76" s="3">
        <f>SUM(A62:C62)</f>
        <v>1.4196535068864514E-2</v>
      </c>
    </row>
    <row r="77" spans="1:7" x14ac:dyDescent="0.2">
      <c r="A77" s="3">
        <f t="shared" ref="A77:A87" si="8">SUM(A63:C63)</f>
        <v>2.2826039257793508E-2</v>
      </c>
      <c r="B77" s="10"/>
      <c r="C77" s="10"/>
    </row>
    <row r="78" spans="1:7" x14ac:dyDescent="0.2">
      <c r="A78" s="3">
        <f t="shared" si="8"/>
        <v>3.938918691259416E-2</v>
      </c>
    </row>
    <row r="79" spans="1:7" x14ac:dyDescent="0.2">
      <c r="A79" s="3">
        <f t="shared" si="8"/>
        <v>5.7093090804488968E-2</v>
      </c>
    </row>
    <row r="80" spans="1:7" x14ac:dyDescent="0.2">
      <c r="A80" s="3">
        <f t="shared" si="8"/>
        <v>1.9729424536471307E-2</v>
      </c>
    </row>
    <row r="81" spans="1:6" x14ac:dyDescent="0.2">
      <c r="A81" s="3">
        <f t="shared" si="8"/>
        <v>4.84691506609497E-3</v>
      </c>
    </row>
    <row r="82" spans="1:6" x14ac:dyDescent="0.2">
      <c r="A82" s="3">
        <f t="shared" si="8"/>
        <v>3.043203823686292E-2</v>
      </c>
    </row>
    <row r="83" spans="1:6" x14ac:dyDescent="0.2">
      <c r="A83" s="3">
        <f t="shared" si="8"/>
        <v>3.6556699465405684E-2</v>
      </c>
    </row>
    <row r="84" spans="1:6" x14ac:dyDescent="0.2">
      <c r="A84" s="3">
        <f t="shared" si="8"/>
        <v>9.6933422278853806E-2</v>
      </c>
    </row>
    <row r="85" spans="1:6" x14ac:dyDescent="0.2">
      <c r="A85" s="3">
        <f t="shared" si="8"/>
        <v>1.9433786822208053E-2</v>
      </c>
    </row>
    <row r="86" spans="1:6" x14ac:dyDescent="0.2">
      <c r="A86" s="3">
        <f>SUM(A72:C72)</f>
        <v>8.6891743451904084E-3</v>
      </c>
    </row>
    <row r="87" spans="1:6" x14ac:dyDescent="0.2">
      <c r="A87" s="3">
        <f>SUM(A73:C73)</f>
        <v>3.9264887321071452E-2</v>
      </c>
    </row>
    <row r="88" spans="1:6" x14ac:dyDescent="0.2">
      <c r="A88" s="9">
        <f>SUM(A74:C74)</f>
        <v>4.3322208253352631E-2</v>
      </c>
      <c r="B88" t="s">
        <v>25</v>
      </c>
    </row>
    <row r="90" spans="1:6" x14ac:dyDescent="0.2">
      <c r="A90" t="s">
        <v>23</v>
      </c>
      <c r="D90" t="s">
        <v>24</v>
      </c>
    </row>
    <row r="91" spans="1:6" x14ac:dyDescent="0.2">
      <c r="A91">
        <f>$O$43*K$59*$E44</f>
        <v>-2.4219693065847931E-3</v>
      </c>
      <c r="B91" s="1">
        <f t="shared" ref="B91:C91" si="9">$O$43*L$59*$E44</f>
        <v>-1.5831865539086593E-3</v>
      </c>
      <c r="C91" s="1">
        <f t="shared" si="9"/>
        <v>1.3752419097198688E-3</v>
      </c>
      <c r="D91">
        <f>A91+A44</f>
        <v>0.29848989127870224</v>
      </c>
      <c r="E91" s="1">
        <f t="shared" ref="E91:F103" si="10">B91+B44</f>
        <v>0.5136294419481563</v>
      </c>
      <c r="F91" s="1">
        <f t="shared" si="10"/>
        <v>0.81501520289981577</v>
      </c>
    </row>
    <row r="92" spans="1:6" x14ac:dyDescent="0.2">
      <c r="A92" s="1">
        <f>$O$43*K$59*$E45</f>
        <v>-1.838020043164888E-3</v>
      </c>
      <c r="B92" s="1">
        <f>$O$43*L$59*$E45</f>
        <v>-1.201472128586361E-3</v>
      </c>
      <c r="C92" s="1">
        <f t="shared" ref="C92:C103" si="11">$O$43*M$59*$E45</f>
        <v>1.0436640082073562E-3</v>
      </c>
      <c r="D92" s="1">
        <f t="shared" ref="D92:D103" si="12">A92+A45</f>
        <v>0.21242585253920912</v>
      </c>
      <c r="E92" s="1">
        <f t="shared" si="10"/>
        <v>0.37945571717109966</v>
      </c>
      <c r="F92" s="1">
        <f t="shared" si="10"/>
        <v>0.31910183833853639</v>
      </c>
    </row>
    <row r="93" spans="1:6" x14ac:dyDescent="0.2">
      <c r="A93" s="1">
        <f t="shared" ref="A92:A103" si="13">$O$43*K$59*$E46</f>
        <v>-1.9504158444260177E-3</v>
      </c>
      <c r="B93" s="1">
        <f>$O$43*L$59*$E46</f>
        <v>-1.2749427216234494E-3</v>
      </c>
      <c r="C93" s="1">
        <f>$O$43*M$59*$E46</f>
        <v>1.1074845595044373E-3</v>
      </c>
      <c r="D93" s="1">
        <f t="shared" si="12"/>
        <v>0.46693942905799701</v>
      </c>
      <c r="E93" s="1">
        <f t="shared" si="10"/>
        <v>0.28175920845882158</v>
      </c>
      <c r="F93" s="1">
        <f t="shared" si="10"/>
        <v>0.29420934189631942</v>
      </c>
    </row>
    <row r="94" spans="1:6" x14ac:dyDescent="0.2">
      <c r="A94" s="1">
        <f t="shared" si="13"/>
        <v>-4.3343721596477813E-4</v>
      </c>
      <c r="B94" s="1">
        <f t="shared" ref="B92:B103" si="14">$O$43*L$59*$E47</f>
        <v>-2.8332810428826797E-4</v>
      </c>
      <c r="C94" s="1">
        <f t="shared" si="11"/>
        <v>2.461141943485632E-4</v>
      </c>
      <c r="D94" s="1">
        <f t="shared" si="12"/>
        <v>0.67865123870425126</v>
      </c>
      <c r="E94" s="1">
        <f t="shared" si="10"/>
        <v>0.21826972448847573</v>
      </c>
      <c r="F94" s="1">
        <f t="shared" si="10"/>
        <v>0.20343299084167055</v>
      </c>
    </row>
    <row r="95" spans="1:6" x14ac:dyDescent="0.2">
      <c r="A95" s="1">
        <f t="shared" si="13"/>
        <v>-5.1691684276669472E-4</v>
      </c>
      <c r="B95" s="1">
        <f t="shared" si="14"/>
        <v>-3.3789684812774747E-4</v>
      </c>
      <c r="C95" s="1">
        <f t="shared" si="11"/>
        <v>2.9351557184481867E-4</v>
      </c>
      <c r="D95" s="1">
        <f t="shared" si="12"/>
        <v>0.36035450001413932</v>
      </c>
      <c r="E95" s="1">
        <f t="shared" si="10"/>
        <v>0.57033537922289423</v>
      </c>
      <c r="F95" s="1">
        <f t="shared" si="10"/>
        <v>0.8627849530197309</v>
      </c>
    </row>
    <row r="96" spans="1:6" x14ac:dyDescent="0.2">
      <c r="A96" s="1">
        <f t="shared" si="13"/>
        <v>-7.0460534206547411E-4</v>
      </c>
      <c r="B96" s="1">
        <f t="shared" si="14"/>
        <v>-4.6058457484882896E-4</v>
      </c>
      <c r="C96" s="1">
        <f t="shared" si="11"/>
        <v>4.0008880111999851E-4</v>
      </c>
      <c r="D96" s="1">
        <f t="shared" si="12"/>
        <v>0.29240963921179253</v>
      </c>
      <c r="E96" s="1">
        <f t="shared" si="10"/>
        <v>0.29662197898144216</v>
      </c>
      <c r="F96" s="1">
        <f t="shared" si="10"/>
        <v>0.752973124352731</v>
      </c>
    </row>
    <row r="97" spans="1:6" x14ac:dyDescent="0.2">
      <c r="A97" s="1">
        <f t="shared" si="13"/>
        <v>-9.0145529196919145E-4</v>
      </c>
      <c r="B97" s="1">
        <f t="shared" si="14"/>
        <v>-5.8926093461022285E-4</v>
      </c>
      <c r="C97" s="1">
        <f t="shared" si="11"/>
        <v>5.1186408262246497E-4</v>
      </c>
      <c r="D97" s="1">
        <f t="shared" si="12"/>
        <v>0.20568120662172881</v>
      </c>
      <c r="E97" s="1">
        <f t="shared" si="10"/>
        <v>0.86474575206695081</v>
      </c>
      <c r="F97" s="1">
        <f t="shared" si="10"/>
        <v>0.69723102982925644</v>
      </c>
    </row>
    <row r="98" spans="1:6" x14ac:dyDescent="0.2">
      <c r="A98" s="1">
        <f t="shared" si="13"/>
        <v>0</v>
      </c>
      <c r="B98" s="1">
        <f t="shared" si="14"/>
        <v>0</v>
      </c>
      <c r="C98" s="1">
        <f t="shared" si="11"/>
        <v>0</v>
      </c>
      <c r="D98" s="1">
        <f t="shared" si="12"/>
        <v>0.52382030604999996</v>
      </c>
      <c r="E98" s="1">
        <f t="shared" si="10"/>
        <v>2.8303083325889902E-2</v>
      </c>
      <c r="F98" s="1">
        <f t="shared" si="10"/>
        <v>0.15832827774512701</v>
      </c>
    </row>
    <row r="99" spans="1:6" x14ac:dyDescent="0.2">
      <c r="A99" s="1">
        <f t="shared" si="13"/>
        <v>-9.9033292758683548E-4</v>
      </c>
      <c r="B99" s="1">
        <f t="shared" si="14"/>
        <v>-6.47358234716582E-4</v>
      </c>
      <c r="C99" s="1">
        <f t="shared" si="11"/>
        <v>5.6233055591999362E-4</v>
      </c>
      <c r="D99" s="1">
        <f t="shared" si="12"/>
        <v>0.60626310661792815</v>
      </c>
      <c r="E99" s="1">
        <f t="shared" si="10"/>
        <v>0.97459426062586141</v>
      </c>
      <c r="F99" s="1">
        <f t="shared" si="10"/>
        <v>8.0015953929791897E-2</v>
      </c>
    </row>
    <row r="100" spans="1:6" x14ac:dyDescent="0.2">
      <c r="A100" s="1">
        <f t="shared" si="13"/>
        <v>-1.135464329971398E-3</v>
      </c>
      <c r="B100" s="1">
        <f t="shared" si="14"/>
        <v>-7.422273497712001E-4</v>
      </c>
      <c r="C100" s="1">
        <f t="shared" si="11"/>
        <v>6.4473902675941572E-4</v>
      </c>
      <c r="D100" s="1">
        <f t="shared" si="12"/>
        <v>0.59367313335309069</v>
      </c>
      <c r="E100" s="1">
        <f t="shared" si="10"/>
        <v>5.8378423964103997E-2</v>
      </c>
      <c r="F100" s="1">
        <f t="shared" si="10"/>
        <v>0.69266932637987144</v>
      </c>
    </row>
    <row r="101" spans="1:6" x14ac:dyDescent="0.2">
      <c r="A101" s="1">
        <f t="shared" si="13"/>
        <v>0</v>
      </c>
      <c r="B101" s="1">
        <f t="shared" si="14"/>
        <v>0</v>
      </c>
      <c r="C101" s="1">
        <f t="shared" si="11"/>
        <v>0</v>
      </c>
      <c r="D101" s="1">
        <f t="shared" si="12"/>
        <v>0.30152268100655999</v>
      </c>
      <c r="E101" s="1">
        <f t="shared" si="10"/>
        <v>0.17326623818270501</v>
      </c>
      <c r="F101" s="1">
        <f t="shared" si="10"/>
        <v>0.54109985500873503</v>
      </c>
    </row>
    <row r="102" spans="1:6" x14ac:dyDescent="0.2">
      <c r="A102" s="1">
        <f t="shared" si="13"/>
        <v>0</v>
      </c>
      <c r="B102" s="1">
        <f t="shared" si="14"/>
        <v>0</v>
      </c>
      <c r="C102" s="1">
        <f t="shared" si="11"/>
        <v>0</v>
      </c>
      <c r="D102" s="1">
        <f t="shared" si="12"/>
        <v>0.54415557300088502</v>
      </c>
      <c r="E102" s="1">
        <f t="shared" si="10"/>
        <v>0.278507621816108</v>
      </c>
      <c r="F102" s="1">
        <f t="shared" si="10"/>
        <v>0.42315220157182798</v>
      </c>
    </row>
    <row r="103" spans="1:6" x14ac:dyDescent="0.2">
      <c r="A103" s="4">
        <f>$O$43*K$59*$E56</f>
        <v>-8.0802665475316875E-3</v>
      </c>
      <c r="B103" s="4">
        <f t="shared" si="14"/>
        <v>-5.2818874769675964E-3</v>
      </c>
      <c r="C103" s="4">
        <f t="shared" si="11"/>
        <v>4.5881346091633498E-3</v>
      </c>
      <c r="D103" s="4">
        <f t="shared" si="12"/>
        <v>0.52250544880317329</v>
      </c>
      <c r="E103" s="4">
        <f t="shared" si="10"/>
        <v>0.24825861303809241</v>
      </c>
      <c r="F103" s="4">
        <f t="shared" si="10"/>
        <v>0.28666912957408736</v>
      </c>
    </row>
  </sheetData>
  <mergeCells count="19">
    <mergeCell ref="A1:I1"/>
    <mergeCell ref="A12:C12"/>
    <mergeCell ref="E12:G12"/>
    <mergeCell ref="I12:K12"/>
    <mergeCell ref="A17:G17"/>
    <mergeCell ref="A26:G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A61:C61"/>
    <mergeCell ref="E61:G61"/>
    <mergeCell ref="K61:M6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step1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Alkanost Sorc</cp:lastModifiedBy>
  <cp:revision>35</cp:revision>
  <dcterms:created xsi:type="dcterms:W3CDTF">2018-07-05T10:01:46Z</dcterms:created>
  <dcterms:modified xsi:type="dcterms:W3CDTF">2018-07-21T10:50:32Z</dcterms:modified>
  <dc:language>ru-RU</dc:language>
</cp:coreProperties>
</file>