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p\go\src\github.com\LdDl\cnns\examples\simple_cnn\"/>
    </mc:Choice>
  </mc:AlternateContent>
  <xr:revisionPtr revIDLastSave="0" documentId="8_{E06569A8-FA99-4C36-9278-F82F0D5AF76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tep_1" sheetId="1" r:id="rId1"/>
  </sheets>
  <calcPr calcId="181029" iterateDelta="1E-4"/>
  <fileRecoveryPr repairLoad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2" i="1" l="1"/>
  <c r="B52" i="1"/>
  <c r="C52" i="1"/>
  <c r="A53" i="1"/>
  <c r="B53" i="1"/>
  <c r="C53" i="1"/>
  <c r="B51" i="1"/>
  <c r="C51" i="1"/>
  <c r="A51" i="1"/>
  <c r="E52" i="1"/>
  <c r="F52" i="1"/>
  <c r="G52" i="1"/>
  <c r="E53" i="1"/>
  <c r="F53" i="1"/>
  <c r="G53" i="1"/>
  <c r="F51" i="1"/>
  <c r="G51" i="1"/>
  <c r="E51" i="1"/>
  <c r="J107" i="1"/>
  <c r="F106" i="1"/>
  <c r="J106" i="1" s="1"/>
  <c r="J105" i="1"/>
  <c r="J101" i="1"/>
  <c r="J100" i="1"/>
  <c r="F100" i="1"/>
  <c r="J99" i="1"/>
  <c r="G75" i="1"/>
  <c r="F75" i="1"/>
  <c r="B75" i="1"/>
  <c r="J70" i="1"/>
  <c r="I70" i="1"/>
  <c r="J69" i="1"/>
  <c r="I69" i="1"/>
  <c r="C75" i="1" s="1"/>
  <c r="F32" i="1"/>
  <c r="E32" i="1"/>
  <c r="C32" i="1"/>
  <c r="B32" i="1"/>
  <c r="A32" i="1"/>
  <c r="G31" i="1"/>
  <c r="F31" i="1"/>
  <c r="C31" i="1"/>
  <c r="B31" i="1"/>
  <c r="A31" i="1"/>
  <c r="G30" i="1"/>
  <c r="C30" i="1"/>
  <c r="B30" i="1"/>
  <c r="A30" i="1"/>
  <c r="Y27" i="1"/>
  <c r="X27" i="1"/>
  <c r="W27" i="1"/>
  <c r="U27" i="1"/>
  <c r="T27" i="1"/>
  <c r="S27" i="1"/>
  <c r="Q27" i="1"/>
  <c r="P27" i="1"/>
  <c r="O27" i="1"/>
  <c r="J27" i="1"/>
  <c r="Y26" i="1"/>
  <c r="W26" i="1"/>
  <c r="U26" i="1"/>
  <c r="S26" i="1"/>
  <c r="Q26" i="1"/>
  <c r="P26" i="1"/>
  <c r="O26" i="1"/>
  <c r="F26" i="1"/>
  <c r="E31" i="1" s="1"/>
  <c r="Y25" i="1"/>
  <c r="W25" i="1"/>
  <c r="U25" i="1"/>
  <c r="T25" i="1"/>
  <c r="S25" i="1"/>
  <c r="Q25" i="1"/>
  <c r="P25" i="1"/>
  <c r="O25" i="1"/>
  <c r="J25" i="1"/>
  <c r="F20" i="1"/>
  <c r="E20" i="1"/>
  <c r="C20" i="1"/>
  <c r="B20" i="1"/>
  <c r="A20" i="1"/>
  <c r="G19" i="1"/>
  <c r="F19" i="1"/>
  <c r="C19" i="1"/>
  <c r="B19" i="1"/>
  <c r="A19" i="1"/>
  <c r="G18" i="1"/>
  <c r="C18" i="1"/>
  <c r="B18" i="1"/>
  <c r="A18" i="1"/>
  <c r="Y15" i="1"/>
  <c r="X15" i="1"/>
  <c r="W15" i="1"/>
  <c r="U15" i="1"/>
  <c r="T15" i="1"/>
  <c r="S15" i="1"/>
  <c r="Q15" i="1"/>
  <c r="P15" i="1"/>
  <c r="O15" i="1"/>
  <c r="J15" i="1"/>
  <c r="Y14" i="1"/>
  <c r="W14" i="1"/>
  <c r="U14" i="1"/>
  <c r="S14" i="1"/>
  <c r="Q14" i="1"/>
  <c r="P14" i="1"/>
  <c r="O14" i="1"/>
  <c r="F14" i="1"/>
  <c r="E19" i="1" s="1"/>
  <c r="Y13" i="1"/>
  <c r="W13" i="1"/>
  <c r="U13" i="1"/>
  <c r="T13" i="1"/>
  <c r="S13" i="1"/>
  <c r="Q13" i="1"/>
  <c r="P13" i="1"/>
  <c r="O13" i="1"/>
  <c r="J13" i="1"/>
  <c r="X25" i="1" l="1"/>
  <c r="X13" i="1"/>
  <c r="G20" i="1"/>
  <c r="I31" i="1"/>
  <c r="A42" i="1" s="1"/>
  <c r="G32" i="1"/>
  <c r="I32" i="1"/>
  <c r="A43" i="1" s="1"/>
  <c r="T14" i="1"/>
  <c r="T26" i="1"/>
  <c r="E18" i="1"/>
  <c r="E30" i="1"/>
  <c r="J14" i="1"/>
  <c r="I20" i="1" s="1"/>
  <c r="A38" i="1" s="1"/>
  <c r="F18" i="1"/>
  <c r="J26" i="1"/>
  <c r="F30" i="1"/>
  <c r="C38" i="1" l="1"/>
  <c r="Q45" i="1"/>
  <c r="Q44" i="1"/>
  <c r="A48" i="1"/>
  <c r="H45" i="1"/>
  <c r="X26" i="1"/>
  <c r="I30" i="1"/>
  <c r="A41" i="1" s="1"/>
  <c r="J30" i="1"/>
  <c r="B41" i="1" s="1"/>
  <c r="X14" i="1"/>
  <c r="K20" i="1"/>
  <c r="K18" i="1"/>
  <c r="C36" i="1" s="1"/>
  <c r="I18" i="1"/>
  <c r="A36" i="1" s="1"/>
  <c r="I19" i="1"/>
  <c r="A37" i="1" s="1"/>
  <c r="K19" i="1"/>
  <c r="C37" i="1" s="1"/>
  <c r="J19" i="1"/>
  <c r="B37" i="1" s="1"/>
  <c r="J20" i="1"/>
  <c r="B38" i="1" s="1"/>
  <c r="J32" i="1"/>
  <c r="B43" i="1" s="1"/>
  <c r="J31" i="1"/>
  <c r="B42" i="1" s="1"/>
  <c r="J18" i="1"/>
  <c r="B36" i="1" s="1"/>
  <c r="K32" i="1"/>
  <c r="C43" i="1" s="1"/>
  <c r="K31" i="1"/>
  <c r="C42" i="1" s="1"/>
  <c r="K30" i="1"/>
  <c r="C41" i="1" s="1"/>
  <c r="R43" i="1" l="1"/>
  <c r="S45" i="1"/>
  <c r="A61" i="1"/>
  <c r="A68" i="1" s="1"/>
  <c r="AL18" i="1"/>
  <c r="AN34" i="1"/>
  <c r="AB34" i="1"/>
  <c r="AG34" i="1"/>
  <c r="AI34" i="1"/>
  <c r="AL34" i="1"/>
  <c r="S43" i="1"/>
  <c r="J44" i="1"/>
  <c r="C47" i="1"/>
  <c r="I43" i="1"/>
  <c r="B46" i="1"/>
  <c r="A47" i="1"/>
  <c r="A57" i="1" s="1"/>
  <c r="A67" i="1" s="1"/>
  <c r="R44" i="1"/>
  <c r="AI33" i="1" s="1"/>
  <c r="H43" i="1"/>
  <c r="A46" i="1"/>
  <c r="AP30" i="1"/>
  <c r="AO30" i="1"/>
  <c r="AG22" i="1"/>
  <c r="AB22" i="1"/>
  <c r="S6" i="1" s="1"/>
  <c r="AC22" i="1"/>
  <c r="J45" i="1"/>
  <c r="C48" i="1"/>
  <c r="I44" i="1"/>
  <c r="B47" i="1"/>
  <c r="AM34" i="1"/>
  <c r="S44" i="1"/>
  <c r="AD33" i="1"/>
  <c r="AB33" i="1"/>
  <c r="AC33" i="1"/>
  <c r="AG33" i="1"/>
  <c r="AH33" i="1"/>
  <c r="AL22" i="1"/>
  <c r="AC6" i="1" s="1"/>
  <c r="AM33" i="1"/>
  <c r="R45" i="1"/>
  <c r="AC34" i="1" s="1"/>
  <c r="B48" i="1"/>
  <c r="I45" i="1"/>
  <c r="C46" i="1"/>
  <c r="J43" i="1"/>
  <c r="AN18" i="1" s="1"/>
  <c r="AL33" i="1"/>
  <c r="AM18" i="1"/>
  <c r="AE22" i="1" l="1"/>
  <c r="AO22" i="1"/>
  <c r="AJ22" i="1"/>
  <c r="A75" i="1"/>
  <c r="E75" i="1" s="1"/>
  <c r="A76" i="1"/>
  <c r="E76" i="1" s="1"/>
  <c r="AK33" i="1"/>
  <c r="AP33" i="1"/>
  <c r="AF33" i="1"/>
  <c r="AN33" i="1"/>
  <c r="T6" i="1"/>
  <c r="AM22" i="1"/>
  <c r="AD6" i="1" s="1"/>
  <c r="AI22" i="1"/>
  <c r="Z6" i="1" s="1"/>
  <c r="AO18" i="1"/>
  <c r="AF2" i="1" s="1"/>
  <c r="AE18" i="1"/>
  <c r="AE19" i="1"/>
  <c r="AE20" i="1"/>
  <c r="AJ18" i="1"/>
  <c r="AO19" i="1"/>
  <c r="AJ20" i="1"/>
  <c r="AJ19" i="1"/>
  <c r="AA3" i="1" s="1"/>
  <c r="AO20" i="1"/>
  <c r="AF4" i="1" s="1"/>
  <c r="AD34" i="1"/>
  <c r="AF34" i="1"/>
  <c r="AP34" i="1"/>
  <c r="AK34" i="1"/>
  <c r="AK19" i="1"/>
  <c r="AF18" i="1"/>
  <c r="W2" i="1" s="1"/>
  <c r="AK20" i="1"/>
  <c r="AB4" i="1" s="1"/>
  <c r="AF20" i="1"/>
  <c r="AF19" i="1"/>
  <c r="AP20" i="1"/>
  <c r="AK18" i="1"/>
  <c r="AP19" i="1"/>
  <c r="AF22" i="1"/>
  <c r="W6" i="1" s="1"/>
  <c r="AP22" i="1"/>
  <c r="AG6" i="1" s="1"/>
  <c r="AK22" i="1"/>
  <c r="AB6" i="1" s="1"/>
  <c r="X6" i="1"/>
  <c r="AD22" i="1"/>
  <c r="AP18" i="1"/>
  <c r="AG2" i="1" s="1"/>
  <c r="AE34" i="1"/>
  <c r="AJ34" i="1"/>
  <c r="AO34" i="1"/>
  <c r="AE21" i="1"/>
  <c r="V5" i="1" s="1"/>
  <c r="AJ21" i="1"/>
  <c r="AO21" i="1"/>
  <c r="AH22" i="1"/>
  <c r="AD18" i="1"/>
  <c r="AI18" i="1"/>
  <c r="AG18" i="1"/>
  <c r="AB18" i="1"/>
  <c r="AC18" i="1"/>
  <c r="AH18" i="1"/>
  <c r="AF21" i="1"/>
  <c r="W5" i="1" s="1"/>
  <c r="AK21" i="1"/>
  <c r="AB5" i="1" s="1"/>
  <c r="AP21" i="1"/>
  <c r="AG5" i="1" s="1"/>
  <c r="AH34" i="1"/>
  <c r="AE30" i="1"/>
  <c r="AJ32" i="1"/>
  <c r="AE32" i="1"/>
  <c r="AO31" i="1"/>
  <c r="AO32" i="1"/>
  <c r="AE31" i="1"/>
  <c r="AJ31" i="1"/>
  <c r="AJ30" i="1"/>
  <c r="AN22" i="1"/>
  <c r="AE6" i="1" s="1"/>
  <c r="AE33" i="1"/>
  <c r="AO33" i="1"/>
  <c r="AJ33" i="1"/>
  <c r="AF31" i="1"/>
  <c r="AK32" i="1"/>
  <c r="AP31" i="1"/>
  <c r="AP32" i="1"/>
  <c r="AF30" i="1"/>
  <c r="AK31" i="1"/>
  <c r="AF32" i="1"/>
  <c r="AK30" i="1"/>
  <c r="AF5" i="1" l="1"/>
  <c r="W4" i="1"/>
  <c r="V2" i="1"/>
  <c r="D81" i="1"/>
  <c r="I76" i="1"/>
  <c r="D80" i="1"/>
  <c r="I75" i="1"/>
  <c r="AB3" i="1"/>
  <c r="AA4" i="1"/>
  <c r="AA6" i="1"/>
  <c r="AA5" i="1"/>
  <c r="AG3" i="1"/>
  <c r="AF3" i="1"/>
  <c r="AF6" i="1"/>
  <c r="AB2" i="1"/>
  <c r="AA2" i="1"/>
  <c r="V6" i="1"/>
  <c r="AG4" i="1"/>
  <c r="V4" i="1"/>
  <c r="Y6" i="1"/>
  <c r="U6" i="1"/>
  <c r="W3" i="1"/>
  <c r="V3" i="1"/>
  <c r="G80" i="1" l="1"/>
  <c r="G81" i="1"/>
  <c r="F94" i="1" l="1"/>
  <c r="I94" i="1" s="1"/>
  <c r="E94" i="1"/>
  <c r="H94" i="1" s="1"/>
  <c r="F93" i="1"/>
  <c r="I93" i="1" s="1"/>
  <c r="E93" i="1"/>
  <c r="H93" i="1" s="1"/>
  <c r="N81" i="1"/>
  <c r="N61" i="1" s="1"/>
  <c r="N80" i="1"/>
  <c r="N57" i="1" s="1"/>
  <c r="P20" i="1" l="1"/>
  <c r="O101" i="1" s="1"/>
  <c r="AA101" i="1" s="1"/>
  <c r="Q19" i="1"/>
  <c r="P100" i="1" s="1"/>
  <c r="AB100" i="1" s="1"/>
  <c r="S18" i="1"/>
  <c r="R99" i="1" s="1"/>
  <c r="AD99" i="1" s="1"/>
  <c r="Q18" i="1"/>
  <c r="P99" i="1" s="1"/>
  <c r="AB99" i="1" s="1"/>
  <c r="Y20" i="1"/>
  <c r="X101" i="1" s="1"/>
  <c r="AJ101" i="1" s="1"/>
  <c r="O20" i="1"/>
  <c r="N101" i="1" s="1"/>
  <c r="Z101" i="1" s="1"/>
  <c r="P19" i="1"/>
  <c r="O100" i="1" s="1"/>
  <c r="AA100" i="1" s="1"/>
  <c r="X20" i="1"/>
  <c r="W101" i="1" s="1"/>
  <c r="AI101" i="1" s="1"/>
  <c r="Y19" i="1"/>
  <c r="X100" i="1" s="1"/>
  <c r="AJ100" i="1" s="1"/>
  <c r="O19" i="1"/>
  <c r="N100" i="1" s="1"/>
  <c r="Z100" i="1" s="1"/>
  <c r="P18" i="1"/>
  <c r="O99" i="1" s="1"/>
  <c r="AA99" i="1" s="1"/>
  <c r="W20" i="1"/>
  <c r="V101" i="1" s="1"/>
  <c r="AH101" i="1" s="1"/>
  <c r="X19" i="1"/>
  <c r="W100" i="1" s="1"/>
  <c r="AI100" i="1" s="1"/>
  <c r="Y18" i="1"/>
  <c r="X99" i="1" s="1"/>
  <c r="AJ99" i="1" s="1"/>
  <c r="O18" i="1"/>
  <c r="N99" i="1" s="1"/>
  <c r="Z99" i="1" s="1"/>
  <c r="U20" i="1"/>
  <c r="T101" i="1" s="1"/>
  <c r="AF101" i="1" s="1"/>
  <c r="W19" i="1"/>
  <c r="V100" i="1" s="1"/>
  <c r="AH100" i="1" s="1"/>
  <c r="X18" i="1"/>
  <c r="W99" i="1" s="1"/>
  <c r="AI99" i="1" s="1"/>
  <c r="T20" i="1"/>
  <c r="S101" i="1" s="1"/>
  <c r="AE101" i="1" s="1"/>
  <c r="U19" i="1"/>
  <c r="T100" i="1" s="1"/>
  <c r="AF100" i="1" s="1"/>
  <c r="W18" i="1"/>
  <c r="V99" i="1" s="1"/>
  <c r="AH99" i="1" s="1"/>
  <c r="T19" i="1"/>
  <c r="S100" i="1" s="1"/>
  <c r="AE100" i="1" s="1"/>
  <c r="U18" i="1"/>
  <c r="T99" i="1" s="1"/>
  <c r="AF99" i="1" s="1"/>
  <c r="S19" i="1"/>
  <c r="R100" i="1" s="1"/>
  <c r="AD100" i="1" s="1"/>
  <c r="Q20" i="1"/>
  <c r="P101" i="1" s="1"/>
  <c r="AB101" i="1" s="1"/>
  <c r="T18" i="1"/>
  <c r="S99" i="1" s="1"/>
  <c r="AE99" i="1" s="1"/>
  <c r="S20" i="1"/>
  <c r="R101" i="1" s="1"/>
  <c r="AD101" i="1" s="1"/>
  <c r="H44" i="1"/>
  <c r="P32" i="1"/>
  <c r="O107" i="1" s="1"/>
  <c r="AA107" i="1" s="1"/>
  <c r="Q31" i="1"/>
  <c r="P106" i="1" s="1"/>
  <c r="AB106" i="1" s="1"/>
  <c r="S30" i="1"/>
  <c r="R105" i="1" s="1"/>
  <c r="AD105" i="1" s="1"/>
  <c r="Y32" i="1"/>
  <c r="X107" i="1" s="1"/>
  <c r="AJ107" i="1" s="1"/>
  <c r="O32" i="1"/>
  <c r="N107" i="1" s="1"/>
  <c r="Z107" i="1" s="1"/>
  <c r="P31" i="1"/>
  <c r="O106" i="1" s="1"/>
  <c r="AA106" i="1" s="1"/>
  <c r="Q30" i="1"/>
  <c r="P105" i="1" s="1"/>
  <c r="AB105" i="1" s="1"/>
  <c r="X32" i="1"/>
  <c r="W107" i="1" s="1"/>
  <c r="AI107" i="1" s="1"/>
  <c r="Y31" i="1"/>
  <c r="X106" i="1" s="1"/>
  <c r="AJ106" i="1" s="1"/>
  <c r="O31" i="1"/>
  <c r="N106" i="1" s="1"/>
  <c r="Z106" i="1" s="1"/>
  <c r="P30" i="1"/>
  <c r="O105" i="1" s="1"/>
  <c r="AA105" i="1" s="1"/>
  <c r="W32" i="1"/>
  <c r="V107" i="1" s="1"/>
  <c r="AH107" i="1" s="1"/>
  <c r="X31" i="1"/>
  <c r="W106" i="1" s="1"/>
  <c r="AI106" i="1" s="1"/>
  <c r="Y30" i="1"/>
  <c r="X105" i="1" s="1"/>
  <c r="AJ105" i="1" s="1"/>
  <c r="O30" i="1"/>
  <c r="N105" i="1" s="1"/>
  <c r="Z105" i="1" s="1"/>
  <c r="U32" i="1"/>
  <c r="T107" i="1" s="1"/>
  <c r="AF107" i="1" s="1"/>
  <c r="W31" i="1"/>
  <c r="V106" i="1" s="1"/>
  <c r="AH106" i="1" s="1"/>
  <c r="X30" i="1"/>
  <c r="W105" i="1" s="1"/>
  <c r="AI105" i="1" s="1"/>
  <c r="T32" i="1"/>
  <c r="S107" i="1" s="1"/>
  <c r="AE107" i="1" s="1"/>
  <c r="U31" i="1"/>
  <c r="T106" i="1" s="1"/>
  <c r="AF106" i="1" s="1"/>
  <c r="W30" i="1"/>
  <c r="V105" i="1" s="1"/>
  <c r="AH105" i="1" s="1"/>
  <c r="S32" i="1"/>
  <c r="R107" i="1" s="1"/>
  <c r="AD107" i="1" s="1"/>
  <c r="T30" i="1"/>
  <c r="S105" i="1" s="1"/>
  <c r="AE105" i="1" s="1"/>
  <c r="Q32" i="1"/>
  <c r="P107" i="1" s="1"/>
  <c r="AB107" i="1" s="1"/>
  <c r="T31" i="1"/>
  <c r="S106" i="1" s="1"/>
  <c r="AE106" i="1" s="1"/>
  <c r="U30" i="1"/>
  <c r="T105" i="1" s="1"/>
  <c r="AF105" i="1" s="1"/>
  <c r="S31" i="1"/>
  <c r="R106" i="1" s="1"/>
  <c r="AD106" i="1" s="1"/>
  <c r="Q43" i="1"/>
  <c r="AD32" i="1" l="1"/>
  <c r="AC32" i="1"/>
  <c r="AG32" i="1"/>
  <c r="AC30" i="1"/>
  <c r="T2" i="1" s="1"/>
  <c r="AD30" i="1"/>
  <c r="U2" i="1" s="1"/>
  <c r="AC31" i="1"/>
  <c r="AM32" i="1"/>
  <c r="AN31" i="1"/>
  <c r="AB31" i="1"/>
  <c r="AH32" i="1"/>
  <c r="AB32" i="1"/>
  <c r="AI31" i="1"/>
  <c r="AB30" i="1"/>
  <c r="S2" i="1" s="1"/>
  <c r="AI32" i="1"/>
  <c r="AN32" i="1"/>
  <c r="AD31" i="1"/>
  <c r="AG31" i="1"/>
  <c r="AH31" i="1"/>
  <c r="AL32" i="1"/>
  <c r="AG30" i="1"/>
  <c r="X2" i="1" s="1"/>
  <c r="AH30" i="1"/>
  <c r="Y2" i="1" s="1"/>
  <c r="AM31" i="1"/>
  <c r="AL31" i="1"/>
  <c r="AM30" i="1"/>
  <c r="AD2" i="1" s="1"/>
  <c r="AI30" i="1"/>
  <c r="Z2" i="1" s="1"/>
  <c r="AN30" i="1"/>
  <c r="AE2" i="1" s="1"/>
  <c r="AL30" i="1"/>
  <c r="AC2" i="1" s="1"/>
  <c r="AD21" i="1"/>
  <c r="U5" i="1" s="1"/>
  <c r="AI21" i="1"/>
  <c r="Z5" i="1" s="1"/>
  <c r="AG21" i="1"/>
  <c r="X5" i="1" s="1"/>
  <c r="AN21" i="1"/>
  <c r="AE5" i="1" s="1"/>
  <c r="AH21" i="1"/>
  <c r="Y5" i="1" s="1"/>
  <c r="AB21" i="1"/>
  <c r="S5" i="1" s="1"/>
  <c r="AC21" i="1"/>
  <c r="T5" i="1" s="1"/>
  <c r="AM21" i="1"/>
  <c r="AD5" i="1" s="1"/>
  <c r="AL21" i="1"/>
  <c r="AC5" i="1" s="1"/>
  <c r="AM19" i="1"/>
  <c r="AL19" i="1"/>
  <c r="AB19" i="1"/>
  <c r="S3" i="1" s="1"/>
  <c r="AB20" i="1"/>
  <c r="S4" i="1" s="1"/>
  <c r="AG20" i="1"/>
  <c r="X4" i="1" s="1"/>
  <c r="AD19" i="1"/>
  <c r="AH19" i="1"/>
  <c r="Y3" i="1" s="1"/>
  <c r="AN19" i="1"/>
  <c r="AE3" i="1" s="1"/>
  <c r="AM20" i="1"/>
  <c r="AC20" i="1"/>
  <c r="T4" i="1" s="1"/>
  <c r="AG19" i="1"/>
  <c r="X3" i="1" s="1"/>
  <c r="AD20" i="1"/>
  <c r="U4" i="1" s="1"/>
  <c r="AC19" i="1"/>
  <c r="AH20" i="1"/>
  <c r="Y4" i="1" s="1"/>
  <c r="AI20" i="1"/>
  <c r="AL20" i="1"/>
  <c r="AC4" i="1" s="1"/>
  <c r="AI19" i="1"/>
  <c r="Z3" i="1" s="1"/>
  <c r="AN20" i="1"/>
  <c r="AD3" i="1" l="1"/>
  <c r="Z4" i="1"/>
  <c r="T3" i="1"/>
  <c r="AC3" i="1"/>
  <c r="AE4" i="1"/>
  <c r="AD4" i="1"/>
  <c r="U3" i="1"/>
</calcChain>
</file>

<file path=xl/sharedStrings.xml><?xml version="1.0" encoding="utf-8"?>
<sst xmlns="http://schemas.openxmlformats.org/spreadsheetml/2006/main" count="104" uniqueCount="59">
  <si>
    <t>5x5x3 Image representation</t>
  </si>
  <si>
    <t>Stacked Full Convolutional (Sum(Delta*Weight) for next  possible layer)</t>
  </si>
  <si>
    <t>Kernel #1</t>
  </si>
  <si>
    <t>Kernel #1 Rotated 180deg</t>
  </si>
  <si>
    <t>3x3x3 Kernel (RED)</t>
  </si>
  <si>
    <t>3x3x3 Kernel (GREEN)</t>
  </si>
  <si>
    <t>3x3x3 Kernel (BLUE)</t>
  </si>
  <si>
    <t>Convolution (RED)</t>
  </si>
  <si>
    <t>Convolution (GREEN)</t>
  </si>
  <si>
    <t>Convolution (BLUE)</t>
  </si>
  <si>
    <t>Kernel #1 Local Deltas</t>
  </si>
  <si>
    <t>Full Convolutional (Sum(Delta*Weight) for next  possible layer) for ReLU #1</t>
  </si>
  <si>
    <t>Kernel #2</t>
  </si>
  <si>
    <t>Kernel #2 Rotated 180deg</t>
  </si>
  <si>
    <t>Kernel #2 Local Deltas</t>
  </si>
  <si>
    <t>Full Convolutional (Sum(Delta*Weight) for next  possible layer) for ReLU #2</t>
  </si>
  <si>
    <t>Stacked #1</t>
  </si>
  <si>
    <t>Stacked #2</t>
  </si>
  <si>
    <t>ReLU #1 Local deltas</t>
  </si>
  <si>
    <t>ReLU #2 Local deltas</t>
  </si>
  <si>
    <t>ReLU #1</t>
  </si>
  <si>
    <t>ReLU #2</t>
  </si>
  <si>
    <t>Max Pool #1</t>
  </si>
  <si>
    <t>Max Pool #1 Local deltas</t>
  </si>
  <si>
    <t>← Only one element because of valid padding, stride = 2, windows size = 2</t>
  </si>
  <si>
    <t>← Only one element because of valid padding / stride = 2 / windows size = 2</t>
  </si>
  <si>
    <t>Max Pool #2</t>
  </si>
  <si>
    <t xml:space="preserve">Max Pool #2 Local deltas </t>
  </si>
  <si>
    <t>FC layer</t>
  </si>
  <si>
    <t>FC Layer weights</t>
  </si>
  <si>
    <t>FC Layer transponsed weights (for backpropagation)</t>
  </si>
  <si>
    <t>w00</t>
  </si>
  <si>
    <t>w10</t>
  </si>
  <si>
    <t>w01</t>
  </si>
  <si>
    <t>w11</t>
  </si>
  <si>
    <t>FC Output (non-activated)</t>
  </si>
  <si>
    <t>FC Output (activated by TANH)</t>
  </si>
  <si>
    <t>FC Derivative</t>
  </si>
  <si>
    <t>Desired values</t>
  </si>
  <si>
    <t xml:space="preserve">Error = ½ * (target – out)^2. Derivative = - (target – out) = (out-target) </t>
  </si>
  <si>
    <t>Local Deltas</t>
  </si>
  <si>
    <t>FC Sum(Delta*Weight)</t>
  </si>
  <si>
    <t>Learning rate</t>
  </si>
  <si>
    <t>Momentum (inertia)</t>
  </si>
  <si>
    <t>Weights updating</t>
  </si>
  <si>
    <t>FC Layer delta-weights on previous training step</t>
  </si>
  <si>
    <t>FC Layer delta-weights</t>
  </si>
  <si>
    <t>FC Layer new weights</t>
  </si>
  <si>
    <t xml:space="preserve"> </t>
  </si>
  <si>
    <t>dw00</t>
  </si>
  <si>
    <t>dw10</t>
  </si>
  <si>
    <t>dw01</t>
  </si>
  <si>
    <t>dw11</t>
  </si>
  <si>
    <t>Kernel #1 delta-weights on previous training step</t>
  </si>
  <si>
    <t>Kernel #1 delta-weights</t>
  </si>
  <si>
    <t>New Kernel #1</t>
  </si>
  <si>
    <t>Kernel #2 delta-weights on previous training step</t>
  </si>
  <si>
    <t>Kernel #2 delta-weights</t>
  </si>
  <si>
    <t>New Kernel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</si>
</sst>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E8A202"/>
        <bgColor rgb="FFFAA61A"/>
      </patternFill>
    </fill>
    <fill>
      <patternFill patternType="solid">
        <fgColor rgb="FFEF413D"/>
        <bgColor rgb="FF993366"/>
      </patternFill>
    </fill>
    <fill>
      <patternFill patternType="solid">
        <fgColor rgb="FF72BF44"/>
        <bgColor rgb="FF8CCFB7"/>
      </patternFill>
    </fill>
    <fill>
      <patternFill patternType="solid">
        <fgColor rgb="FF7DA7D8"/>
        <bgColor rgb="FF59C5C7"/>
      </patternFill>
    </fill>
    <fill>
      <patternFill patternType="solid">
        <fgColor rgb="FFFAA61A"/>
        <bgColor rgb="FFE8A202"/>
      </patternFill>
    </fill>
    <fill>
      <patternFill patternType="solid">
        <fgColor rgb="FFFFFBCC"/>
        <bgColor rgb="FFFFFFFF"/>
      </patternFill>
    </fill>
    <fill>
      <patternFill patternType="solid">
        <fgColor rgb="FFCCBE00"/>
        <bgColor rgb="FFE3D200"/>
      </patternFill>
    </fill>
    <fill>
      <patternFill patternType="solid">
        <fgColor rgb="FFD99116"/>
        <bgColor rgb="FFE8A202"/>
      </patternFill>
    </fill>
    <fill>
      <patternFill patternType="solid">
        <fgColor rgb="FFCCCCCC"/>
        <bgColor rgb="FFC2E0AE"/>
      </patternFill>
    </fill>
    <fill>
      <patternFill patternType="solid">
        <fgColor rgb="FFFFF450"/>
        <bgColor rgb="FFFFFF00"/>
      </patternFill>
    </fill>
    <fill>
      <patternFill patternType="solid">
        <fgColor rgb="FFB2B2B2"/>
        <bgColor rgb="FFBCAED5"/>
      </patternFill>
    </fill>
    <fill>
      <patternFill patternType="solid">
        <fgColor rgb="FF87D1D1"/>
        <bgColor rgb="FF8CCFB7"/>
      </patternFill>
    </fill>
    <fill>
      <patternFill patternType="solid">
        <fgColor rgb="FFF68E76"/>
        <bgColor rgb="FFFF99CC"/>
      </patternFill>
    </fill>
    <fill>
      <patternFill patternType="solid">
        <fgColor rgb="FFC7A0CB"/>
        <bgColor rgb="FFBCAED5"/>
      </patternFill>
    </fill>
    <fill>
      <patternFill patternType="solid">
        <fgColor rgb="FFC2E0AE"/>
        <bgColor rgb="FFCCCCCC"/>
      </patternFill>
    </fill>
    <fill>
      <patternFill patternType="solid">
        <fgColor rgb="FF59C5C7"/>
        <bgColor rgb="FF87D1D1"/>
      </patternFill>
    </fill>
    <fill>
      <patternFill patternType="solid">
        <fgColor rgb="FF8CCFB7"/>
        <bgColor rgb="FF87D1D1"/>
      </patternFill>
    </fill>
    <fill>
      <patternFill patternType="solid">
        <fgColor rgb="FFE3D200"/>
        <bgColor rgb="FFCCBE00"/>
      </patternFill>
    </fill>
    <fill>
      <patternFill patternType="solid">
        <fgColor rgb="FFBCAED5"/>
        <bgColor rgb="FFC7A0C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16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15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0" fontId="0" fillId="0" borderId="0" xfId="0" applyFont="1" applyBorder="1"/>
    <xf numFmtId="0" fontId="0" fillId="5" borderId="1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0" fillId="10" borderId="2" xfId="0" applyFont="1" applyFill="1" applyBorder="1"/>
    <xf numFmtId="0" fontId="0" fillId="11" borderId="2" xfId="0" applyFont="1" applyFill="1" applyBorder="1"/>
    <xf numFmtId="0" fontId="0" fillId="12" borderId="2" xfId="0" applyFont="1" applyFill="1" applyBorder="1" applyAlignment="1">
      <alignment horizontal="center" vertical="center"/>
    </xf>
    <xf numFmtId="0" fontId="0" fillId="12" borderId="2" xfId="0" applyFont="1" applyFill="1" applyBorder="1"/>
    <xf numFmtId="0" fontId="0" fillId="13" borderId="2" xfId="0" applyFont="1" applyFill="1" applyBorder="1"/>
    <xf numFmtId="0" fontId="0" fillId="14" borderId="1" xfId="0" applyFont="1" applyFill="1" applyBorder="1"/>
    <xf numFmtId="0" fontId="0" fillId="14" borderId="2" xfId="0" applyFont="1" applyFill="1" applyBorder="1"/>
    <xf numFmtId="0" fontId="0" fillId="0" borderId="0" xfId="0" applyFont="1" applyAlignment="1">
      <alignment horizontal="center" vertical="center"/>
    </xf>
    <xf numFmtId="0" fontId="0" fillId="18" borderId="2" xfId="0" applyFont="1" applyFill="1" applyBorder="1"/>
    <xf numFmtId="0" fontId="0" fillId="20" borderId="1" xfId="0" applyFont="1" applyFill="1" applyBorder="1"/>
    <xf numFmtId="0" fontId="0" fillId="3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 vertical="center"/>
    </xf>
    <xf numFmtId="0" fontId="0" fillId="19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D99116"/>
      <rgbColor rgb="FF800080"/>
      <rgbColor rgb="FF008080"/>
      <rgbColor rgb="FFCCCCCC"/>
      <rgbColor rgb="FF808080"/>
      <rgbColor rgb="FF7DA7D8"/>
      <rgbColor rgb="FF993366"/>
      <rgbColor rgb="FFFFFBCC"/>
      <rgbColor rgb="FF8CCFB7"/>
      <rgbColor rgb="FF660066"/>
      <rgbColor rgb="FFF68E76"/>
      <rgbColor rgb="FF0066CC"/>
      <rgbColor rgb="FFBCAE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450"/>
      <rgbColor rgb="FF87D1D1"/>
      <rgbColor rgb="FFFF99CC"/>
      <rgbColor rgb="FFC7A0CB"/>
      <rgbColor rgb="FFE8A202"/>
      <rgbColor rgb="FF3366FF"/>
      <rgbColor rgb="FF59C5C7"/>
      <rgbColor rgb="FFCCBE00"/>
      <rgbColor rgb="FFE3D200"/>
      <rgbColor rgb="FFFAA61A"/>
      <rgbColor rgb="FFEF413D"/>
      <rgbColor rgb="FF666699"/>
      <rgbColor rgb="FFB2B2B2"/>
      <rgbColor rgb="FF003366"/>
      <rgbColor rgb="FF72BF44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7"/>
  <sheetViews>
    <sheetView tabSelected="1" topLeftCell="A7" zoomScale="85" zoomScaleNormal="85" workbookViewId="0">
      <selection activeCell="A51" sqref="A51:C53"/>
    </sheetView>
  </sheetViews>
  <sheetFormatPr defaultRowHeight="12.75" x14ac:dyDescent="0.2"/>
  <cols>
    <col min="1" max="1" width="8" style="15" customWidth="1"/>
    <col min="2" max="2" width="8.85546875" style="15" customWidth="1"/>
    <col min="3" max="3" width="5.140625" style="15" customWidth="1"/>
    <col min="4" max="4" width="8.28515625" style="15" customWidth="1"/>
    <col min="5" max="5" width="10" style="15" customWidth="1"/>
    <col min="6" max="6" width="8.28515625" style="15" customWidth="1"/>
    <col min="7" max="7" width="7.7109375" style="15" customWidth="1"/>
    <col min="8" max="8" width="7.85546875" style="15" customWidth="1"/>
    <col min="9" max="9" width="8.140625" style="15" customWidth="1"/>
    <col min="10" max="10" width="7.28515625" style="15" customWidth="1"/>
    <col min="11" max="11" width="7" style="15" customWidth="1"/>
    <col min="12" max="12" width="7.5703125" style="15" customWidth="1"/>
    <col min="13" max="13" width="6.85546875" style="15" customWidth="1"/>
    <col min="14" max="14" width="10.140625" style="15" customWidth="1"/>
    <col min="15" max="15" width="8.28515625" style="15" customWidth="1"/>
    <col min="16" max="16" width="9.28515625" style="15" customWidth="1"/>
    <col min="17" max="17" width="10.5703125" style="15" customWidth="1"/>
    <col min="18" max="18" width="9.140625" style="15" customWidth="1"/>
    <col min="19" max="19" width="9.5703125" style="15" customWidth="1"/>
    <col min="20" max="20" width="7" style="15" customWidth="1"/>
    <col min="21" max="21" width="10.7109375" style="15" customWidth="1"/>
    <col min="22" max="22" width="6.140625" style="15" customWidth="1"/>
    <col min="23" max="23" width="7.85546875" style="15" customWidth="1"/>
    <col min="24" max="24" width="10" style="15" customWidth="1"/>
    <col min="25" max="25" width="9.85546875" style="15" customWidth="1"/>
    <col min="26" max="26" width="11.85546875" style="15" customWidth="1"/>
    <col min="27" max="27" width="9.5703125" style="15" customWidth="1"/>
    <col min="28" max="28" width="10.7109375" style="15" customWidth="1"/>
    <col min="29" max="29" width="9.28515625" style="15" customWidth="1"/>
    <col min="30" max="30" width="9.85546875" style="15" customWidth="1"/>
    <col min="31" max="31" width="13.140625" style="15" customWidth="1"/>
    <col min="32" max="32" width="8.28515625" style="15" customWidth="1"/>
    <col min="33" max="33" width="6.42578125" style="15" customWidth="1"/>
    <col min="34" max="34" width="9.140625" style="15" customWidth="1"/>
    <col min="35" max="35" width="8.7109375" style="15" customWidth="1"/>
    <col min="36" max="36" width="11.85546875" style="15" customWidth="1"/>
    <col min="37" max="37" width="5.7109375" style="15" customWidth="1"/>
    <col min="38" max="1025" width="8.7109375" style="15" customWidth="1"/>
  </cols>
  <sheetData>
    <row r="1" spans="1:48" ht="14.25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6"/>
      <c r="Q1" s="16"/>
      <c r="R1" s="16"/>
      <c r="S1" s="14" t="s">
        <v>1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I1" s="13"/>
      <c r="AJ1" s="13"/>
      <c r="AK1" s="13"/>
      <c r="AL1" s="13"/>
      <c r="AM1" s="13"/>
      <c r="AN1" s="13"/>
      <c r="AQ1" s="13"/>
      <c r="AR1" s="13"/>
      <c r="AS1" s="13"/>
      <c r="AT1" s="13"/>
      <c r="AU1" s="13"/>
      <c r="AV1" s="13"/>
    </row>
    <row r="2" spans="1:48" x14ac:dyDescent="0.2">
      <c r="A2" s="18">
        <v>1</v>
      </c>
      <c r="B2" s="18">
        <v>0</v>
      </c>
      <c r="C2" s="18">
        <v>1</v>
      </c>
      <c r="D2" s="18">
        <v>0</v>
      </c>
      <c r="E2" s="18">
        <v>2</v>
      </c>
      <c r="F2" s="19">
        <v>1</v>
      </c>
      <c r="G2" s="19">
        <v>0</v>
      </c>
      <c r="H2" s="19">
        <v>0</v>
      </c>
      <c r="I2" s="20">
        <v>1</v>
      </c>
      <c r="J2" s="20">
        <v>0</v>
      </c>
      <c r="K2" s="21">
        <v>2</v>
      </c>
      <c r="L2" s="21">
        <v>0</v>
      </c>
      <c r="M2" s="21">
        <v>1</v>
      </c>
      <c r="N2" s="21">
        <v>2</v>
      </c>
      <c r="O2" s="21">
        <v>1</v>
      </c>
      <c r="P2" s="22"/>
      <c r="Q2" s="22"/>
      <c r="R2" s="22"/>
      <c r="S2" s="18">
        <f t="shared" ref="S2:AG6" si="0">AB18+AB30</f>
        <v>0</v>
      </c>
      <c r="T2" s="18">
        <f t="shared" si="0"/>
        <v>1.4464257063467503E-3</v>
      </c>
      <c r="U2" s="18">
        <f t="shared" si="0"/>
        <v>0</v>
      </c>
      <c r="V2" s="18">
        <f t="shared" si="0"/>
        <v>0</v>
      </c>
      <c r="W2" s="18">
        <f t="shared" si="0"/>
        <v>0</v>
      </c>
      <c r="X2" s="19">
        <f t="shared" si="0"/>
        <v>-2.8928514126935006E-3</v>
      </c>
      <c r="Y2" s="19">
        <f t="shared" si="0"/>
        <v>-1.4464257063467503E-3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23">
        <f t="shared" si="0"/>
        <v>-1.4464257063467503E-3</v>
      </c>
      <c r="AD2" s="23">
        <f t="shared" si="0"/>
        <v>0</v>
      </c>
      <c r="AE2" s="23">
        <f t="shared" si="0"/>
        <v>0</v>
      </c>
      <c r="AF2" s="23">
        <f t="shared" si="0"/>
        <v>0</v>
      </c>
      <c r="AG2" s="23">
        <f t="shared" si="0"/>
        <v>0</v>
      </c>
    </row>
    <row r="3" spans="1:48" x14ac:dyDescent="0.2">
      <c r="A3" s="18">
        <v>1</v>
      </c>
      <c r="B3" s="18">
        <v>1</v>
      </c>
      <c r="C3" s="18">
        <v>3</v>
      </c>
      <c r="D3" s="18">
        <v>2</v>
      </c>
      <c r="E3" s="18">
        <v>1</v>
      </c>
      <c r="F3" s="19">
        <v>2</v>
      </c>
      <c r="G3" s="19">
        <v>0</v>
      </c>
      <c r="H3" s="19">
        <v>1</v>
      </c>
      <c r="I3" s="20">
        <v>2</v>
      </c>
      <c r="J3" s="20">
        <v>0</v>
      </c>
      <c r="K3" s="21">
        <v>3</v>
      </c>
      <c r="L3" s="21">
        <v>3</v>
      </c>
      <c r="M3" s="21">
        <v>1</v>
      </c>
      <c r="N3" s="21">
        <v>3</v>
      </c>
      <c r="O3" s="21">
        <v>2</v>
      </c>
      <c r="P3" s="22"/>
      <c r="Q3" s="22"/>
      <c r="R3" s="22"/>
      <c r="S3" s="18">
        <f t="shared" si="0"/>
        <v>0</v>
      </c>
      <c r="T3" s="18">
        <f t="shared" si="0"/>
        <v>9.3684703260546735E-4</v>
      </c>
      <c r="U3" s="18">
        <f t="shared" si="0"/>
        <v>-2.8928514126935006E-3</v>
      </c>
      <c r="V3" s="18">
        <f t="shared" si="0"/>
        <v>0</v>
      </c>
      <c r="W3" s="18">
        <f t="shared" si="0"/>
        <v>0</v>
      </c>
      <c r="X3" s="19">
        <f t="shared" si="0"/>
        <v>1.8736940652109347E-3</v>
      </c>
      <c r="Y3" s="19">
        <f t="shared" si="0"/>
        <v>9.3684703260546735E-4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23">
        <f t="shared" si="0"/>
        <v>-5.0957867374128293E-4</v>
      </c>
      <c r="AD3" s="23">
        <f t="shared" si="0"/>
        <v>0</v>
      </c>
      <c r="AE3" s="23">
        <f t="shared" si="0"/>
        <v>0</v>
      </c>
      <c r="AF3" s="23">
        <f t="shared" si="0"/>
        <v>0</v>
      </c>
      <c r="AG3" s="23">
        <f t="shared" si="0"/>
        <v>0</v>
      </c>
    </row>
    <row r="4" spans="1:48" x14ac:dyDescent="0.2">
      <c r="A4" s="18">
        <v>1</v>
      </c>
      <c r="B4" s="18">
        <v>1</v>
      </c>
      <c r="C4" s="18">
        <v>0</v>
      </c>
      <c r="D4" s="18">
        <v>1</v>
      </c>
      <c r="E4" s="18">
        <v>1</v>
      </c>
      <c r="F4" s="19">
        <v>3</v>
      </c>
      <c r="G4" s="19">
        <v>1</v>
      </c>
      <c r="H4" s="19">
        <v>1</v>
      </c>
      <c r="I4" s="20">
        <v>3</v>
      </c>
      <c r="J4" s="20">
        <v>0</v>
      </c>
      <c r="K4" s="21">
        <v>2</v>
      </c>
      <c r="L4" s="21">
        <v>1</v>
      </c>
      <c r="M4" s="21">
        <v>1</v>
      </c>
      <c r="N4" s="21">
        <v>1</v>
      </c>
      <c r="O4" s="21">
        <v>0</v>
      </c>
      <c r="P4" s="22"/>
      <c r="Q4" s="22"/>
      <c r="R4" s="22"/>
      <c r="S4" s="18">
        <f t="shared" si="0"/>
        <v>0</v>
      </c>
      <c r="T4" s="18">
        <f t="shared" si="0"/>
        <v>-1.4464257063467503E-3</v>
      </c>
      <c r="U4" s="18">
        <f t="shared" si="0"/>
        <v>1.8736940652109347E-3</v>
      </c>
      <c r="V4" s="18">
        <f t="shared" si="0"/>
        <v>0</v>
      </c>
      <c r="W4" s="18">
        <f t="shared" si="0"/>
        <v>0</v>
      </c>
      <c r="X4" s="19">
        <f t="shared" si="0"/>
        <v>0</v>
      </c>
      <c r="Y4" s="19">
        <f t="shared" si="0"/>
        <v>4.3392771190402506E-3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23">
        <f t="shared" si="0"/>
        <v>9.3684703260546735E-4</v>
      </c>
      <c r="AD4" s="23">
        <f t="shared" si="0"/>
        <v>0</v>
      </c>
      <c r="AE4" s="23">
        <f t="shared" si="0"/>
        <v>2.8928514126935006E-3</v>
      </c>
      <c r="AF4" s="23">
        <f t="shared" si="0"/>
        <v>0</v>
      </c>
      <c r="AG4" s="23">
        <f t="shared" si="0"/>
        <v>0</v>
      </c>
    </row>
    <row r="5" spans="1:48" x14ac:dyDescent="0.2">
      <c r="A5" s="18">
        <v>2</v>
      </c>
      <c r="B5" s="18">
        <v>3</v>
      </c>
      <c r="C5" s="18">
        <v>2</v>
      </c>
      <c r="D5" s="18">
        <v>1</v>
      </c>
      <c r="E5" s="18">
        <v>3</v>
      </c>
      <c r="F5" s="19">
        <v>0</v>
      </c>
      <c r="G5" s="19">
        <v>3</v>
      </c>
      <c r="H5" s="19">
        <v>0</v>
      </c>
      <c r="I5" s="20">
        <v>3</v>
      </c>
      <c r="J5" s="20">
        <v>2</v>
      </c>
      <c r="K5" s="21">
        <v>3</v>
      </c>
      <c r="L5" s="21">
        <v>1</v>
      </c>
      <c r="M5" s="21">
        <v>3</v>
      </c>
      <c r="N5" s="21">
        <v>2</v>
      </c>
      <c r="O5" s="21">
        <v>0</v>
      </c>
      <c r="P5" s="22"/>
      <c r="Q5" s="22"/>
      <c r="R5" s="22"/>
      <c r="S5" s="18">
        <f t="shared" si="0"/>
        <v>0</v>
      </c>
      <c r="T5" s="18">
        <f t="shared" si="0"/>
        <v>9.3684703260546735E-4</v>
      </c>
      <c r="U5" s="18">
        <f t="shared" si="0"/>
        <v>0</v>
      </c>
      <c r="V5" s="18">
        <f t="shared" si="0"/>
        <v>0</v>
      </c>
      <c r="W5" s="18">
        <f t="shared" si="0"/>
        <v>0</v>
      </c>
      <c r="X5" s="19">
        <f t="shared" si="0"/>
        <v>0</v>
      </c>
      <c r="Y5" s="19">
        <f t="shared" si="0"/>
        <v>2.8105410978164023E-3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1.8736940652109347E-3</v>
      </c>
      <c r="AF5" s="23">
        <f t="shared" si="0"/>
        <v>0</v>
      </c>
      <c r="AG5" s="23">
        <f t="shared" si="0"/>
        <v>0</v>
      </c>
    </row>
    <row r="6" spans="1:48" x14ac:dyDescent="0.2">
      <c r="A6" s="18">
        <v>0</v>
      </c>
      <c r="B6" s="18">
        <v>2</v>
      </c>
      <c r="C6" s="18">
        <v>0</v>
      </c>
      <c r="D6" s="18">
        <v>1</v>
      </c>
      <c r="E6" s="18">
        <v>0</v>
      </c>
      <c r="F6" s="19">
        <v>1</v>
      </c>
      <c r="G6" s="19">
        <v>0</v>
      </c>
      <c r="H6" s="19">
        <v>3</v>
      </c>
      <c r="I6" s="20">
        <v>2</v>
      </c>
      <c r="J6" s="20">
        <v>1</v>
      </c>
      <c r="K6" s="21">
        <v>1</v>
      </c>
      <c r="L6" s="21">
        <v>1</v>
      </c>
      <c r="M6" s="21">
        <v>2</v>
      </c>
      <c r="N6" s="21">
        <v>1</v>
      </c>
      <c r="O6" s="21">
        <v>1</v>
      </c>
      <c r="P6" s="22"/>
      <c r="Q6" s="22"/>
      <c r="R6" s="22"/>
      <c r="S6" s="18">
        <f t="shared" si="0"/>
        <v>0</v>
      </c>
      <c r="T6" s="18">
        <f t="shared" si="0"/>
        <v>0</v>
      </c>
      <c r="U6" s="18">
        <f t="shared" si="0"/>
        <v>0</v>
      </c>
      <c r="V6" s="18">
        <f t="shared" si="0"/>
        <v>0</v>
      </c>
      <c r="W6" s="18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9">
        <f t="shared" si="0"/>
        <v>0</v>
      </c>
      <c r="AB6" s="19">
        <f t="shared" si="0"/>
        <v>0</v>
      </c>
      <c r="AC6" s="23">
        <f t="shared" si="0"/>
        <v>0</v>
      </c>
      <c r="AD6" s="23">
        <f t="shared" si="0"/>
        <v>0</v>
      </c>
      <c r="AE6" s="23">
        <f t="shared" si="0"/>
        <v>0</v>
      </c>
      <c r="AF6" s="23">
        <f t="shared" si="0"/>
        <v>0</v>
      </c>
      <c r="AG6" s="23">
        <f t="shared" si="0"/>
        <v>0</v>
      </c>
    </row>
    <row r="7" spans="1:48" x14ac:dyDescent="0.2">
      <c r="A7" s="22"/>
      <c r="B7" s="22"/>
      <c r="C7" s="22"/>
      <c r="D7" s="22"/>
      <c r="E7" s="22"/>
      <c r="F7" s="22"/>
      <c r="G7" s="22"/>
      <c r="H7" s="22"/>
      <c r="M7" s="22"/>
      <c r="N7" s="22"/>
      <c r="O7" s="22"/>
      <c r="P7" s="22"/>
      <c r="Q7" s="22"/>
      <c r="R7" s="22"/>
      <c r="S7" s="22"/>
      <c r="T7" s="22"/>
      <c r="U7" s="22"/>
    </row>
    <row r="8" spans="1:48" x14ac:dyDescent="0.2">
      <c r="A8" s="22"/>
      <c r="B8" s="22"/>
      <c r="C8" s="22"/>
      <c r="D8" s="22"/>
      <c r="E8" s="22"/>
      <c r="F8" s="22"/>
      <c r="G8" s="22"/>
      <c r="H8" s="22"/>
      <c r="M8" s="22"/>
      <c r="N8" s="22"/>
      <c r="O8" s="22"/>
      <c r="P8" s="22"/>
      <c r="Q8" s="22"/>
      <c r="R8" s="22"/>
      <c r="S8" s="22"/>
      <c r="T8" s="22"/>
      <c r="U8" s="22"/>
    </row>
    <row r="9" spans="1:48" x14ac:dyDescent="0.2">
      <c r="A9" s="22"/>
      <c r="B9" s="22"/>
      <c r="C9" s="22"/>
      <c r="D9" s="22"/>
      <c r="E9" s="22"/>
      <c r="F9" s="22"/>
      <c r="G9" s="22"/>
      <c r="H9" s="22"/>
      <c r="M9" s="22"/>
      <c r="N9" s="22"/>
      <c r="O9" s="22"/>
      <c r="P9" s="22"/>
      <c r="Q9" s="22"/>
      <c r="R9" s="22"/>
      <c r="S9" s="22"/>
      <c r="T9" s="22"/>
      <c r="U9" s="22"/>
    </row>
    <row r="10" spans="1:48" x14ac:dyDescent="0.2">
      <c r="A10" s="22"/>
      <c r="B10" s="22"/>
      <c r="C10" s="22"/>
      <c r="D10" s="22"/>
      <c r="E10" s="22"/>
      <c r="F10" s="22"/>
      <c r="G10" s="22"/>
      <c r="H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48" x14ac:dyDescent="0.2">
      <c r="A11" s="12" t="s">
        <v>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O11" s="12" t="s">
        <v>3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48" ht="13.9" customHeight="1" x14ac:dyDescent="0.2">
      <c r="A12" s="11" t="s">
        <v>4</v>
      </c>
      <c r="B12" s="11"/>
      <c r="C12" s="11"/>
      <c r="E12" s="11" t="s">
        <v>5</v>
      </c>
      <c r="F12" s="11"/>
      <c r="G12" s="11"/>
      <c r="I12" s="11" t="s">
        <v>6</v>
      </c>
      <c r="J12" s="11"/>
      <c r="K12" s="11"/>
      <c r="M12" s="24"/>
      <c r="N12" s="24"/>
      <c r="O12" s="11" t="s">
        <v>4</v>
      </c>
      <c r="P12" s="11"/>
      <c r="Q12" s="11"/>
      <c r="S12" s="11" t="s">
        <v>5</v>
      </c>
      <c r="T12" s="11"/>
      <c r="U12" s="11"/>
      <c r="W12" s="11" t="s">
        <v>6</v>
      </c>
      <c r="X12" s="11"/>
      <c r="Y12" s="11"/>
    </row>
    <row r="13" spans="1:48" x14ac:dyDescent="0.2">
      <c r="A13" s="18">
        <v>0</v>
      </c>
      <c r="B13" s="18">
        <v>1</v>
      </c>
      <c r="C13" s="18">
        <v>0</v>
      </c>
      <c r="E13" s="20">
        <v>2</v>
      </c>
      <c r="F13" s="20">
        <v>1</v>
      </c>
      <c r="G13" s="20">
        <v>0</v>
      </c>
      <c r="I13" s="21">
        <v>1</v>
      </c>
      <c r="J13" s="21">
        <f>E14</f>
        <v>0</v>
      </c>
      <c r="K13" s="21">
        <v>0</v>
      </c>
      <c r="M13" s="22"/>
      <c r="N13" s="22"/>
      <c r="O13" s="18">
        <f>C15</f>
        <v>0</v>
      </c>
      <c r="P13" s="18">
        <f>B15</f>
        <v>1</v>
      </c>
      <c r="Q13" s="18">
        <f>C13</f>
        <v>0</v>
      </c>
      <c r="S13" s="20">
        <f>G15</f>
        <v>0</v>
      </c>
      <c r="T13" s="20">
        <f>F15</f>
        <v>3</v>
      </c>
      <c r="U13" s="20">
        <f>E15</f>
        <v>0</v>
      </c>
      <c r="W13" s="21">
        <f>K15</f>
        <v>2</v>
      </c>
      <c r="X13" s="21">
        <f>J15</f>
        <v>0</v>
      </c>
      <c r="Y13" s="21">
        <f>I15</f>
        <v>0</v>
      </c>
    </row>
    <row r="14" spans="1:48" x14ac:dyDescent="0.2">
      <c r="A14" s="18">
        <v>0</v>
      </c>
      <c r="B14" s="18">
        <v>0</v>
      </c>
      <c r="C14" s="18">
        <v>2</v>
      </c>
      <c r="E14" s="20">
        <v>0</v>
      </c>
      <c r="F14" s="20">
        <f>B14</f>
        <v>0</v>
      </c>
      <c r="G14" s="20">
        <v>0</v>
      </c>
      <c r="I14" s="21">
        <v>1</v>
      </c>
      <c r="J14" s="21">
        <f>F14</f>
        <v>0</v>
      </c>
      <c r="K14" s="21">
        <v>0</v>
      </c>
      <c r="M14" s="22"/>
      <c r="N14" s="22"/>
      <c r="O14" s="18">
        <f>C14</f>
        <v>2</v>
      </c>
      <c r="P14" s="18">
        <f>B14</f>
        <v>0</v>
      </c>
      <c r="Q14" s="18">
        <f>A14</f>
        <v>0</v>
      </c>
      <c r="S14" s="20">
        <f>G14</f>
        <v>0</v>
      </c>
      <c r="T14" s="20">
        <f>F14</f>
        <v>0</v>
      </c>
      <c r="U14" s="20">
        <f>E14</f>
        <v>0</v>
      </c>
      <c r="W14" s="21">
        <f>K14</f>
        <v>0</v>
      </c>
      <c r="X14" s="21">
        <f>J14</f>
        <v>0</v>
      </c>
      <c r="Y14" s="21">
        <f>I14</f>
        <v>1</v>
      </c>
    </row>
    <row r="15" spans="1:48" x14ac:dyDescent="0.2">
      <c r="A15" s="18">
        <v>0</v>
      </c>
      <c r="B15" s="18">
        <v>1</v>
      </c>
      <c r="C15" s="18">
        <v>0</v>
      </c>
      <c r="E15" s="20">
        <v>0</v>
      </c>
      <c r="F15" s="20">
        <v>3</v>
      </c>
      <c r="G15" s="20">
        <v>0</v>
      </c>
      <c r="I15" s="21">
        <v>0</v>
      </c>
      <c r="J15" s="21">
        <f>G14</f>
        <v>0</v>
      </c>
      <c r="K15" s="21">
        <v>2</v>
      </c>
      <c r="M15" s="22"/>
      <c r="N15" s="22"/>
      <c r="O15" s="18">
        <f>A15</f>
        <v>0</v>
      </c>
      <c r="P15" s="18">
        <f>B13</f>
        <v>1</v>
      </c>
      <c r="Q15" s="18">
        <f>A13</f>
        <v>0</v>
      </c>
      <c r="S15" s="20">
        <f>G13</f>
        <v>0</v>
      </c>
      <c r="T15" s="20">
        <f>F13</f>
        <v>1</v>
      </c>
      <c r="U15" s="20">
        <f>E13</f>
        <v>2</v>
      </c>
      <c r="W15" s="21">
        <f>K13</f>
        <v>0</v>
      </c>
      <c r="X15" s="21">
        <f>J13</f>
        <v>0</v>
      </c>
      <c r="Y15" s="21">
        <f>I13</f>
        <v>1</v>
      </c>
    </row>
    <row r="17" spans="1:42" ht="14.25" x14ac:dyDescent="0.2">
      <c r="A17" s="10" t="s">
        <v>7</v>
      </c>
      <c r="B17" s="10"/>
      <c r="C17" s="10"/>
      <c r="D17" s="16"/>
      <c r="E17" s="10" t="s">
        <v>8</v>
      </c>
      <c r="F17" s="10"/>
      <c r="G17" s="10"/>
      <c r="I17" s="10" t="s">
        <v>9</v>
      </c>
      <c r="J17" s="10"/>
      <c r="K17" s="10"/>
      <c r="M17" s="17"/>
      <c r="N17" s="17"/>
      <c r="O17" s="12" t="s">
        <v>10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AB17" s="14" t="s">
        <v>11</v>
      </c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ht="14.25" x14ac:dyDescent="0.2">
      <c r="A18" s="18">
        <f t="shared" ref="A18:C20" si="1">$A$13*A2+$B$13*B2+$C$13*C2+$A$14*A3+$B$14*B3+$C$14*C3+$A$15*A4+$B$15*B4+$C$15*C4</f>
        <v>7</v>
      </c>
      <c r="B18" s="18">
        <f t="shared" si="1"/>
        <v>5</v>
      </c>
      <c r="C18" s="18">
        <f t="shared" si="1"/>
        <v>3</v>
      </c>
      <c r="D18" s="22"/>
      <c r="E18" s="20">
        <f t="shared" ref="E18:G20" si="2">$E$13*F2+$F$13*G2+$G$13*H2+$E$14*F3+$F$14*G3+$G$14*H3+$E$15*F4+$F$15*G4+$G$15*H4</f>
        <v>5</v>
      </c>
      <c r="F18" s="20">
        <f t="shared" si="2"/>
        <v>3</v>
      </c>
      <c r="G18" s="20">
        <f t="shared" si="2"/>
        <v>10</v>
      </c>
      <c r="I18" s="21">
        <f t="shared" ref="I18:K20" si="3">$I$13*K2+$J$13*L2+$K$13*M2+$I$14*K3+$J$14*L3+$K$14*M3+$I$15*K4+$J$15*L4+$K$15*M4</f>
        <v>7</v>
      </c>
      <c r="J18" s="21">
        <f t="shared" si="3"/>
        <v>5</v>
      </c>
      <c r="K18" s="21">
        <f t="shared" si="3"/>
        <v>2</v>
      </c>
      <c r="M18" s="22"/>
      <c r="N18" s="22"/>
      <c r="O18" s="18">
        <f t="shared" ref="O18:Q20" si="4">$N$56*A2+$O$56*B2+$P$56*C2+$N$57*A3+$O$57*B3+$P$57*C3+$N$58*A4+$O$58*B4+$P$58*C4</f>
        <v>9.3684703260546735E-4</v>
      </c>
      <c r="P18" s="18">
        <f t="shared" si="4"/>
        <v>9.3684703260546735E-4</v>
      </c>
      <c r="Q18" s="18">
        <f t="shared" si="4"/>
        <v>2.8105410978164023E-3</v>
      </c>
      <c r="R18" s="16"/>
      <c r="S18" s="20">
        <f t="shared" ref="S18:U20" si="5">$N$56*F2+$O$56*G2+$P$56*H2+$N$57*F3+$O$57*G3+$P$57*H3+$N$58*F4+$O$58*G4+$P$58*H4</f>
        <v>1.8736940652109347E-3</v>
      </c>
      <c r="T18" s="20">
        <f t="shared" si="5"/>
        <v>0</v>
      </c>
      <c r="U18" s="20">
        <f t="shared" si="5"/>
        <v>9.3684703260546735E-4</v>
      </c>
      <c r="V18" s="16"/>
      <c r="W18" s="21">
        <f t="shared" ref="W18:Y20" si="6">$N$56*K2+$O$56*L2+$P$56*M2+$N$57*K3+$O$57*L3+$P$57*M3+$N$58*K4+$O$58*L4+$P$58*M4</f>
        <v>2.8105410978164023E-3</v>
      </c>
      <c r="X18" s="21">
        <f t="shared" si="6"/>
        <v>2.8105410978164023E-3</v>
      </c>
      <c r="Y18" s="21">
        <f t="shared" si="6"/>
        <v>9.3684703260546735E-4</v>
      </c>
      <c r="AB18" s="18">
        <f t="shared" ref="AB18:AF22" si="7">$O$13*F41+$P$13*G41+$Q$13*H41+$O$14*F42+$P$14*G42+$Q$14*H42+$O$15*F43+$P$15*G43+$Q$15*H43</f>
        <v>0</v>
      </c>
      <c r="AC18" s="18">
        <f t="shared" si="7"/>
        <v>0</v>
      </c>
      <c r="AD18" s="18">
        <f t="shared" si="7"/>
        <v>0</v>
      </c>
      <c r="AE18" s="18">
        <f t="shared" si="7"/>
        <v>0</v>
      </c>
      <c r="AF18" s="18">
        <f t="shared" si="7"/>
        <v>0</v>
      </c>
      <c r="AG18" s="19">
        <f t="shared" ref="AG18:AK22" si="8">$S$13*F41+$T$13*G41+$U$13*H41+$S$14*F42+$T$14*G42+$U$14*H42+$S$15*F43+$T$15*G43+$U$15*H43</f>
        <v>0</v>
      </c>
      <c r="AH18" s="19">
        <f t="shared" si="8"/>
        <v>0</v>
      </c>
      <c r="AI18" s="19">
        <f t="shared" si="8"/>
        <v>0</v>
      </c>
      <c r="AJ18" s="19">
        <f t="shared" si="8"/>
        <v>0</v>
      </c>
      <c r="AK18" s="19">
        <f t="shared" si="8"/>
        <v>0</v>
      </c>
      <c r="AL18" s="21">
        <f t="shared" ref="AL18:AP22" si="9">$W$13*F41+$X$13*G41+$Y$13*H41+$W$14*F42+$X$14*G42+$Y$14*H42+$W$15*F43+$X$15*G43+$Y$15*H43</f>
        <v>0</v>
      </c>
      <c r="AM18" s="21">
        <f t="shared" si="9"/>
        <v>0</v>
      </c>
      <c r="AN18" s="21">
        <f t="shared" si="9"/>
        <v>0</v>
      </c>
      <c r="AO18" s="21">
        <f t="shared" si="9"/>
        <v>0</v>
      </c>
      <c r="AP18" s="21">
        <f t="shared" si="9"/>
        <v>0</v>
      </c>
    </row>
    <row r="19" spans="1:42" x14ac:dyDescent="0.2">
      <c r="A19" s="18">
        <f t="shared" si="1"/>
        <v>4</v>
      </c>
      <c r="B19" s="18">
        <f t="shared" si="1"/>
        <v>7</v>
      </c>
      <c r="C19" s="18">
        <f t="shared" si="1"/>
        <v>5</v>
      </c>
      <c r="D19" s="22"/>
      <c r="E19" s="20">
        <f t="shared" si="2"/>
        <v>13</v>
      </c>
      <c r="F19" s="20">
        <f t="shared" si="2"/>
        <v>1</v>
      </c>
      <c r="G19" s="20">
        <f t="shared" si="2"/>
        <v>13</v>
      </c>
      <c r="I19" s="21">
        <f t="shared" si="3"/>
        <v>11</v>
      </c>
      <c r="J19" s="21">
        <f t="shared" si="3"/>
        <v>8</v>
      </c>
      <c r="K19" s="21">
        <f t="shared" si="3"/>
        <v>2</v>
      </c>
      <c r="M19" s="22"/>
      <c r="N19" s="22"/>
      <c r="O19" s="18">
        <f t="shared" si="4"/>
        <v>9.3684703260546735E-4</v>
      </c>
      <c r="P19" s="18">
        <f t="shared" si="4"/>
        <v>9.3684703260546735E-4</v>
      </c>
      <c r="Q19" s="18">
        <f t="shared" si="4"/>
        <v>0</v>
      </c>
      <c r="R19" s="25"/>
      <c r="S19" s="20">
        <f t="shared" si="5"/>
        <v>2.8105410978164023E-3</v>
      </c>
      <c r="T19" s="20">
        <f t="shared" si="5"/>
        <v>9.3684703260546735E-4</v>
      </c>
      <c r="U19" s="20">
        <f t="shared" si="5"/>
        <v>9.3684703260546735E-4</v>
      </c>
      <c r="V19" s="25"/>
      <c r="W19" s="21">
        <f t="shared" si="6"/>
        <v>1.8736940652109347E-3</v>
      </c>
      <c r="X19" s="21">
        <f t="shared" si="6"/>
        <v>9.3684703260546735E-4</v>
      </c>
      <c r="Y19" s="21">
        <f t="shared" si="6"/>
        <v>9.3684703260546735E-4</v>
      </c>
      <c r="AB19" s="18">
        <f t="shared" si="7"/>
        <v>0</v>
      </c>
      <c r="AC19" s="18">
        <f t="shared" si="7"/>
        <v>9.3684703260546735E-4</v>
      </c>
      <c r="AD19" s="18">
        <f t="shared" si="7"/>
        <v>0</v>
      </c>
      <c r="AE19" s="18">
        <f t="shared" si="7"/>
        <v>0</v>
      </c>
      <c r="AF19" s="18">
        <f t="shared" si="7"/>
        <v>0</v>
      </c>
      <c r="AG19" s="19">
        <f t="shared" si="8"/>
        <v>1.8736940652109347E-3</v>
      </c>
      <c r="AH19" s="19">
        <f t="shared" si="8"/>
        <v>9.3684703260546735E-4</v>
      </c>
      <c r="AI19" s="19">
        <f t="shared" si="8"/>
        <v>0</v>
      </c>
      <c r="AJ19" s="19">
        <f t="shared" si="8"/>
        <v>0</v>
      </c>
      <c r="AK19" s="19">
        <f t="shared" si="8"/>
        <v>0</v>
      </c>
      <c r="AL19" s="21">
        <f t="shared" si="9"/>
        <v>9.3684703260546735E-4</v>
      </c>
      <c r="AM19" s="21">
        <f t="shared" si="9"/>
        <v>0</v>
      </c>
      <c r="AN19" s="21">
        <f t="shared" si="9"/>
        <v>0</v>
      </c>
      <c r="AO19" s="21">
        <f t="shared" si="9"/>
        <v>0</v>
      </c>
      <c r="AP19" s="21">
        <f t="shared" si="9"/>
        <v>0</v>
      </c>
    </row>
    <row r="20" spans="1:42" x14ac:dyDescent="0.2">
      <c r="A20" s="18">
        <f t="shared" si="1"/>
        <v>7</v>
      </c>
      <c r="B20" s="18">
        <f t="shared" si="1"/>
        <v>2</v>
      </c>
      <c r="C20" s="18">
        <f t="shared" si="1"/>
        <v>8</v>
      </c>
      <c r="D20" s="22"/>
      <c r="E20" s="20">
        <f t="shared" si="2"/>
        <v>7</v>
      </c>
      <c r="F20" s="20">
        <f t="shared" si="2"/>
        <v>12</v>
      </c>
      <c r="G20" s="20">
        <f t="shared" si="2"/>
        <v>11</v>
      </c>
      <c r="I20" s="21">
        <f t="shared" si="3"/>
        <v>9</v>
      </c>
      <c r="J20" s="21">
        <f t="shared" si="3"/>
        <v>4</v>
      </c>
      <c r="K20" s="21">
        <f t="shared" si="3"/>
        <v>6</v>
      </c>
      <c r="M20" s="22"/>
      <c r="N20" s="22"/>
      <c r="O20" s="18">
        <f t="shared" si="4"/>
        <v>1.8736940652109347E-3</v>
      </c>
      <c r="P20" s="18">
        <f t="shared" si="4"/>
        <v>2.8105410978164023E-3</v>
      </c>
      <c r="Q20" s="18">
        <f t="shared" si="4"/>
        <v>1.8736940652109347E-3</v>
      </c>
      <c r="R20" s="26"/>
      <c r="S20" s="20">
        <f t="shared" si="5"/>
        <v>0</v>
      </c>
      <c r="T20" s="20">
        <f t="shared" si="5"/>
        <v>2.8105410978164023E-3</v>
      </c>
      <c r="U20" s="20">
        <f t="shared" si="5"/>
        <v>0</v>
      </c>
      <c r="V20" s="26"/>
      <c r="W20" s="21">
        <f t="shared" si="6"/>
        <v>2.8105410978164023E-3</v>
      </c>
      <c r="X20" s="21">
        <f t="shared" si="6"/>
        <v>9.3684703260546735E-4</v>
      </c>
      <c r="Y20" s="21">
        <f t="shared" si="6"/>
        <v>2.8105410978164023E-3</v>
      </c>
      <c r="AB20" s="18">
        <f t="shared" si="7"/>
        <v>0</v>
      </c>
      <c r="AC20" s="18">
        <f t="shared" si="7"/>
        <v>0</v>
      </c>
      <c r="AD20" s="18">
        <f t="shared" si="7"/>
        <v>1.8736940652109347E-3</v>
      </c>
      <c r="AE20" s="18">
        <f t="shared" si="7"/>
        <v>0</v>
      </c>
      <c r="AF20" s="18">
        <f t="shared" si="7"/>
        <v>0</v>
      </c>
      <c r="AG20" s="19">
        <f t="shared" si="8"/>
        <v>0</v>
      </c>
      <c r="AH20" s="19">
        <f t="shared" si="8"/>
        <v>0</v>
      </c>
      <c r="AI20" s="19">
        <f t="shared" si="8"/>
        <v>0</v>
      </c>
      <c r="AJ20" s="19">
        <f t="shared" si="8"/>
        <v>0</v>
      </c>
      <c r="AK20" s="19">
        <f t="shared" si="8"/>
        <v>0</v>
      </c>
      <c r="AL20" s="21">
        <f t="shared" si="9"/>
        <v>9.3684703260546735E-4</v>
      </c>
      <c r="AM20" s="21">
        <f t="shared" si="9"/>
        <v>0</v>
      </c>
      <c r="AN20" s="21">
        <f t="shared" si="9"/>
        <v>0</v>
      </c>
      <c r="AO20" s="21">
        <f t="shared" si="9"/>
        <v>0</v>
      </c>
      <c r="AP20" s="21">
        <f t="shared" si="9"/>
        <v>0</v>
      </c>
    </row>
    <row r="21" spans="1:42" x14ac:dyDescent="0.2">
      <c r="A21" s="22"/>
      <c r="B21" s="22"/>
      <c r="C21" s="22"/>
      <c r="D21" s="22"/>
      <c r="E21" s="22"/>
      <c r="F21" s="22"/>
      <c r="AB21" s="18">
        <f t="shared" si="7"/>
        <v>0</v>
      </c>
      <c r="AC21" s="18">
        <f t="shared" si="7"/>
        <v>9.3684703260546735E-4</v>
      </c>
      <c r="AD21" s="18">
        <f t="shared" si="7"/>
        <v>0</v>
      </c>
      <c r="AE21" s="18">
        <f t="shared" si="7"/>
        <v>0</v>
      </c>
      <c r="AF21" s="18">
        <f t="shared" si="7"/>
        <v>0</v>
      </c>
      <c r="AG21" s="19">
        <f t="shared" si="8"/>
        <v>0</v>
      </c>
      <c r="AH21" s="19">
        <f t="shared" si="8"/>
        <v>2.8105410978164023E-3</v>
      </c>
      <c r="AI21" s="19">
        <f t="shared" si="8"/>
        <v>0</v>
      </c>
      <c r="AJ21" s="19">
        <f t="shared" si="8"/>
        <v>0</v>
      </c>
      <c r="AK21" s="19">
        <f t="shared" si="8"/>
        <v>0</v>
      </c>
      <c r="AL21" s="21">
        <f t="shared" si="9"/>
        <v>0</v>
      </c>
      <c r="AM21" s="21">
        <f t="shared" si="9"/>
        <v>0</v>
      </c>
      <c r="AN21" s="21">
        <f t="shared" si="9"/>
        <v>1.8736940652109347E-3</v>
      </c>
      <c r="AO21" s="21">
        <f t="shared" si="9"/>
        <v>0</v>
      </c>
      <c r="AP21" s="21">
        <f t="shared" si="9"/>
        <v>0</v>
      </c>
    </row>
    <row r="22" spans="1:42" x14ac:dyDescent="0.2">
      <c r="A22" s="22"/>
      <c r="B22" s="22"/>
      <c r="C22" s="22"/>
      <c r="D22" s="22"/>
      <c r="E22" s="22"/>
      <c r="F22" s="22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AB22" s="18">
        <f t="shared" si="7"/>
        <v>0</v>
      </c>
      <c r="AC22" s="18">
        <f t="shared" si="7"/>
        <v>0</v>
      </c>
      <c r="AD22" s="18">
        <f t="shared" si="7"/>
        <v>0</v>
      </c>
      <c r="AE22" s="18">
        <f t="shared" si="7"/>
        <v>0</v>
      </c>
      <c r="AF22" s="18">
        <f t="shared" si="7"/>
        <v>0</v>
      </c>
      <c r="AG22" s="19">
        <f t="shared" si="8"/>
        <v>0</v>
      </c>
      <c r="AH22" s="19">
        <f t="shared" si="8"/>
        <v>0</v>
      </c>
      <c r="AI22" s="19">
        <f t="shared" si="8"/>
        <v>0</v>
      </c>
      <c r="AJ22" s="19">
        <f t="shared" si="8"/>
        <v>0</v>
      </c>
      <c r="AK22" s="19">
        <f t="shared" si="8"/>
        <v>0</v>
      </c>
      <c r="AL22" s="21">
        <f t="shared" si="9"/>
        <v>0</v>
      </c>
      <c r="AM22" s="21">
        <f t="shared" si="9"/>
        <v>0</v>
      </c>
      <c r="AN22" s="21">
        <f t="shared" si="9"/>
        <v>0</v>
      </c>
      <c r="AO22" s="21">
        <f t="shared" si="9"/>
        <v>0</v>
      </c>
      <c r="AP22" s="21">
        <f t="shared" si="9"/>
        <v>0</v>
      </c>
    </row>
    <row r="23" spans="1:42" x14ac:dyDescent="0.2">
      <c r="A23" s="12" t="s">
        <v>12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25"/>
      <c r="M23" s="25"/>
      <c r="N23" s="25"/>
      <c r="O23" s="12" t="s">
        <v>13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42" ht="14.25" x14ac:dyDescent="0.2">
      <c r="A24" s="11" t="s">
        <v>4</v>
      </c>
      <c r="B24" s="11"/>
      <c r="C24" s="11"/>
      <c r="E24" s="11" t="s">
        <v>5</v>
      </c>
      <c r="F24" s="11"/>
      <c r="G24" s="11"/>
      <c r="I24" s="11" t="s">
        <v>6</v>
      </c>
      <c r="J24" s="11"/>
      <c r="K24" s="11"/>
      <c r="L24" s="25"/>
      <c r="M24" s="25"/>
      <c r="N24" s="25"/>
      <c r="O24" s="11" t="s">
        <v>4</v>
      </c>
      <c r="P24" s="11"/>
      <c r="Q24" s="11"/>
      <c r="R24" s="16"/>
      <c r="S24" s="11" t="s">
        <v>5</v>
      </c>
      <c r="T24" s="11"/>
      <c r="U24" s="11"/>
      <c r="V24" s="16"/>
      <c r="W24" s="11" t="s">
        <v>6</v>
      </c>
      <c r="X24" s="11"/>
      <c r="Y24" s="11"/>
    </row>
    <row r="25" spans="1:42" x14ac:dyDescent="0.2">
      <c r="A25" s="18">
        <v>0</v>
      </c>
      <c r="B25" s="18">
        <v>-1</v>
      </c>
      <c r="C25" s="18">
        <v>0</v>
      </c>
      <c r="E25" s="20">
        <v>2</v>
      </c>
      <c r="F25" s="20">
        <v>1</v>
      </c>
      <c r="G25" s="20">
        <v>0</v>
      </c>
      <c r="I25" s="21">
        <v>1</v>
      </c>
      <c r="J25" s="21">
        <f>E26</f>
        <v>0</v>
      </c>
      <c r="K25" s="21">
        <v>0</v>
      </c>
      <c r="L25" s="25"/>
      <c r="M25" s="25"/>
      <c r="N25" s="25"/>
      <c r="O25" s="18">
        <f>C27</f>
        <v>0</v>
      </c>
      <c r="P25" s="18">
        <f>B27</f>
        <v>1</v>
      </c>
      <c r="Q25" s="18">
        <f>A27</f>
        <v>0</v>
      </c>
      <c r="R25" s="25"/>
      <c r="S25" s="20">
        <f>G27</f>
        <v>0</v>
      </c>
      <c r="T25" s="20">
        <f>F27</f>
        <v>-3</v>
      </c>
      <c r="U25" s="20">
        <f>E27</f>
        <v>0</v>
      </c>
      <c r="V25" s="25"/>
      <c r="W25" s="21">
        <f>K27</f>
        <v>-2</v>
      </c>
      <c r="X25" s="21">
        <f>J27</f>
        <v>0</v>
      </c>
      <c r="Y25" s="21">
        <f>I27</f>
        <v>0</v>
      </c>
    </row>
    <row r="26" spans="1:42" ht="14.25" x14ac:dyDescent="0.2">
      <c r="A26" s="18">
        <v>0</v>
      </c>
      <c r="B26" s="18">
        <v>0</v>
      </c>
      <c r="C26" s="18">
        <v>2</v>
      </c>
      <c r="E26" s="20">
        <v>0</v>
      </c>
      <c r="F26" s="20">
        <f>B26</f>
        <v>0</v>
      </c>
      <c r="G26" s="20">
        <v>0</v>
      </c>
      <c r="I26" s="21">
        <v>1</v>
      </c>
      <c r="J26" s="21">
        <f>F26</f>
        <v>0</v>
      </c>
      <c r="K26" s="21">
        <v>0</v>
      </c>
      <c r="L26" s="16"/>
      <c r="M26" s="16"/>
      <c r="N26" s="16"/>
      <c r="O26" s="18">
        <f>C26</f>
        <v>2</v>
      </c>
      <c r="P26" s="18">
        <f>B26</f>
        <v>0</v>
      </c>
      <c r="Q26" s="18">
        <f>A26</f>
        <v>0</v>
      </c>
      <c r="R26" s="26"/>
      <c r="S26" s="20">
        <f>G26</f>
        <v>0</v>
      </c>
      <c r="T26" s="20">
        <f>F26</f>
        <v>0</v>
      </c>
      <c r="U26" s="20">
        <f>E26</f>
        <v>0</v>
      </c>
      <c r="V26" s="26"/>
      <c r="W26" s="21">
        <f>K26</f>
        <v>0</v>
      </c>
      <c r="X26" s="21">
        <f>J26</f>
        <v>0</v>
      </c>
      <c r="Y26" s="21">
        <f>I26</f>
        <v>1</v>
      </c>
    </row>
    <row r="27" spans="1:42" x14ac:dyDescent="0.2">
      <c r="A27" s="18">
        <v>0</v>
      </c>
      <c r="B27" s="18">
        <v>1</v>
      </c>
      <c r="C27" s="18">
        <v>0</v>
      </c>
      <c r="E27" s="20">
        <v>0</v>
      </c>
      <c r="F27" s="20">
        <v>-3</v>
      </c>
      <c r="G27" s="20">
        <v>0</v>
      </c>
      <c r="I27" s="21">
        <v>0</v>
      </c>
      <c r="J27" s="21">
        <f>G26</f>
        <v>0</v>
      </c>
      <c r="K27" s="21">
        <v>-2</v>
      </c>
      <c r="O27" s="18">
        <f>C25</f>
        <v>0</v>
      </c>
      <c r="P27" s="18">
        <f>B25</f>
        <v>-1</v>
      </c>
      <c r="Q27" s="18">
        <f>A25</f>
        <v>0</v>
      </c>
      <c r="S27" s="20">
        <f>G25</f>
        <v>0</v>
      </c>
      <c r="T27" s="20">
        <f>F25</f>
        <v>1</v>
      </c>
      <c r="U27" s="20">
        <f>E25</f>
        <v>2</v>
      </c>
      <c r="W27" s="21">
        <f>K25</f>
        <v>0</v>
      </c>
      <c r="X27" s="21">
        <f>J25</f>
        <v>0</v>
      </c>
      <c r="Y27" s="21">
        <f>I25</f>
        <v>1</v>
      </c>
    </row>
    <row r="28" spans="1:42" x14ac:dyDescent="0.2">
      <c r="O28" s="17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42" ht="14.25" x14ac:dyDescent="0.2">
      <c r="A29" s="10" t="s">
        <v>7</v>
      </c>
      <c r="B29" s="10"/>
      <c r="C29" s="10"/>
      <c r="D29" s="16"/>
      <c r="E29" s="10" t="s">
        <v>8</v>
      </c>
      <c r="F29" s="10"/>
      <c r="G29" s="10"/>
      <c r="I29" s="10" t="s">
        <v>9</v>
      </c>
      <c r="J29" s="10"/>
      <c r="K29" s="10"/>
      <c r="O29" s="12" t="s">
        <v>14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AB29" s="14" t="s">
        <v>15</v>
      </c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 ht="14.25" x14ac:dyDescent="0.2">
      <c r="A30" s="18">
        <f t="shared" ref="A30:C32" si="10">$A$25*A2+$B$25*B2+$C$25*C2+$A$26*A3+$B$26*B3+$C$26*C3+$A$27*A4+$B$27*B4+$C$27*C4</f>
        <v>7</v>
      </c>
      <c r="B30" s="18">
        <f t="shared" si="10"/>
        <v>3</v>
      </c>
      <c r="C30" s="18">
        <f t="shared" si="10"/>
        <v>3</v>
      </c>
      <c r="D30" s="22"/>
      <c r="E30" s="20">
        <f t="shared" ref="E30:G32" si="11">$E$25*F2+$F$25*G2+$G$25*H2+$E$26*F3+$F$26*G3+$G$26*H3+$E$27*F4+$F$27*G4+$G$27*H4</f>
        <v>-1</v>
      </c>
      <c r="F30" s="20">
        <f t="shared" si="11"/>
        <v>-3</v>
      </c>
      <c r="G30" s="20">
        <f t="shared" si="11"/>
        <v>-8</v>
      </c>
      <c r="I30" s="21">
        <f t="shared" ref="I30:K32" si="12">$I$25*K2+$J$25*L2+$K$25*M2+$I$26*K3+$J$26*L3+$K$26*M3+$I$27*K4+$J$27*L4+$K$27*M4</f>
        <v>3</v>
      </c>
      <c r="J30" s="21">
        <f t="shared" si="12"/>
        <v>1</v>
      </c>
      <c r="K30" s="21">
        <f t="shared" si="12"/>
        <v>2</v>
      </c>
      <c r="O30" s="18">
        <f t="shared" ref="O30:Q32" si="13">$N$61*A2+$O$61*B2+$P$61*C2+$N$62*A3+$O$62*B3+$P$62*C3+$N$63*A4+$O$63*B4+$P$63*C4</f>
        <v>-1.4464257063467503E-3</v>
      </c>
      <c r="P30" s="18">
        <f t="shared" si="13"/>
        <v>0</v>
      </c>
      <c r="Q30" s="18">
        <f t="shared" si="13"/>
        <v>-1.4464257063467503E-3</v>
      </c>
      <c r="R30" s="16"/>
      <c r="S30" s="20">
        <f t="shared" ref="S30:U32" si="14">$N$61*F2+$O$61*G2+$P$61*H2+$N$62*F3+$O$62*G3+$P$62*H3+$N$63*F4+$O$63*G4+$P$63*H4</f>
        <v>-1.4464257063467503E-3</v>
      </c>
      <c r="T30" s="20">
        <f t="shared" si="14"/>
        <v>0</v>
      </c>
      <c r="U30" s="20">
        <f t="shared" si="14"/>
        <v>0</v>
      </c>
      <c r="V30" s="16"/>
      <c r="W30" s="21">
        <f t="shared" ref="W30:Y32" si="15">$N$61*K2+$O$61*L2+$P$61*M2+$N$62*K3+$O$62*L3+$P$62*M3+$N$63*K4+$O$63*L4+$P$63*M4</f>
        <v>-2.8928514126935006E-3</v>
      </c>
      <c r="X30" s="21">
        <f t="shared" si="15"/>
        <v>0</v>
      </c>
      <c r="Y30" s="21">
        <f t="shared" si="15"/>
        <v>-1.4464257063467503E-3</v>
      </c>
      <c r="AB30" s="18">
        <f t="shared" ref="AB30:AF34" si="16">$O$25*O41+$P$25*P41+$Q$25*Q41+$O$26*O42+$P$26*P42+$Q$26*Q42+$O$27*O43+$P$27*P43+$Q$27*Q43</f>
        <v>0</v>
      </c>
      <c r="AC30" s="18">
        <f t="shared" si="16"/>
        <v>1.4464257063467503E-3</v>
      </c>
      <c r="AD30" s="18">
        <f t="shared" si="16"/>
        <v>0</v>
      </c>
      <c r="AE30" s="18">
        <f t="shared" si="16"/>
        <v>0</v>
      </c>
      <c r="AF30" s="18">
        <f t="shared" si="16"/>
        <v>0</v>
      </c>
      <c r="AG30" s="19">
        <f t="shared" ref="AG30:AK34" si="17">$S$25*O41+$T$25*P41+$U$25*Q41+$S$26*O42+$T$26*P42+$U$26*Q42+$S$27*O43+$T$27*P43+$U$27*Q43</f>
        <v>-2.8928514126935006E-3</v>
      </c>
      <c r="AH30" s="19">
        <f t="shared" si="17"/>
        <v>-1.4464257063467503E-3</v>
      </c>
      <c r="AI30" s="19">
        <f t="shared" si="17"/>
        <v>0</v>
      </c>
      <c r="AJ30" s="19">
        <f t="shared" si="17"/>
        <v>0</v>
      </c>
      <c r="AK30" s="19">
        <f t="shared" si="17"/>
        <v>0</v>
      </c>
      <c r="AL30" s="21">
        <f t="shared" ref="AL30:AP34" si="18">$W$25*O41+$X$25*P41+$Y$25*Q41+$W$26*O42+$X$26*P42+$Y$26*Q42+$W$27*O43+$X$27*P43+$Y$27*Q43</f>
        <v>-1.4464257063467503E-3</v>
      </c>
      <c r="AM30" s="21">
        <f t="shared" si="18"/>
        <v>0</v>
      </c>
      <c r="AN30" s="21">
        <f t="shared" si="18"/>
        <v>0</v>
      </c>
      <c r="AO30" s="21">
        <f t="shared" si="18"/>
        <v>0</v>
      </c>
      <c r="AP30" s="21">
        <f t="shared" si="18"/>
        <v>0</v>
      </c>
    </row>
    <row r="31" spans="1:42" x14ac:dyDescent="0.2">
      <c r="A31" s="18">
        <f t="shared" si="10"/>
        <v>2</v>
      </c>
      <c r="B31" s="18">
        <f t="shared" si="10"/>
        <v>1</v>
      </c>
      <c r="C31" s="18">
        <f t="shared" si="10"/>
        <v>1</v>
      </c>
      <c r="D31" s="22"/>
      <c r="E31" s="20">
        <f t="shared" si="11"/>
        <v>-5</v>
      </c>
      <c r="F31" s="20">
        <f t="shared" si="11"/>
        <v>1</v>
      </c>
      <c r="G31" s="20">
        <f t="shared" si="11"/>
        <v>-5</v>
      </c>
      <c r="I31" s="21">
        <f t="shared" si="12"/>
        <v>-1</v>
      </c>
      <c r="J31" s="21">
        <f t="shared" si="12"/>
        <v>0</v>
      </c>
      <c r="K31" s="21">
        <f t="shared" si="12"/>
        <v>2</v>
      </c>
      <c r="O31" s="18">
        <f t="shared" si="13"/>
        <v>-1.4464257063467503E-3</v>
      </c>
      <c r="P31" s="18">
        <f t="shared" si="13"/>
        <v>-1.4464257063467503E-3</v>
      </c>
      <c r="Q31" s="18">
        <f t="shared" si="13"/>
        <v>-4.3392771190402506E-3</v>
      </c>
      <c r="R31" s="25"/>
      <c r="S31" s="20">
        <f t="shared" si="14"/>
        <v>-2.8928514126935006E-3</v>
      </c>
      <c r="T31" s="20">
        <f t="shared" si="14"/>
        <v>0</v>
      </c>
      <c r="U31" s="20">
        <f t="shared" si="14"/>
        <v>-1.4464257063467503E-3</v>
      </c>
      <c r="V31" s="25"/>
      <c r="W31" s="21">
        <f t="shared" si="15"/>
        <v>-4.3392771190402506E-3</v>
      </c>
      <c r="X31" s="21">
        <f t="shared" si="15"/>
        <v>-4.3392771190402506E-3</v>
      </c>
      <c r="Y31" s="21">
        <f t="shared" si="15"/>
        <v>-1.4464257063467503E-3</v>
      </c>
      <c r="AB31" s="18">
        <f t="shared" si="16"/>
        <v>0</v>
      </c>
      <c r="AC31" s="18">
        <f t="shared" si="16"/>
        <v>0</v>
      </c>
      <c r="AD31" s="18">
        <f t="shared" si="16"/>
        <v>-2.8928514126935006E-3</v>
      </c>
      <c r="AE31" s="18">
        <f t="shared" si="16"/>
        <v>0</v>
      </c>
      <c r="AF31" s="18">
        <f t="shared" si="16"/>
        <v>0</v>
      </c>
      <c r="AG31" s="19">
        <f t="shared" si="17"/>
        <v>0</v>
      </c>
      <c r="AH31" s="19">
        <f t="shared" si="17"/>
        <v>0</v>
      </c>
      <c r="AI31" s="19">
        <f t="shared" si="17"/>
        <v>0</v>
      </c>
      <c r="AJ31" s="19">
        <f t="shared" si="17"/>
        <v>0</v>
      </c>
      <c r="AK31" s="19">
        <f t="shared" si="17"/>
        <v>0</v>
      </c>
      <c r="AL31" s="21">
        <f t="shared" si="18"/>
        <v>-1.4464257063467503E-3</v>
      </c>
      <c r="AM31" s="21">
        <f t="shared" si="18"/>
        <v>0</v>
      </c>
      <c r="AN31" s="21">
        <f t="shared" si="18"/>
        <v>0</v>
      </c>
      <c r="AO31" s="21">
        <f t="shared" si="18"/>
        <v>0</v>
      </c>
      <c r="AP31" s="21">
        <f t="shared" si="18"/>
        <v>0</v>
      </c>
    </row>
    <row r="32" spans="1:42" x14ac:dyDescent="0.2">
      <c r="A32" s="18">
        <f t="shared" si="10"/>
        <v>5</v>
      </c>
      <c r="B32" s="18">
        <f t="shared" si="10"/>
        <v>2</v>
      </c>
      <c r="C32" s="18">
        <f t="shared" si="10"/>
        <v>6</v>
      </c>
      <c r="D32" s="22"/>
      <c r="E32" s="20">
        <f t="shared" si="11"/>
        <v>7</v>
      </c>
      <c r="F32" s="20">
        <f t="shared" si="11"/>
        <v>-6</v>
      </c>
      <c r="G32" s="20">
        <f t="shared" si="11"/>
        <v>-1</v>
      </c>
      <c r="I32" s="21">
        <f t="shared" si="12"/>
        <v>1</v>
      </c>
      <c r="J32" s="21">
        <f t="shared" si="12"/>
        <v>0</v>
      </c>
      <c r="K32" s="21">
        <f t="shared" si="12"/>
        <v>2</v>
      </c>
      <c r="O32" s="18">
        <f t="shared" si="13"/>
        <v>-1.4464257063467503E-3</v>
      </c>
      <c r="P32" s="18">
        <f t="shared" si="13"/>
        <v>-1.4464257063467503E-3</v>
      </c>
      <c r="Q32" s="18">
        <f t="shared" si="13"/>
        <v>0</v>
      </c>
      <c r="R32" s="26"/>
      <c r="S32" s="20">
        <f t="shared" si="14"/>
        <v>-4.3392771190402506E-3</v>
      </c>
      <c r="T32" s="20">
        <f t="shared" si="14"/>
        <v>-1.4464257063467503E-3</v>
      </c>
      <c r="U32" s="20">
        <f t="shared" si="14"/>
        <v>-1.4464257063467503E-3</v>
      </c>
      <c r="V32" s="26"/>
      <c r="W32" s="21">
        <f t="shared" si="15"/>
        <v>-2.8928514126935006E-3</v>
      </c>
      <c r="X32" s="21">
        <f t="shared" si="15"/>
        <v>-1.4464257063467503E-3</v>
      </c>
      <c r="Y32" s="21">
        <f t="shared" si="15"/>
        <v>-1.4464257063467503E-3</v>
      </c>
      <c r="AB32" s="18">
        <f t="shared" si="16"/>
        <v>0</v>
      </c>
      <c r="AC32" s="18">
        <f t="shared" si="16"/>
        <v>-1.4464257063467503E-3</v>
      </c>
      <c r="AD32" s="18">
        <f t="shared" si="16"/>
        <v>0</v>
      </c>
      <c r="AE32" s="18">
        <f t="shared" si="16"/>
        <v>0</v>
      </c>
      <c r="AF32" s="18">
        <f t="shared" si="16"/>
        <v>0</v>
      </c>
      <c r="AG32" s="19">
        <f t="shared" si="17"/>
        <v>0</v>
      </c>
      <c r="AH32" s="19">
        <f t="shared" si="17"/>
        <v>4.3392771190402506E-3</v>
      </c>
      <c r="AI32" s="19">
        <f t="shared" si="17"/>
        <v>0</v>
      </c>
      <c r="AJ32" s="19">
        <f t="shared" si="17"/>
        <v>0</v>
      </c>
      <c r="AK32" s="19">
        <f t="shared" si="17"/>
        <v>0</v>
      </c>
      <c r="AL32" s="21">
        <f t="shared" si="18"/>
        <v>0</v>
      </c>
      <c r="AM32" s="21">
        <f t="shared" si="18"/>
        <v>0</v>
      </c>
      <c r="AN32" s="21">
        <f t="shared" si="18"/>
        <v>2.8928514126935006E-3</v>
      </c>
      <c r="AO32" s="21">
        <f t="shared" si="18"/>
        <v>0</v>
      </c>
      <c r="AP32" s="21">
        <f t="shared" si="18"/>
        <v>0</v>
      </c>
    </row>
    <row r="33" spans="1:42" x14ac:dyDescent="0.2">
      <c r="O33" s="22"/>
      <c r="P33" s="22"/>
      <c r="Q33" s="22"/>
      <c r="S33" s="22"/>
      <c r="T33" s="22"/>
      <c r="U33" s="22"/>
      <c r="W33" s="22"/>
      <c r="X33" s="22"/>
      <c r="Y33" s="22"/>
      <c r="AB33" s="18">
        <f t="shared" si="16"/>
        <v>0</v>
      </c>
      <c r="AC33" s="18">
        <f t="shared" si="16"/>
        <v>0</v>
      </c>
      <c r="AD33" s="18">
        <f t="shared" si="16"/>
        <v>0</v>
      </c>
      <c r="AE33" s="18">
        <f t="shared" si="16"/>
        <v>0</v>
      </c>
      <c r="AF33" s="18">
        <f t="shared" si="16"/>
        <v>0</v>
      </c>
      <c r="AG33" s="19">
        <f t="shared" si="17"/>
        <v>0</v>
      </c>
      <c r="AH33" s="19">
        <f t="shared" si="17"/>
        <v>0</v>
      </c>
      <c r="AI33" s="19">
        <f t="shared" si="17"/>
        <v>0</v>
      </c>
      <c r="AJ33" s="19">
        <f t="shared" si="17"/>
        <v>0</v>
      </c>
      <c r="AK33" s="19">
        <f t="shared" si="17"/>
        <v>0</v>
      </c>
      <c r="AL33" s="21">
        <f t="shared" si="18"/>
        <v>0</v>
      </c>
      <c r="AM33" s="21">
        <f t="shared" si="18"/>
        <v>0</v>
      </c>
      <c r="AN33" s="21">
        <f t="shared" si="18"/>
        <v>0</v>
      </c>
      <c r="AO33" s="21">
        <f t="shared" si="18"/>
        <v>0</v>
      </c>
      <c r="AP33" s="21">
        <f t="shared" si="18"/>
        <v>0</v>
      </c>
    </row>
    <row r="34" spans="1:42" x14ac:dyDescent="0.2">
      <c r="AB34" s="18">
        <f t="shared" si="16"/>
        <v>0</v>
      </c>
      <c r="AC34" s="18">
        <f t="shared" si="16"/>
        <v>0</v>
      </c>
      <c r="AD34" s="18">
        <f t="shared" si="16"/>
        <v>0</v>
      </c>
      <c r="AE34" s="18">
        <f t="shared" si="16"/>
        <v>0</v>
      </c>
      <c r="AF34" s="18">
        <f t="shared" si="16"/>
        <v>0</v>
      </c>
      <c r="AG34" s="19">
        <f t="shared" si="17"/>
        <v>0</v>
      </c>
      <c r="AH34" s="19">
        <f t="shared" si="17"/>
        <v>0</v>
      </c>
      <c r="AI34" s="19">
        <f t="shared" si="17"/>
        <v>0</v>
      </c>
      <c r="AJ34" s="19">
        <f t="shared" si="17"/>
        <v>0</v>
      </c>
      <c r="AK34" s="19">
        <f t="shared" si="17"/>
        <v>0</v>
      </c>
      <c r="AL34" s="21">
        <f t="shared" si="18"/>
        <v>0</v>
      </c>
      <c r="AM34" s="21">
        <f t="shared" si="18"/>
        <v>0</v>
      </c>
      <c r="AN34" s="21">
        <f t="shared" si="18"/>
        <v>0</v>
      </c>
      <c r="AO34" s="21">
        <f t="shared" si="18"/>
        <v>0</v>
      </c>
      <c r="AP34" s="21">
        <f t="shared" si="18"/>
        <v>0</v>
      </c>
    </row>
    <row r="35" spans="1:42" x14ac:dyDescent="0.2">
      <c r="A35" s="9" t="s">
        <v>16</v>
      </c>
      <c r="B35" s="9"/>
      <c r="C35" s="9"/>
    </row>
    <row r="36" spans="1:42" x14ac:dyDescent="0.2">
      <c r="A36" s="27">
        <f t="shared" ref="A36:C38" si="19">A18+E18+I18</f>
        <v>19</v>
      </c>
      <c r="B36" s="27">
        <f t="shared" si="19"/>
        <v>13</v>
      </c>
      <c r="C36" s="27">
        <f t="shared" si="19"/>
        <v>15</v>
      </c>
    </row>
    <row r="37" spans="1:42" hidden="1" x14ac:dyDescent="0.2">
      <c r="A37" s="27">
        <f t="shared" si="19"/>
        <v>28</v>
      </c>
      <c r="B37" s="27">
        <f t="shared" si="19"/>
        <v>16</v>
      </c>
      <c r="C37" s="27">
        <f t="shared" si="19"/>
        <v>20</v>
      </c>
    </row>
    <row r="38" spans="1:42" hidden="1" x14ac:dyDescent="0.2">
      <c r="A38" s="27">
        <f t="shared" si="19"/>
        <v>23</v>
      </c>
      <c r="B38" s="27">
        <f t="shared" si="19"/>
        <v>18</v>
      </c>
      <c r="C38" s="27">
        <f t="shared" si="19"/>
        <v>25</v>
      </c>
    </row>
    <row r="39" spans="1:42" hidden="1" x14ac:dyDescent="0.2"/>
    <row r="40" spans="1:42" hidden="1" x14ac:dyDescent="0.2">
      <c r="A40" s="9" t="s">
        <v>17</v>
      </c>
      <c r="B40" s="9"/>
      <c r="C40" s="9"/>
      <c r="F40" s="8" t="s">
        <v>18</v>
      </c>
      <c r="G40" s="8"/>
      <c r="H40" s="8"/>
      <c r="I40" s="8"/>
      <c r="J40" s="8"/>
      <c r="K40" s="8"/>
      <c r="L40" s="8"/>
      <c r="O40" s="8" t="s">
        <v>19</v>
      </c>
      <c r="P40" s="8"/>
      <c r="Q40" s="8"/>
      <c r="R40" s="8"/>
      <c r="S40" s="8"/>
      <c r="T40" s="8"/>
      <c r="U40" s="8"/>
    </row>
    <row r="41" spans="1:42" hidden="1" x14ac:dyDescent="0.2">
      <c r="A41" s="27">
        <f t="shared" ref="A41:C43" si="20">A30+E30+I30</f>
        <v>9</v>
      </c>
      <c r="B41" s="27">
        <f t="shared" si="20"/>
        <v>1</v>
      </c>
      <c r="C41" s="27">
        <f t="shared" si="20"/>
        <v>-3</v>
      </c>
      <c r="F41" s="28"/>
      <c r="G41" s="28"/>
      <c r="H41" s="28"/>
      <c r="I41" s="28"/>
      <c r="J41" s="28"/>
      <c r="K41" s="28"/>
      <c r="L41" s="28"/>
      <c r="O41" s="28"/>
      <c r="P41" s="28"/>
      <c r="Q41" s="28"/>
      <c r="R41" s="28"/>
      <c r="S41" s="28"/>
      <c r="T41" s="28"/>
      <c r="U41" s="28"/>
    </row>
    <row r="42" spans="1:42" x14ac:dyDescent="0.2">
      <c r="A42" s="27">
        <f t="shared" si="20"/>
        <v>-4</v>
      </c>
      <c r="B42" s="27">
        <f t="shared" si="20"/>
        <v>2</v>
      </c>
      <c r="C42" s="27">
        <f t="shared" si="20"/>
        <v>-2</v>
      </c>
      <c r="F42" s="28"/>
      <c r="G42" s="28"/>
      <c r="H42" s="28"/>
      <c r="I42" s="28"/>
      <c r="J42" s="28"/>
      <c r="K42" s="28"/>
      <c r="L42" s="28"/>
      <c r="O42" s="28"/>
      <c r="P42" s="28"/>
      <c r="Q42" s="28"/>
      <c r="R42" s="28"/>
      <c r="S42" s="28"/>
      <c r="T42" s="28"/>
      <c r="U42" s="28"/>
    </row>
    <row r="43" spans="1:42" x14ac:dyDescent="0.2">
      <c r="A43" s="27">
        <f t="shared" si="20"/>
        <v>13</v>
      </c>
      <c r="B43" s="27">
        <f t="shared" si="20"/>
        <v>-4</v>
      </c>
      <c r="C43" s="27">
        <f t="shared" si="20"/>
        <v>7</v>
      </c>
      <c r="F43" s="28"/>
      <c r="G43" s="28"/>
      <c r="H43" s="28">
        <f t="shared" ref="H43:J45" si="21">IF(A36&lt;0,0,N56)</f>
        <v>0</v>
      </c>
      <c r="I43" s="28">
        <f t="shared" si="21"/>
        <v>0</v>
      </c>
      <c r="J43" s="28">
        <f t="shared" si="21"/>
        <v>0</v>
      </c>
      <c r="K43" s="28"/>
      <c r="L43" s="28"/>
      <c r="O43" s="28"/>
      <c r="P43" s="28"/>
      <c r="Q43" s="28">
        <f t="shared" ref="Q43:S45" si="22">IF(A41&lt;0,0,N61)</f>
        <v>-1.4464257063467503E-3</v>
      </c>
      <c r="R43" s="28">
        <f t="shared" si="22"/>
        <v>0</v>
      </c>
      <c r="S43" s="28">
        <f t="shared" si="22"/>
        <v>0</v>
      </c>
      <c r="T43" s="28"/>
      <c r="U43" s="28"/>
    </row>
    <row r="44" spans="1:42" x14ac:dyDescent="0.2">
      <c r="F44" s="28"/>
      <c r="G44" s="28"/>
      <c r="H44" s="28">
        <f t="shared" si="21"/>
        <v>9.3684703260546735E-4</v>
      </c>
      <c r="I44" s="28">
        <f t="shared" si="21"/>
        <v>0</v>
      </c>
      <c r="J44" s="28">
        <f t="shared" si="21"/>
        <v>0</v>
      </c>
      <c r="K44" s="28"/>
      <c r="L44" s="28"/>
      <c r="O44" s="28"/>
      <c r="P44" s="28"/>
      <c r="Q44" s="28">
        <f t="shared" si="22"/>
        <v>0</v>
      </c>
      <c r="R44" s="28">
        <f t="shared" si="22"/>
        <v>0</v>
      </c>
      <c r="S44" s="28">
        <f t="shared" si="22"/>
        <v>0</v>
      </c>
      <c r="T44" s="28"/>
      <c r="U44" s="28"/>
    </row>
    <row r="45" spans="1:42" x14ac:dyDescent="0.2">
      <c r="A45" s="9" t="s">
        <v>20</v>
      </c>
      <c r="B45" s="9"/>
      <c r="C45" s="9"/>
      <c r="F45" s="28"/>
      <c r="G45" s="28"/>
      <c r="H45" s="28">
        <f t="shared" si="21"/>
        <v>0</v>
      </c>
      <c r="I45" s="28">
        <f t="shared" si="21"/>
        <v>0</v>
      </c>
      <c r="J45" s="28">
        <f t="shared" si="21"/>
        <v>0</v>
      </c>
      <c r="K45" s="28"/>
      <c r="L45" s="28"/>
      <c r="O45" s="28"/>
      <c r="P45" s="28"/>
      <c r="Q45" s="28">
        <f t="shared" si="22"/>
        <v>0</v>
      </c>
      <c r="R45" s="28">
        <f t="shared" si="22"/>
        <v>0</v>
      </c>
      <c r="S45" s="28">
        <f t="shared" si="22"/>
        <v>0</v>
      </c>
      <c r="T45" s="28"/>
      <c r="U45" s="28"/>
    </row>
    <row r="46" spans="1:42" x14ac:dyDescent="0.2">
      <c r="A46" s="27">
        <f t="shared" ref="A46:C48" si="23">IF(A36&gt;0,A36,0)</f>
        <v>19</v>
      </c>
      <c r="B46" s="27">
        <f t="shared" si="23"/>
        <v>13</v>
      </c>
      <c r="C46" s="27">
        <f t="shared" si="23"/>
        <v>15</v>
      </c>
      <c r="F46" s="28"/>
      <c r="G46" s="28"/>
      <c r="H46" s="28"/>
      <c r="I46" s="28"/>
      <c r="J46" s="28"/>
      <c r="K46" s="28"/>
      <c r="L46" s="28"/>
      <c r="O46" s="28"/>
      <c r="P46" s="28"/>
      <c r="Q46" s="28"/>
      <c r="R46" s="28"/>
      <c r="S46" s="28"/>
      <c r="T46" s="28"/>
      <c r="U46" s="28"/>
    </row>
    <row r="47" spans="1:42" x14ac:dyDescent="0.2">
      <c r="A47" s="27">
        <f t="shared" si="23"/>
        <v>28</v>
      </c>
      <c r="B47" s="27">
        <f t="shared" si="23"/>
        <v>16</v>
      </c>
      <c r="C47" s="27">
        <f t="shared" si="23"/>
        <v>20</v>
      </c>
      <c r="F47" s="28"/>
      <c r="G47" s="28"/>
      <c r="H47" s="28"/>
      <c r="I47" s="28"/>
      <c r="J47" s="28"/>
      <c r="K47" s="28"/>
      <c r="L47" s="28"/>
      <c r="O47" s="28"/>
      <c r="P47" s="28"/>
      <c r="Q47" s="28"/>
      <c r="R47" s="28"/>
      <c r="S47" s="28"/>
      <c r="T47" s="28"/>
      <c r="U47" s="28"/>
    </row>
    <row r="48" spans="1:42" x14ac:dyDescent="0.2">
      <c r="A48" s="27">
        <f t="shared" si="23"/>
        <v>23</v>
      </c>
      <c r="B48" s="27">
        <f t="shared" si="23"/>
        <v>18</v>
      </c>
      <c r="C48" s="27">
        <f t="shared" si="23"/>
        <v>25</v>
      </c>
    </row>
    <row r="50" spans="1:16" ht="15" customHeight="1" x14ac:dyDescent="0.2">
      <c r="A50" s="9" t="s">
        <v>21</v>
      </c>
      <c r="B50" s="9"/>
      <c r="C50" s="9"/>
      <c r="E50" s="41" t="s">
        <v>17</v>
      </c>
      <c r="F50" s="41"/>
      <c r="G50" s="41"/>
    </row>
    <row r="51" spans="1:16" x14ac:dyDescent="0.2">
      <c r="A51" s="29">
        <f>IF(E51&gt;0,E51,0)</f>
        <v>9</v>
      </c>
      <c r="B51" s="29">
        <f t="shared" ref="B51:C51" si="24">IF(F51&gt;0,F51,0)</f>
        <v>1</v>
      </c>
      <c r="C51" s="29">
        <f t="shared" si="24"/>
        <v>0</v>
      </c>
      <c r="E51" s="15">
        <f>A30+E30+I30</f>
        <v>9</v>
      </c>
      <c r="F51" s="15">
        <f t="shared" ref="F51:G51" si="25">B30+F30+J30</f>
        <v>1</v>
      </c>
      <c r="G51" s="15">
        <f t="shared" si="25"/>
        <v>-3</v>
      </c>
    </row>
    <row r="52" spans="1:16" x14ac:dyDescent="0.2">
      <c r="A52" s="29">
        <f t="shared" ref="A52:A53" si="26">IF(E52&gt;0,E52,0)</f>
        <v>0</v>
      </c>
      <c r="B52" s="29">
        <f t="shared" ref="B52:B53" si="27">IF(F52&gt;0,F52,0)</f>
        <v>2</v>
      </c>
      <c r="C52" s="29">
        <f t="shared" ref="C52:C53" si="28">IF(G52&gt;0,G52,0)</f>
        <v>0</v>
      </c>
      <c r="E52" s="15">
        <f t="shared" ref="E52:E53" si="29">A31+E31+I31</f>
        <v>-4</v>
      </c>
      <c r="F52" s="15">
        <f t="shared" ref="F52:F53" si="30">B31+F31+J31</f>
        <v>2</v>
      </c>
      <c r="G52" s="15">
        <f t="shared" ref="G52:G53" si="31">C31+G31+K31</f>
        <v>-2</v>
      </c>
    </row>
    <row r="53" spans="1:16" x14ac:dyDescent="0.2">
      <c r="A53" s="29">
        <f t="shared" si="26"/>
        <v>13</v>
      </c>
      <c r="B53" s="29">
        <f t="shared" si="27"/>
        <v>0</v>
      </c>
      <c r="C53" s="29">
        <f t="shared" si="28"/>
        <v>7</v>
      </c>
      <c r="E53" s="15">
        <f t="shared" si="29"/>
        <v>13</v>
      </c>
      <c r="F53" s="15">
        <f t="shared" si="30"/>
        <v>-4</v>
      </c>
      <c r="G53" s="15">
        <f t="shared" si="31"/>
        <v>7</v>
      </c>
    </row>
    <row r="54" spans="1:16" x14ac:dyDescent="0.2">
      <c r="A54" s="22"/>
      <c r="B54" s="22"/>
      <c r="C54" s="22"/>
    </row>
    <row r="55" spans="1:16" x14ac:dyDescent="0.2">
      <c r="A55" s="9" t="s">
        <v>22</v>
      </c>
      <c r="B55" s="9"/>
      <c r="C55" s="9"/>
      <c r="N55" s="9" t="s">
        <v>23</v>
      </c>
      <c r="O55" s="9"/>
      <c r="P55" s="9"/>
    </row>
    <row r="56" spans="1:16" x14ac:dyDescent="0.2">
      <c r="A56" s="30"/>
      <c r="B56" s="30"/>
      <c r="C56" s="30"/>
      <c r="D56" s="13" t="s">
        <v>24</v>
      </c>
      <c r="E56" s="13" t="s">
        <v>25</v>
      </c>
      <c r="F56" s="13"/>
      <c r="G56" s="13"/>
      <c r="H56" s="13"/>
      <c r="I56" s="13"/>
      <c r="J56" s="13"/>
      <c r="K56" s="13"/>
      <c r="L56" s="13"/>
      <c r="N56" s="28">
        <v>0</v>
      </c>
      <c r="O56" s="28">
        <v>0</v>
      </c>
      <c r="P56" s="28">
        <v>0</v>
      </c>
    </row>
    <row r="57" spans="1:16" x14ac:dyDescent="0.2">
      <c r="A57" s="30">
        <f>A47</f>
        <v>28</v>
      </c>
      <c r="B57" s="30"/>
      <c r="C57" s="30"/>
      <c r="N57" s="31">
        <f>N80</f>
        <v>9.3684703260546735E-4</v>
      </c>
      <c r="O57" s="28">
        <v>0</v>
      </c>
      <c r="P57" s="28">
        <v>0</v>
      </c>
    </row>
    <row r="58" spans="1:16" x14ac:dyDescent="0.2">
      <c r="A58" s="30"/>
      <c r="B58" s="30"/>
      <c r="C58" s="30"/>
      <c r="N58" s="28">
        <v>0</v>
      </c>
      <c r="O58" s="28">
        <v>0</v>
      </c>
      <c r="P58" s="28">
        <v>0</v>
      </c>
    </row>
    <row r="60" spans="1:16" x14ac:dyDescent="0.2">
      <c r="A60" s="9" t="s">
        <v>26</v>
      </c>
      <c r="B60" s="9"/>
      <c r="C60" s="9"/>
      <c r="N60" s="9" t="s">
        <v>27</v>
      </c>
      <c r="O60" s="9"/>
      <c r="P60" s="9"/>
    </row>
    <row r="61" spans="1:16" x14ac:dyDescent="0.2">
      <c r="A61" s="30">
        <f>A51</f>
        <v>9</v>
      </c>
      <c r="B61" s="30"/>
      <c r="C61" s="30"/>
      <c r="D61" s="13" t="s">
        <v>24</v>
      </c>
      <c r="E61" s="13" t="s">
        <v>25</v>
      </c>
      <c r="F61" s="13"/>
      <c r="G61" s="13"/>
      <c r="H61" s="13"/>
      <c r="I61" s="13"/>
      <c r="J61" s="13"/>
      <c r="K61" s="13"/>
      <c r="L61" s="13"/>
      <c r="N61" s="31">
        <f>N81</f>
        <v>-1.4464257063467503E-3</v>
      </c>
      <c r="O61" s="28">
        <v>0</v>
      </c>
      <c r="P61" s="28">
        <v>0</v>
      </c>
    </row>
    <row r="62" spans="1:16" x14ac:dyDescent="0.2">
      <c r="A62" s="30"/>
      <c r="B62" s="30"/>
      <c r="C62" s="30"/>
      <c r="N62" s="28">
        <v>0</v>
      </c>
      <c r="O62" s="28">
        <v>0</v>
      </c>
      <c r="P62" s="28">
        <v>0</v>
      </c>
    </row>
    <row r="63" spans="1:16" x14ac:dyDescent="0.2">
      <c r="A63" s="30"/>
      <c r="B63" s="30"/>
      <c r="C63" s="30"/>
      <c r="N63" s="28">
        <v>0</v>
      </c>
      <c r="O63" s="28">
        <v>0</v>
      </c>
      <c r="P63" s="28">
        <v>0</v>
      </c>
    </row>
    <row r="66" spans="1:15" ht="46.7" customHeight="1" x14ac:dyDescent="0.2">
      <c r="A66" s="9" t="s">
        <v>28</v>
      </c>
      <c r="B66" s="9"/>
      <c r="C66" s="9"/>
      <c r="F66" s="9" t="s">
        <v>29</v>
      </c>
      <c r="G66" s="9"/>
      <c r="I66" s="7" t="s">
        <v>30</v>
      </c>
      <c r="J66" s="7"/>
    </row>
    <row r="67" spans="1:15" x14ac:dyDescent="0.2">
      <c r="A67" s="6">
        <f>A57</f>
        <v>28</v>
      </c>
      <c r="B67" s="6"/>
      <c r="C67" s="6"/>
      <c r="F67" s="21" t="s">
        <v>31</v>
      </c>
      <c r="G67" s="21" t="s">
        <v>32</v>
      </c>
      <c r="I67" s="21" t="s">
        <v>31</v>
      </c>
      <c r="J67" s="21" t="s">
        <v>33</v>
      </c>
    </row>
    <row r="68" spans="1:15" x14ac:dyDescent="0.2">
      <c r="A68" s="6">
        <f>A61</f>
        <v>9</v>
      </c>
      <c r="B68" s="6"/>
      <c r="C68" s="6"/>
      <c r="F68" s="21" t="s">
        <v>33</v>
      </c>
      <c r="G68" s="21" t="s">
        <v>34</v>
      </c>
      <c r="I68" s="21" t="s">
        <v>32</v>
      </c>
      <c r="J68" s="21" t="s">
        <v>34</v>
      </c>
    </row>
    <row r="69" spans="1:15" x14ac:dyDescent="0.2">
      <c r="F69" s="32">
        <v>-0.19908814</v>
      </c>
      <c r="G69" s="32">
        <v>1.521263E-2</v>
      </c>
      <c r="I69" s="33">
        <f>F69</f>
        <v>-0.19908814</v>
      </c>
      <c r="J69" s="33">
        <f>F70</f>
        <v>0.17908468</v>
      </c>
    </row>
    <row r="70" spans="1:15" x14ac:dyDescent="0.2">
      <c r="F70" s="32">
        <v>0.17908468</v>
      </c>
      <c r="G70" s="32">
        <v>-0.28144694999999997</v>
      </c>
      <c r="I70" s="33">
        <f>G69</f>
        <v>1.521263E-2</v>
      </c>
      <c r="J70" s="33">
        <f>G70</f>
        <v>-0.28144694999999997</v>
      </c>
    </row>
    <row r="73" spans="1:15" ht="14.45" customHeight="1" x14ac:dyDescent="0.2"/>
    <row r="74" spans="1:15" ht="24.75" customHeight="1" x14ac:dyDescent="0.2">
      <c r="A74" s="5" t="s">
        <v>35</v>
      </c>
      <c r="B74" s="5"/>
      <c r="C74" s="5"/>
      <c r="E74" s="5" t="s">
        <v>36</v>
      </c>
      <c r="F74" s="5"/>
      <c r="G74" s="5"/>
      <c r="I74" s="4" t="s">
        <v>37</v>
      </c>
      <c r="J74" s="4"/>
      <c r="K74" s="4"/>
    </row>
    <row r="75" spans="1:15" x14ac:dyDescent="0.2">
      <c r="A75" s="3">
        <f>F69*A67+G69*A68</f>
        <v>-5.4375542499999998</v>
      </c>
      <c r="B75" s="3">
        <f>G69*B67+H69*B68</f>
        <v>0</v>
      </c>
      <c r="C75" s="3">
        <f>H69*C67+I69*C68</f>
        <v>0</v>
      </c>
      <c r="D75" s="34"/>
      <c r="E75" s="3">
        <f>TANH(A75)</f>
        <v>-0.99996215380996456</v>
      </c>
      <c r="F75" s="3" t="e">
        <f>K69*F67+L69*F68</f>
        <v>#VALUE!</v>
      </c>
      <c r="G75" s="3" t="e">
        <f>L69*G67+M69*G68</f>
        <v>#VALUE!</v>
      </c>
      <c r="I75" s="3">
        <f>1-E75*E75</f>
        <v>7.5690947736739567E-5</v>
      </c>
      <c r="J75" s="3"/>
      <c r="K75" s="3"/>
    </row>
    <row r="76" spans="1:15" x14ac:dyDescent="0.2">
      <c r="A76" s="3">
        <f>F70*A67+G70*A68</f>
        <v>2.4813484900000007</v>
      </c>
      <c r="B76" s="3"/>
      <c r="C76" s="3"/>
      <c r="E76" s="3">
        <f>TANH(A76)</f>
        <v>0.98610907450575491</v>
      </c>
      <c r="F76" s="3"/>
      <c r="G76" s="3"/>
      <c r="I76" s="3">
        <f>1-E76*E76</f>
        <v>2.758889317740354E-2</v>
      </c>
      <c r="J76" s="3"/>
      <c r="K76" s="3"/>
    </row>
    <row r="79" spans="1:15" ht="58.15" customHeight="1" x14ac:dyDescent="0.2">
      <c r="A79" s="9" t="s">
        <v>38</v>
      </c>
      <c r="B79" s="9"/>
      <c r="D79" s="2" t="s">
        <v>39</v>
      </c>
      <c r="E79" s="2"/>
      <c r="G79" s="9" t="s">
        <v>40</v>
      </c>
      <c r="H79" s="9"/>
      <c r="N79" s="7" t="s">
        <v>41</v>
      </c>
      <c r="O79" s="7"/>
    </row>
    <row r="80" spans="1:15" x14ac:dyDescent="0.2">
      <c r="A80" s="1">
        <v>0.15</v>
      </c>
      <c r="B80" s="1"/>
      <c r="D80" s="37">
        <f>E75-A80</f>
        <v>-1.1499621538099645</v>
      </c>
      <c r="E80" s="37"/>
      <c r="G80" s="38">
        <f>D80*I75</f>
        <v>-8.7041725283258482E-5</v>
      </c>
      <c r="H80" s="38"/>
      <c r="N80" s="39">
        <f>I69*G80+J69*G81</f>
        <v>9.3684703260546735E-4</v>
      </c>
      <c r="O80" s="39"/>
    </row>
    <row r="81" spans="1:35" x14ac:dyDescent="0.2">
      <c r="A81" s="1">
        <v>0.8</v>
      </c>
      <c r="B81" s="1"/>
      <c r="D81" s="37">
        <f>E76-A81</f>
        <v>0.18610907450575487</v>
      </c>
      <c r="E81" s="37"/>
      <c r="G81" s="38">
        <f>D81*I76</f>
        <v>5.1345433758847071E-3</v>
      </c>
      <c r="H81" s="38"/>
      <c r="N81" s="39">
        <f>I70*G80+J70*G81</f>
        <v>-1.4464257063467503E-3</v>
      </c>
      <c r="O81" s="39"/>
    </row>
    <row r="85" spans="1:35" x14ac:dyDescent="0.2">
      <c r="A85" s="4" t="s">
        <v>42</v>
      </c>
      <c r="B85" s="4"/>
      <c r="C85" s="4"/>
      <c r="D85" s="35">
        <v>0.01</v>
      </c>
    </row>
    <row r="86" spans="1:35" x14ac:dyDescent="0.2">
      <c r="A86" s="4" t="s">
        <v>43</v>
      </c>
      <c r="B86" s="4"/>
      <c r="C86" s="4"/>
      <c r="D86" s="35">
        <v>0.6</v>
      </c>
    </row>
    <row r="88" spans="1:35" x14ac:dyDescent="0.2">
      <c r="A88" s="6" t="s">
        <v>44</v>
      </c>
      <c r="B88" s="6"/>
      <c r="C88" s="6"/>
      <c r="D88" s="6"/>
      <c r="E88" s="6"/>
      <c r="F88" s="6"/>
      <c r="G88" s="6"/>
      <c r="H88" s="6"/>
      <c r="I88" s="6"/>
    </row>
    <row r="90" spans="1:35" ht="45.95" customHeight="1" x14ac:dyDescent="0.2">
      <c r="A90" s="40" t="s">
        <v>45</v>
      </c>
      <c r="B90" s="40"/>
      <c r="E90" s="40" t="s">
        <v>46</v>
      </c>
      <c r="F90" s="40"/>
      <c r="H90" s="40" t="s">
        <v>47</v>
      </c>
      <c r="I90" s="40"/>
      <c r="AI90" s="15" t="s">
        <v>48</v>
      </c>
    </row>
    <row r="91" spans="1:35" x14ac:dyDescent="0.2">
      <c r="A91" s="21" t="s">
        <v>49</v>
      </c>
      <c r="B91" s="21" t="s">
        <v>50</v>
      </c>
      <c r="E91" s="21" t="s">
        <v>49</v>
      </c>
      <c r="F91" s="21" t="s">
        <v>50</v>
      </c>
      <c r="H91" s="21" t="s">
        <v>31</v>
      </c>
      <c r="I91" s="21" t="s">
        <v>32</v>
      </c>
    </row>
    <row r="92" spans="1:35" x14ac:dyDescent="0.2">
      <c r="A92" s="21" t="s">
        <v>51</v>
      </c>
      <c r="B92" s="21" t="s">
        <v>52</v>
      </c>
      <c r="E92" s="21" t="s">
        <v>51</v>
      </c>
      <c r="F92" s="21" t="s">
        <v>52</v>
      </c>
      <c r="H92" s="21" t="s">
        <v>33</v>
      </c>
      <c r="I92" s="21" t="s">
        <v>34</v>
      </c>
    </row>
    <row r="93" spans="1:35" x14ac:dyDescent="0.2">
      <c r="A93" s="36">
        <v>0</v>
      </c>
      <c r="B93" s="36">
        <v>0</v>
      </c>
      <c r="E93" s="36">
        <f>(1-$D$86)*-1*$D$85*G80*A67+A93*$D$86</f>
        <v>9.7486732317249513E-6</v>
      </c>
      <c r="F93" s="36">
        <f>(1-$D$86)*-1*$D$85*G80*A68+B93*$D$86</f>
        <v>3.1335021101973053E-6</v>
      </c>
      <c r="H93" s="36">
        <f>F69+E93</f>
        <v>-0.19907839132676827</v>
      </c>
      <c r="I93" s="36">
        <f>G69+F93</f>
        <v>1.5215763502110197E-2</v>
      </c>
    </row>
    <row r="94" spans="1:35" x14ac:dyDescent="0.2">
      <c r="A94" s="36">
        <v>0</v>
      </c>
      <c r="B94" s="36">
        <v>0</v>
      </c>
      <c r="E94" s="36">
        <f>(1-$D$86)*-1*$D$85*G81*A67+A94*$D$86</f>
        <v>-5.7506885809908721E-4</v>
      </c>
      <c r="F94" s="36">
        <f>(1-$D$86)*-1*$D$85*G81*A68+B94*$D$86</f>
        <v>-1.8484356153184947E-4</v>
      </c>
      <c r="H94" s="36">
        <f>F70+E94</f>
        <v>0.17850961114190092</v>
      </c>
      <c r="I94" s="36">
        <f>G70+F94</f>
        <v>-0.28163179356153184</v>
      </c>
    </row>
    <row r="97" spans="1:36" x14ac:dyDescent="0.2">
      <c r="A97" s="12" t="s">
        <v>53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N97" s="12" t="s">
        <v>54</v>
      </c>
      <c r="O97" s="12"/>
      <c r="P97" s="12"/>
      <c r="Q97" s="12"/>
      <c r="R97" s="12"/>
      <c r="S97" s="12"/>
      <c r="T97" s="12"/>
      <c r="U97" s="12"/>
      <c r="V97" s="12"/>
      <c r="W97" s="12"/>
      <c r="X97" s="12"/>
      <c r="Z97" s="12" t="s">
        <v>55</v>
      </c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 spans="1:36" ht="14.25" x14ac:dyDescent="0.2">
      <c r="A98" s="11" t="s">
        <v>4</v>
      </c>
      <c r="B98" s="11"/>
      <c r="C98" s="11"/>
      <c r="E98" s="11" t="s">
        <v>5</v>
      </c>
      <c r="F98" s="11"/>
      <c r="G98" s="11"/>
      <c r="I98" s="11" t="s">
        <v>6</v>
      </c>
      <c r="J98" s="11"/>
      <c r="K98" s="11"/>
      <c r="N98" s="11" t="s">
        <v>4</v>
      </c>
      <c r="O98" s="11"/>
      <c r="P98" s="11"/>
      <c r="R98" s="11" t="s">
        <v>5</v>
      </c>
      <c r="S98" s="11"/>
      <c r="T98" s="11"/>
      <c r="V98" s="11" t="s">
        <v>6</v>
      </c>
      <c r="W98" s="11"/>
      <c r="X98" s="11"/>
      <c r="Z98" s="11" t="s">
        <v>4</v>
      </c>
      <c r="AA98" s="11"/>
      <c r="AB98" s="11"/>
      <c r="AD98" s="11" t="s">
        <v>5</v>
      </c>
      <c r="AE98" s="11"/>
      <c r="AF98" s="11"/>
      <c r="AH98" s="11" t="s">
        <v>6</v>
      </c>
      <c r="AI98" s="11"/>
      <c r="AJ98" s="11"/>
    </row>
    <row r="99" spans="1:36" x14ac:dyDescent="0.2">
      <c r="A99" s="18">
        <v>0</v>
      </c>
      <c r="B99" s="18">
        <v>0</v>
      </c>
      <c r="C99" s="18">
        <v>0</v>
      </c>
      <c r="E99" s="20">
        <v>0</v>
      </c>
      <c r="F99" s="20">
        <v>0</v>
      </c>
      <c r="G99" s="20">
        <v>0</v>
      </c>
      <c r="I99" s="21">
        <v>0</v>
      </c>
      <c r="J99" s="21">
        <f>E100</f>
        <v>0</v>
      </c>
      <c r="K99" s="21">
        <v>0</v>
      </c>
      <c r="N99" s="18">
        <f t="shared" ref="N99:P101" si="32">(1-$D$86)*-1*$D$85*O18+$D$86*A99</f>
        <v>-3.7473881304218697E-6</v>
      </c>
      <c r="O99" s="18">
        <f t="shared" si="32"/>
        <v>-3.7473881304218697E-6</v>
      </c>
      <c r="P99" s="18">
        <f t="shared" si="32"/>
        <v>-1.124216439126561E-5</v>
      </c>
      <c r="R99" s="20">
        <f t="shared" ref="R99:T101" si="33">(1-$D$86)*-1*$D$85*S18+$D$86*E99</f>
        <v>-7.4947762608437393E-6</v>
      </c>
      <c r="S99" s="20">
        <f t="shared" si="33"/>
        <v>0</v>
      </c>
      <c r="T99" s="20">
        <f t="shared" si="33"/>
        <v>-3.7473881304218697E-6</v>
      </c>
      <c r="V99" s="21">
        <f t="shared" ref="V99:X101" si="34">(1-$D$86)*-1*$D$85*W18+$D$86*I99</f>
        <v>-1.124216439126561E-5</v>
      </c>
      <c r="W99" s="21">
        <f t="shared" si="34"/>
        <v>-1.124216439126561E-5</v>
      </c>
      <c r="X99" s="21">
        <f t="shared" si="34"/>
        <v>-3.7473881304218697E-6</v>
      </c>
      <c r="Z99" s="18">
        <f t="shared" ref="Z99:AB101" si="35">A13+N99</f>
        <v>-3.7473881304218697E-6</v>
      </c>
      <c r="AA99" s="18">
        <f t="shared" si="35"/>
        <v>0.99999625261186953</v>
      </c>
      <c r="AB99" s="18">
        <f t="shared" si="35"/>
        <v>-1.124216439126561E-5</v>
      </c>
      <c r="AD99" s="20">
        <f t="shared" ref="AD99:AF101" si="36">E13+R99</f>
        <v>1.9999925052237391</v>
      </c>
      <c r="AE99" s="20">
        <f t="shared" si="36"/>
        <v>1</v>
      </c>
      <c r="AF99" s="20">
        <f t="shared" si="36"/>
        <v>-3.7473881304218697E-6</v>
      </c>
      <c r="AH99" s="21">
        <f t="shared" ref="AH99:AJ101" si="37">I13+V99</f>
        <v>0.9999887578356087</v>
      </c>
      <c r="AI99" s="21">
        <f t="shared" si="37"/>
        <v>-1.124216439126561E-5</v>
      </c>
      <c r="AJ99" s="21">
        <f t="shared" si="37"/>
        <v>-3.7473881304218697E-6</v>
      </c>
    </row>
    <row r="100" spans="1:36" x14ac:dyDescent="0.2">
      <c r="A100" s="18">
        <v>0</v>
      </c>
      <c r="B100" s="18">
        <v>0</v>
      </c>
      <c r="C100" s="18">
        <v>0</v>
      </c>
      <c r="E100" s="20">
        <v>0</v>
      </c>
      <c r="F100" s="20">
        <f>B100</f>
        <v>0</v>
      </c>
      <c r="G100" s="20">
        <v>0</v>
      </c>
      <c r="I100" s="21">
        <v>0</v>
      </c>
      <c r="J100" s="21">
        <f>F100</f>
        <v>0</v>
      </c>
      <c r="K100" s="21">
        <v>0</v>
      </c>
      <c r="N100" s="18">
        <f t="shared" si="32"/>
        <v>-3.7473881304218697E-6</v>
      </c>
      <c r="O100" s="18">
        <f t="shared" si="32"/>
        <v>-3.7473881304218697E-6</v>
      </c>
      <c r="P100" s="18">
        <f t="shared" si="32"/>
        <v>0</v>
      </c>
      <c r="R100" s="20">
        <f t="shared" si="33"/>
        <v>-1.124216439126561E-5</v>
      </c>
      <c r="S100" s="20">
        <f t="shared" si="33"/>
        <v>-3.7473881304218697E-6</v>
      </c>
      <c r="T100" s="20">
        <f t="shared" si="33"/>
        <v>-3.7473881304218697E-6</v>
      </c>
      <c r="V100" s="21">
        <f t="shared" si="34"/>
        <v>-7.4947762608437393E-6</v>
      </c>
      <c r="W100" s="21">
        <f t="shared" si="34"/>
        <v>-3.7473881304218697E-6</v>
      </c>
      <c r="X100" s="21">
        <f t="shared" si="34"/>
        <v>-3.7473881304218697E-6</v>
      </c>
      <c r="Z100" s="18">
        <f t="shared" si="35"/>
        <v>-3.7473881304218697E-6</v>
      </c>
      <c r="AA100" s="18">
        <f t="shared" si="35"/>
        <v>-3.7473881304218697E-6</v>
      </c>
      <c r="AB100" s="18">
        <f t="shared" si="35"/>
        <v>2</v>
      </c>
      <c r="AD100" s="20">
        <f t="shared" si="36"/>
        <v>-1.124216439126561E-5</v>
      </c>
      <c r="AE100" s="20">
        <f t="shared" si="36"/>
        <v>-3.7473881304218697E-6</v>
      </c>
      <c r="AF100" s="20">
        <f t="shared" si="36"/>
        <v>-3.7473881304218697E-6</v>
      </c>
      <c r="AH100" s="21">
        <f t="shared" si="37"/>
        <v>0.99999250522373917</v>
      </c>
      <c r="AI100" s="21">
        <f t="shared" si="37"/>
        <v>-3.7473881304218697E-6</v>
      </c>
      <c r="AJ100" s="21">
        <f t="shared" si="37"/>
        <v>-3.7473881304218697E-6</v>
      </c>
    </row>
    <row r="101" spans="1:36" x14ac:dyDescent="0.2">
      <c r="A101" s="18">
        <v>0</v>
      </c>
      <c r="B101" s="18">
        <v>0</v>
      </c>
      <c r="C101" s="18">
        <v>0</v>
      </c>
      <c r="E101" s="20">
        <v>0</v>
      </c>
      <c r="F101" s="20">
        <v>0</v>
      </c>
      <c r="G101" s="20">
        <v>0</v>
      </c>
      <c r="I101" s="21">
        <v>0</v>
      </c>
      <c r="J101" s="21">
        <f>G100</f>
        <v>0</v>
      </c>
      <c r="K101" s="21">
        <v>0</v>
      </c>
      <c r="N101" s="18">
        <f t="shared" si="32"/>
        <v>-7.4947762608437393E-6</v>
      </c>
      <c r="O101" s="18">
        <f t="shared" si="32"/>
        <v>-1.124216439126561E-5</v>
      </c>
      <c r="P101" s="18">
        <f t="shared" si="32"/>
        <v>-7.4947762608437393E-6</v>
      </c>
      <c r="R101" s="20">
        <f t="shared" si="33"/>
        <v>0</v>
      </c>
      <c r="S101" s="20">
        <f t="shared" si="33"/>
        <v>-1.124216439126561E-5</v>
      </c>
      <c r="T101" s="20">
        <f t="shared" si="33"/>
        <v>0</v>
      </c>
      <c r="V101" s="21">
        <f t="shared" si="34"/>
        <v>-1.124216439126561E-5</v>
      </c>
      <c r="W101" s="21">
        <f t="shared" si="34"/>
        <v>-3.7473881304218697E-6</v>
      </c>
      <c r="X101" s="21">
        <f t="shared" si="34"/>
        <v>-1.124216439126561E-5</v>
      </c>
      <c r="Z101" s="18">
        <f t="shared" si="35"/>
        <v>-7.4947762608437393E-6</v>
      </c>
      <c r="AA101" s="18">
        <f t="shared" si="35"/>
        <v>0.9999887578356087</v>
      </c>
      <c r="AB101" s="18">
        <f t="shared" si="35"/>
        <v>-7.4947762608437393E-6</v>
      </c>
      <c r="AD101" s="20">
        <f t="shared" si="36"/>
        <v>0</v>
      </c>
      <c r="AE101" s="20">
        <f t="shared" si="36"/>
        <v>2.9999887578356086</v>
      </c>
      <c r="AF101" s="20">
        <f t="shared" si="36"/>
        <v>0</v>
      </c>
      <c r="AH101" s="21">
        <f t="shared" si="37"/>
        <v>-1.124216439126561E-5</v>
      </c>
      <c r="AI101" s="21">
        <f t="shared" si="37"/>
        <v>-3.7473881304218697E-6</v>
      </c>
      <c r="AJ101" s="21">
        <f t="shared" si="37"/>
        <v>1.9999887578356088</v>
      </c>
    </row>
    <row r="103" spans="1:36" x14ac:dyDescent="0.2">
      <c r="A103" s="12" t="s">
        <v>56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N103" s="12" t="s">
        <v>57</v>
      </c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Z103" s="12" t="s">
        <v>58</v>
      </c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 spans="1:36" ht="14.25" x14ac:dyDescent="0.2">
      <c r="A104" s="11" t="s">
        <v>4</v>
      </c>
      <c r="B104" s="11"/>
      <c r="C104" s="11"/>
      <c r="E104" s="11" t="s">
        <v>5</v>
      </c>
      <c r="F104" s="11"/>
      <c r="G104" s="11"/>
      <c r="I104" s="11" t="s">
        <v>6</v>
      </c>
      <c r="J104" s="11"/>
      <c r="K104" s="11"/>
      <c r="N104" s="11" t="s">
        <v>4</v>
      </c>
      <c r="O104" s="11"/>
      <c r="P104" s="11"/>
      <c r="R104" s="11" t="s">
        <v>5</v>
      </c>
      <c r="S104" s="11"/>
      <c r="T104" s="11"/>
      <c r="V104" s="11" t="s">
        <v>6</v>
      </c>
      <c r="W104" s="11"/>
      <c r="X104" s="11"/>
      <c r="Z104" s="11" t="s">
        <v>4</v>
      </c>
      <c r="AA104" s="11"/>
      <c r="AB104" s="11"/>
      <c r="AD104" s="11" t="s">
        <v>5</v>
      </c>
      <c r="AE104" s="11"/>
      <c r="AF104" s="11"/>
      <c r="AH104" s="11" t="s">
        <v>6</v>
      </c>
      <c r="AI104" s="11"/>
      <c r="AJ104" s="11"/>
    </row>
    <row r="105" spans="1:36" x14ac:dyDescent="0.2">
      <c r="A105" s="18">
        <v>0</v>
      </c>
      <c r="B105" s="18">
        <v>0</v>
      </c>
      <c r="C105" s="18">
        <v>0</v>
      </c>
      <c r="E105" s="20">
        <v>0</v>
      </c>
      <c r="F105" s="20">
        <v>0</v>
      </c>
      <c r="G105" s="20">
        <v>0</v>
      </c>
      <c r="I105" s="21">
        <v>0</v>
      </c>
      <c r="J105" s="21">
        <f>E106</f>
        <v>0</v>
      </c>
      <c r="K105" s="21">
        <v>0</v>
      </c>
      <c r="N105" s="18">
        <f t="shared" ref="N105:P107" si="38">(1-$D$86)*-1*$D$85*O30+$D$86*A105</f>
        <v>5.7857028253870016E-6</v>
      </c>
      <c r="O105" s="18">
        <f t="shared" si="38"/>
        <v>0</v>
      </c>
      <c r="P105" s="18">
        <f t="shared" si="38"/>
        <v>5.7857028253870016E-6</v>
      </c>
      <c r="R105" s="20">
        <f t="shared" ref="R105:T107" si="39">(1-$D$86)*-1*$D$85*S30+$D$86*E105</f>
        <v>5.7857028253870016E-6</v>
      </c>
      <c r="S105" s="20">
        <f t="shared" si="39"/>
        <v>0</v>
      </c>
      <c r="T105" s="20">
        <f t="shared" si="39"/>
        <v>0</v>
      </c>
      <c r="V105" s="21">
        <f t="shared" ref="V105:X107" si="40">(1-$D$86)*-1*$D$85*W30+$D$86*I105</f>
        <v>1.1571405650774003E-5</v>
      </c>
      <c r="W105" s="21">
        <f t="shared" si="40"/>
        <v>0</v>
      </c>
      <c r="X105" s="21">
        <f t="shared" si="40"/>
        <v>5.7857028253870016E-6</v>
      </c>
      <c r="Z105" s="18">
        <f t="shared" ref="Z105:AB107" si="41">A25+N105</f>
        <v>5.7857028253870016E-6</v>
      </c>
      <c r="AA105" s="18">
        <f t="shared" si="41"/>
        <v>-1</v>
      </c>
      <c r="AB105" s="18">
        <f t="shared" si="41"/>
        <v>5.7857028253870016E-6</v>
      </c>
      <c r="AD105" s="20">
        <f t="shared" ref="AD105:AF107" si="42">E25+R105</f>
        <v>2.0000057857028253</v>
      </c>
      <c r="AE105" s="20">
        <f t="shared" si="42"/>
        <v>1</v>
      </c>
      <c r="AF105" s="20">
        <f t="shared" si="42"/>
        <v>0</v>
      </c>
      <c r="AH105" s="21">
        <f t="shared" ref="AH105:AJ107" si="43">I25+V105</f>
        <v>1.0000115714056508</v>
      </c>
      <c r="AI105" s="21">
        <f t="shared" si="43"/>
        <v>0</v>
      </c>
      <c r="AJ105" s="21">
        <f t="shared" si="43"/>
        <v>5.7857028253870016E-6</v>
      </c>
    </row>
    <row r="106" spans="1:36" x14ac:dyDescent="0.2">
      <c r="A106" s="18">
        <v>0</v>
      </c>
      <c r="B106" s="18">
        <v>0</v>
      </c>
      <c r="C106" s="18">
        <v>0</v>
      </c>
      <c r="E106" s="20">
        <v>0</v>
      </c>
      <c r="F106" s="20">
        <f>B106</f>
        <v>0</v>
      </c>
      <c r="G106" s="20">
        <v>0</v>
      </c>
      <c r="I106" s="21">
        <v>0</v>
      </c>
      <c r="J106" s="21">
        <f>F106</f>
        <v>0</v>
      </c>
      <c r="K106" s="21">
        <v>0</v>
      </c>
      <c r="N106" s="18">
        <f t="shared" si="38"/>
        <v>5.7857028253870016E-6</v>
      </c>
      <c r="O106" s="18">
        <f t="shared" si="38"/>
        <v>5.7857028253870016E-6</v>
      </c>
      <c r="P106" s="18">
        <f t="shared" si="38"/>
        <v>1.7357108476161003E-5</v>
      </c>
      <c r="R106" s="20">
        <f t="shared" si="39"/>
        <v>1.1571405650774003E-5</v>
      </c>
      <c r="S106" s="20">
        <f t="shared" si="39"/>
        <v>0</v>
      </c>
      <c r="T106" s="20">
        <f t="shared" si="39"/>
        <v>5.7857028253870016E-6</v>
      </c>
      <c r="V106" s="21">
        <f t="shared" si="40"/>
        <v>1.7357108476161003E-5</v>
      </c>
      <c r="W106" s="21">
        <f t="shared" si="40"/>
        <v>1.7357108476161003E-5</v>
      </c>
      <c r="X106" s="21">
        <f t="shared" si="40"/>
        <v>5.7857028253870016E-6</v>
      </c>
      <c r="Z106" s="18">
        <f t="shared" si="41"/>
        <v>5.7857028253870016E-6</v>
      </c>
      <c r="AA106" s="18">
        <f t="shared" si="41"/>
        <v>5.7857028253870016E-6</v>
      </c>
      <c r="AB106" s="18">
        <f t="shared" si="41"/>
        <v>2.0000173571084763</v>
      </c>
      <c r="AD106" s="20">
        <f t="shared" si="42"/>
        <v>1.1571405650774003E-5</v>
      </c>
      <c r="AE106" s="20">
        <f t="shared" si="42"/>
        <v>0</v>
      </c>
      <c r="AF106" s="20">
        <f t="shared" si="42"/>
        <v>5.7857028253870016E-6</v>
      </c>
      <c r="AH106" s="21">
        <f t="shared" si="43"/>
        <v>1.0000173571084761</v>
      </c>
      <c r="AI106" s="21">
        <f t="shared" si="43"/>
        <v>1.7357108476161003E-5</v>
      </c>
      <c r="AJ106" s="21">
        <f t="shared" si="43"/>
        <v>5.7857028253870016E-6</v>
      </c>
    </row>
    <row r="107" spans="1:36" x14ac:dyDescent="0.2">
      <c r="A107" s="18">
        <v>0</v>
      </c>
      <c r="B107" s="18">
        <v>0</v>
      </c>
      <c r="C107" s="18">
        <v>0</v>
      </c>
      <c r="E107" s="20">
        <v>0</v>
      </c>
      <c r="F107" s="20">
        <v>0</v>
      </c>
      <c r="G107" s="20">
        <v>0</v>
      </c>
      <c r="I107" s="21">
        <v>0</v>
      </c>
      <c r="J107" s="21">
        <f>G106</f>
        <v>0</v>
      </c>
      <c r="K107" s="21">
        <v>0</v>
      </c>
      <c r="N107" s="18">
        <f t="shared" si="38"/>
        <v>5.7857028253870016E-6</v>
      </c>
      <c r="O107" s="18">
        <f t="shared" si="38"/>
        <v>5.7857028253870016E-6</v>
      </c>
      <c r="P107" s="18">
        <f t="shared" si="38"/>
        <v>0</v>
      </c>
      <c r="R107" s="20">
        <f t="shared" si="39"/>
        <v>1.7357108476161003E-5</v>
      </c>
      <c r="S107" s="20">
        <f t="shared" si="39"/>
        <v>5.7857028253870016E-6</v>
      </c>
      <c r="T107" s="20">
        <f t="shared" si="39"/>
        <v>5.7857028253870016E-6</v>
      </c>
      <c r="V107" s="21">
        <f t="shared" si="40"/>
        <v>1.1571405650774003E-5</v>
      </c>
      <c r="W107" s="21">
        <f t="shared" si="40"/>
        <v>5.7857028253870016E-6</v>
      </c>
      <c r="X107" s="21">
        <f t="shared" si="40"/>
        <v>5.7857028253870016E-6</v>
      </c>
      <c r="Z107" s="18">
        <f t="shared" si="41"/>
        <v>5.7857028253870016E-6</v>
      </c>
      <c r="AA107" s="18">
        <f t="shared" si="41"/>
        <v>1.0000057857028253</v>
      </c>
      <c r="AB107" s="18">
        <f t="shared" si="41"/>
        <v>0</v>
      </c>
      <c r="AD107" s="20">
        <f t="shared" si="42"/>
        <v>1.7357108476161003E-5</v>
      </c>
      <c r="AE107" s="20">
        <f t="shared" si="42"/>
        <v>-2.9999942142971747</v>
      </c>
      <c r="AF107" s="20">
        <f t="shared" si="42"/>
        <v>5.7857028253870016E-6</v>
      </c>
      <c r="AH107" s="21">
        <f t="shared" si="43"/>
        <v>1.1571405650774003E-5</v>
      </c>
      <c r="AI107" s="21">
        <f t="shared" si="43"/>
        <v>5.7857028253870016E-6</v>
      </c>
      <c r="AJ107" s="21">
        <f t="shared" si="43"/>
        <v>-1.9999942142971747</v>
      </c>
    </row>
  </sheetData>
  <mergeCells count="99">
    <mergeCell ref="A103:K103"/>
    <mergeCell ref="N103:X103"/>
    <mergeCell ref="Z103:AJ103"/>
    <mergeCell ref="A104:C104"/>
    <mergeCell ref="E104:G104"/>
    <mergeCell ref="I104:K104"/>
    <mergeCell ref="N104:P104"/>
    <mergeCell ref="R104:T104"/>
    <mergeCell ref="V104:X104"/>
    <mergeCell ref="Z104:AB104"/>
    <mergeCell ref="AD104:AF104"/>
    <mergeCell ref="AH104:AJ104"/>
    <mergeCell ref="A97:K97"/>
    <mergeCell ref="N97:X97"/>
    <mergeCell ref="Z97:AJ97"/>
    <mergeCell ref="A98:C98"/>
    <mergeCell ref="E98:G98"/>
    <mergeCell ref="I98:K98"/>
    <mergeCell ref="N98:P98"/>
    <mergeCell ref="R98:T98"/>
    <mergeCell ref="V98:X98"/>
    <mergeCell ref="Z98:AB98"/>
    <mergeCell ref="AD98:AF98"/>
    <mergeCell ref="AH98:AJ98"/>
    <mergeCell ref="A86:C86"/>
    <mergeCell ref="A88:I88"/>
    <mergeCell ref="A90:B90"/>
    <mergeCell ref="E90:F90"/>
    <mergeCell ref="H90:I90"/>
    <mergeCell ref="A81:B81"/>
    <mergeCell ref="D81:E81"/>
    <mergeCell ref="G81:H81"/>
    <mergeCell ref="N81:O81"/>
    <mergeCell ref="A85:C85"/>
    <mergeCell ref="N79:O79"/>
    <mergeCell ref="A80:B80"/>
    <mergeCell ref="D80:E80"/>
    <mergeCell ref="G80:H80"/>
    <mergeCell ref="N80:O80"/>
    <mergeCell ref="A76:C76"/>
    <mergeCell ref="E76:G76"/>
    <mergeCell ref="I76:K76"/>
    <mergeCell ref="A79:B79"/>
    <mergeCell ref="D79:E79"/>
    <mergeCell ref="G79:H79"/>
    <mergeCell ref="A68:C68"/>
    <mergeCell ref="A74:C74"/>
    <mergeCell ref="E74:G74"/>
    <mergeCell ref="I74:K74"/>
    <mergeCell ref="A75:C75"/>
    <mergeCell ref="E75:G75"/>
    <mergeCell ref="I75:K75"/>
    <mergeCell ref="D61:L61"/>
    <mergeCell ref="A66:C66"/>
    <mergeCell ref="F66:G66"/>
    <mergeCell ref="I66:J66"/>
    <mergeCell ref="A67:C67"/>
    <mergeCell ref="A50:C50"/>
    <mergeCell ref="A55:C55"/>
    <mergeCell ref="N55:P55"/>
    <mergeCell ref="D56:L56"/>
    <mergeCell ref="A60:C60"/>
    <mergeCell ref="N60:P60"/>
    <mergeCell ref="E50:G50"/>
    <mergeCell ref="A35:C35"/>
    <mergeCell ref="A40:C40"/>
    <mergeCell ref="F40:L40"/>
    <mergeCell ref="O40:U40"/>
    <mergeCell ref="A45:C45"/>
    <mergeCell ref="A29:C29"/>
    <mergeCell ref="E29:G29"/>
    <mergeCell ref="I29:K29"/>
    <mergeCell ref="O29:Y29"/>
    <mergeCell ref="AB29:AP29"/>
    <mergeCell ref="AB17:AP17"/>
    <mergeCell ref="A23:K23"/>
    <mergeCell ref="O23:Y23"/>
    <mergeCell ref="A24:C24"/>
    <mergeCell ref="E24:G24"/>
    <mergeCell ref="I24:K24"/>
    <mergeCell ref="O24:Q24"/>
    <mergeCell ref="S24:U24"/>
    <mergeCell ref="W24:Y24"/>
    <mergeCell ref="W12:Y12"/>
    <mergeCell ref="A17:C17"/>
    <mergeCell ref="E17:G17"/>
    <mergeCell ref="I17:K17"/>
    <mergeCell ref="O17:Y17"/>
    <mergeCell ref="A12:C12"/>
    <mergeCell ref="E12:G12"/>
    <mergeCell ref="I12:K12"/>
    <mergeCell ref="O12:Q12"/>
    <mergeCell ref="S12:U12"/>
    <mergeCell ref="A1:O1"/>
    <mergeCell ref="S1:AG1"/>
    <mergeCell ref="AI1:AN1"/>
    <mergeCell ref="AQ1:AV1"/>
    <mergeCell ref="A11:K11"/>
    <mergeCell ref="O11:Y1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9925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Step_1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Alkanost Sorc</dc:creator>
  <dc:description/>
  <cp:lastModifiedBy>Alkanost Sorc</cp:lastModifiedBy>
  <cp:revision>354</cp:revision>
  <dcterms:created xsi:type="dcterms:W3CDTF">2018-07-05T10:01:46Z</dcterms:created>
  <dcterms:modified xsi:type="dcterms:W3CDTF">2020-10-10T13:58:24Z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