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tep 1" sheetId="1" state="visible" r:id="rId2"/>
    <sheet name="step 2" sheetId="2" state="visible" r:id="rId3"/>
    <sheet name="step 3" sheetId="3" state="visible" r:id="rId4"/>
    <sheet name="step 4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<sst xmlns="http://schemas.openxmlformats.org/spreadsheetml/2006/main" count="128" uniqueCount="24">
  <si>
    <t xml:space="preserve">Вход</t>
  </si>
  <si>
    <t xml:space="preserve">Желаемое</t>
  </si>
  <si>
    <t xml:space="preserve">Норма обучения</t>
  </si>
  <si>
    <t xml:space="preserve">Слой 1 (2 входа, 3 выхода)</t>
  </si>
  <si>
    <t xml:space="preserve">Слой 2 (3 входа, 3 выхода)</t>
  </si>
  <si>
    <t xml:space="preserve">Слой 3 (3 входа, 1 выход)</t>
  </si>
  <si>
    <t xml:space="preserve">Веса</t>
  </si>
  <si>
    <t xml:space="preserve">Выход слоя 1</t>
  </si>
  <si>
    <t xml:space="preserve">Выход слоя 2</t>
  </si>
  <si>
    <t xml:space="preserve">Выход слоя 3</t>
  </si>
  <si>
    <t xml:space="preserve">Активация</t>
  </si>
  <si>
    <t xml:space="preserve">Производная активации</t>
  </si>
  <si>
    <t xml:space="preserve">Ошибка слоя 3</t>
  </si>
  <si>
    <t xml:space="preserve">Локальные градиенты слоя 3</t>
  </si>
  <si>
    <t xml:space="preserve">Локальные градиенты слоя 2</t>
  </si>
  <si>
    <t xml:space="preserve">Локальные градиенты слоя 1</t>
  </si>
  <si>
    <t xml:space="preserve">Сумма (градиент * вес) (для слоя 2)</t>
  </si>
  <si>
    <t xml:space="preserve">Сумма (градиент * вес) (для слоя 1)</t>
  </si>
  <si>
    <t xml:space="preserve">Сумма (градиент*вес) (для входа)</t>
  </si>
  <si>
    <t xml:space="preserve">Корректировка весов</t>
  </si>
  <si>
    <t xml:space="preserve">Для слоя 3</t>
  </si>
  <si>
    <t xml:space="preserve">Новые веса</t>
  </si>
  <si>
    <t xml:space="preserve">Для слоя 2</t>
  </si>
  <si>
    <t xml:space="preserve">Для слоя 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</si>
</sst>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ADD58A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D58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3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2" activeCellId="1" sqref="I8:I11 D2"/>
    </sheetView>
  </sheetViews>
  <sheetFormatPr defaultRowHeight="12.8" zeroHeight="false" outlineLevelRow="0" outlineLevelCol="0"/>
  <cols>
    <col collapsed="false" customWidth="true" hidden="false" outlineLevel="0" max="1" min="1" style="0" width="18.34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0</v>
      </c>
      <c r="D1" s="0" t="s">
        <v>1</v>
      </c>
      <c r="F1" s="0" t="s">
        <v>2</v>
      </c>
    </row>
    <row r="2" customFormat="false" ht="12.8" hidden="false" customHeight="false" outlineLevel="0" collapsed="false">
      <c r="A2" s="0" t="n">
        <v>0.2</v>
      </c>
      <c r="B2" s="0" t="n">
        <v>0.5</v>
      </c>
      <c r="D2" s="0" t="n">
        <v>0.4</v>
      </c>
      <c r="F2" s="0" t="n">
        <v>0.3</v>
      </c>
    </row>
    <row r="3" customFormat="false" ht="12.8" hidden="false" customHeight="false" outlineLevel="0" collapsed="false">
      <c r="A3" s="1" t="n">
        <v>1</v>
      </c>
    </row>
    <row r="6" customFormat="false" ht="12.8" hidden="false" customHeight="false" outlineLevel="0" collapsed="false">
      <c r="A6" s="2" t="s">
        <v>3</v>
      </c>
      <c r="B6" s="2"/>
      <c r="C6" s="2"/>
      <c r="E6" s="2" t="s">
        <v>4</v>
      </c>
      <c r="F6" s="2"/>
      <c r="G6" s="2"/>
      <c r="I6" s="2" t="s">
        <v>5</v>
      </c>
      <c r="J6" s="2"/>
      <c r="K6" s="2"/>
    </row>
    <row r="7" customFormat="false" ht="12.8" hidden="false" customHeight="false" outlineLevel="0" collapsed="false">
      <c r="A7" s="2" t="s">
        <v>6</v>
      </c>
      <c r="B7" s="2"/>
      <c r="C7" s="2"/>
      <c r="E7" s="2" t="s">
        <v>6</v>
      </c>
      <c r="F7" s="2"/>
      <c r="G7" s="2"/>
      <c r="I7" s="2" t="s">
        <v>6</v>
      </c>
      <c r="J7" s="2"/>
      <c r="K7" s="2"/>
    </row>
    <row r="8" customFormat="false" ht="12.8" hidden="false" customHeight="false" outlineLevel="0" collapsed="false">
      <c r="A8" s="0" t="n">
        <v>0.60466028797962</v>
      </c>
      <c r="B8" s="0" t="n">
        <v>0.940509088045012</v>
      </c>
      <c r="C8" s="0" t="n">
        <v>0.66456005321849</v>
      </c>
      <c r="E8" s="0" t="n">
        <v>0.300911860585287</v>
      </c>
      <c r="F8" s="0" t="n">
        <v>0.515212628502065</v>
      </c>
      <c r="G8" s="0" t="n">
        <v>0.813639960990097</v>
      </c>
      <c r="I8" s="0" t="n">
        <v>0.360871416856906</v>
      </c>
    </row>
    <row r="9" customFormat="false" ht="12.8" hidden="false" customHeight="false" outlineLevel="0" collapsed="false">
      <c r="A9" s="0" t="n">
        <v>0.43771418718698</v>
      </c>
      <c r="B9" s="0" t="n">
        <v>0.424637497071266</v>
      </c>
      <c r="C9" s="0" t="n">
        <v>0.686823072867109</v>
      </c>
      <c r="E9" s="0" t="n">
        <v>0.214263872582375</v>
      </c>
      <c r="F9" s="0" t="n">
        <v>0.380657189299686</v>
      </c>
      <c r="G9" s="0" t="n">
        <v>0.31805817433033</v>
      </c>
      <c r="I9" s="0" t="n">
        <v>0.570673276071023</v>
      </c>
    </row>
    <row r="10" customFormat="false" ht="12.8" hidden="false" customHeight="false" outlineLevel="0" collapsed="false">
      <c r="A10" s="1" t="n">
        <v>0.0656370192174762</v>
      </c>
      <c r="B10" s="1" t="n">
        <v>0.156519254732791</v>
      </c>
      <c r="C10" s="1" t="n">
        <v>0.0969695189144846</v>
      </c>
      <c r="E10" s="0" t="n">
        <v>0.468889844902423</v>
      </c>
      <c r="F10" s="0" t="n">
        <v>0.283034151180445</v>
      </c>
      <c r="G10" s="0" t="n">
        <v>0.293101857336816</v>
      </c>
      <c r="I10" s="0" t="n">
        <v>0.862491437447886</v>
      </c>
    </row>
    <row r="11" customFormat="false" ht="12.8" hidden="false" customHeight="false" outlineLevel="0" collapsed="false">
      <c r="E11" s="1" t="n">
        <v>0.679084675920216</v>
      </c>
      <c r="F11" s="1" t="n">
        <v>0.218553052592764</v>
      </c>
      <c r="G11" s="1" t="n">
        <v>0.203186876647323</v>
      </c>
      <c r="I11" s="1" t="n">
        <v>0.293114244553858</v>
      </c>
    </row>
    <row r="12" customFormat="false" ht="12.8" hidden="false" customHeight="false" outlineLevel="0" collapsed="false">
      <c r="A12" s="2" t="s">
        <v>7</v>
      </c>
      <c r="B12" s="2"/>
      <c r="C12" s="2"/>
      <c r="E12" s="2" t="s">
        <v>8</v>
      </c>
      <c r="F12" s="2"/>
      <c r="G12" s="2"/>
      <c r="I12" s="2" t="s">
        <v>9</v>
      </c>
      <c r="J12" s="2"/>
      <c r="K12" s="2"/>
    </row>
    <row r="13" customFormat="false" ht="12.8" hidden="false" customHeight="false" outlineLevel="0" collapsed="false">
      <c r="A13" s="0" t="n">
        <f aca="false">A2*A8+B2*A9+A3*A10</f>
        <v>0.40542617040689</v>
      </c>
      <c r="B13" s="0" t="n">
        <f aca="false">A2*B8+B2*B9+A3*B10</f>
        <v>0.556939820877427</v>
      </c>
      <c r="C13" s="0" t="n">
        <f aca="false">A2*C8+B2*C9+A3*C10</f>
        <v>0.573293065991737</v>
      </c>
      <c r="D13" s="1" t="n">
        <v>1</v>
      </c>
      <c r="E13" s="0" t="n">
        <f aca="false">A15*E8+B15*E9+C15*E10+D13*E11</f>
        <v>1.29571168258347</v>
      </c>
      <c r="F13" s="0" t="n">
        <f aca="false">A15*F8+B15*F9+C15*F10+D13*F11</f>
        <v>0.950683167508344</v>
      </c>
      <c r="G13" s="0" t="n">
        <f aca="false">A15*G8+B15*G9+C15*G10+D13*G11</f>
        <v>1.08101216934626</v>
      </c>
      <c r="H13" s="1" t="n">
        <v>1</v>
      </c>
      <c r="I13" s="0" t="n">
        <f aca="false">E15*I8+F15*I9+G15*I10+H13*I11</f>
        <v>1.63204824868614</v>
      </c>
    </row>
    <row r="14" customFormat="false" ht="12.8" hidden="false" customHeight="false" outlineLevel="0" collapsed="false">
      <c r="A14" s="2" t="s">
        <v>10</v>
      </c>
      <c r="B14" s="2"/>
      <c r="C14" s="2"/>
      <c r="E14" s="2" t="s">
        <v>10</v>
      </c>
      <c r="F14" s="2"/>
      <c r="G14" s="2"/>
      <c r="I14" s="2" t="s">
        <v>10</v>
      </c>
      <c r="J14" s="2"/>
      <c r="K14" s="2"/>
    </row>
    <row r="15" customFormat="false" ht="12.8" hidden="false" customHeight="false" outlineLevel="0" collapsed="false">
      <c r="A15" s="0" t="n">
        <f aca="false">1/(1+EXP(-1*A13))</f>
        <v>0.599990654915308</v>
      </c>
      <c r="B15" s="0" t="n">
        <f aca="false">1/(1+EXP(-1*B13))</f>
        <v>0.635744178643838</v>
      </c>
      <c r="C15" s="0" t="n">
        <f aca="false">1/(1+EXP(-1*C13))</f>
        <v>0.639522685191402</v>
      </c>
      <c r="E15" s="0" t="n">
        <f aca="false">1/(1+EXP(-1*E13))</f>
        <v>0.785112381621463</v>
      </c>
      <c r="F15" s="0" t="n">
        <f aca="false">1/(1+EXP(-1*F13))</f>
        <v>0.721252547771212</v>
      </c>
      <c r="G15" s="0" t="n">
        <f aca="false">1/(1+EXP(-1*G13))</f>
        <v>0.746685479196292</v>
      </c>
      <c r="I15" s="0" t="n">
        <f aca="false">1/(1+EXP(-1*I13))</f>
        <v>0.836450035143351</v>
      </c>
    </row>
    <row r="16" customFormat="false" ht="12.8" hidden="false" customHeight="false" outlineLevel="0" collapsed="false">
      <c r="A16" s="2" t="s">
        <v>11</v>
      </c>
      <c r="B16" s="2"/>
      <c r="C16" s="2"/>
      <c r="E16" s="2" t="s">
        <v>11</v>
      </c>
      <c r="F16" s="2"/>
      <c r="G16" s="2"/>
      <c r="I16" s="2" t="s">
        <v>11</v>
      </c>
      <c r="J16" s="2"/>
      <c r="K16" s="2"/>
    </row>
    <row r="17" customFormat="false" ht="12.8" hidden="false" customHeight="false" outlineLevel="0" collapsed="false">
      <c r="A17" s="0" t="n">
        <f aca="false">A15*(1-A15)</f>
        <v>0.240001868929608</v>
      </c>
      <c r="B17" s="0" t="n">
        <f aca="false">B15*(1-B15)</f>
        <v>0.23157351796431</v>
      </c>
      <c r="C17" s="0" t="n">
        <f aca="false">C15*(1-C15)</f>
        <v>0.230533420316981</v>
      </c>
      <c r="E17" s="0" t="n">
        <f aca="false">E15*(1-E15)</f>
        <v>0.168710929846137</v>
      </c>
      <c r="F17" s="0" t="n">
        <f aca="false">F15*(1-F15)</f>
        <v>0.201047310104748</v>
      </c>
      <c r="G17" s="0" t="n">
        <f aca="false">G15*(1-G15)</f>
        <v>0.189146274353696</v>
      </c>
      <c r="I17" s="0" t="n">
        <f aca="false">I15*(1-I15)</f>
        <v>0.136801373852038</v>
      </c>
    </row>
    <row r="24" customFormat="false" ht="12.8" hidden="false" customHeight="false" outlineLevel="0" collapsed="false">
      <c r="A24" s="0" t="s">
        <v>12</v>
      </c>
    </row>
    <row r="25" customFormat="false" ht="12.8" hidden="false" customHeight="false" outlineLevel="0" collapsed="false">
      <c r="A25" s="0" t="n">
        <f aca="false">I15-D2</f>
        <v>0.436450035143351</v>
      </c>
    </row>
    <row r="26" customFormat="false" ht="12.8" hidden="false" customHeight="false" outlineLevel="0" collapsed="false">
      <c r="A26" s="2" t="s">
        <v>13</v>
      </c>
      <c r="B26" s="2"/>
      <c r="C26" s="2"/>
      <c r="E26" s="2" t="s">
        <v>14</v>
      </c>
      <c r="F26" s="2"/>
      <c r="G26" s="2"/>
      <c r="I26" s="2" t="s">
        <v>15</v>
      </c>
      <c r="J26" s="2"/>
      <c r="K26" s="2"/>
    </row>
    <row r="27" customFormat="false" ht="12.8" hidden="false" customHeight="false" outlineLevel="0" collapsed="false">
      <c r="A27" s="0" t="n">
        <f aca="false">I17*A25</f>
        <v>0.0597069644253806</v>
      </c>
      <c r="E27" s="0" t="n">
        <f aca="false">A30*E17</f>
        <v>0.00363513626665964</v>
      </c>
      <c r="F27" s="0" t="n">
        <f aca="false">A31*F17</f>
        <v>0.00685031897276461</v>
      </c>
      <c r="G27" s="0" t="n">
        <f aca="false">A32*G17</f>
        <v>0.00974041756645352</v>
      </c>
      <c r="H27" s="3"/>
      <c r="I27" s="0" t="n">
        <f aca="false">E34*A17</f>
        <v>0.0030116441153879</v>
      </c>
      <c r="J27" s="0" t="n">
        <f aca="false">E35*B17</f>
        <v>0.00150164333292851</v>
      </c>
      <c r="K27" s="0" t="n">
        <f aca="false">E36*C17</f>
        <v>0.00149807236888724</v>
      </c>
      <c r="L27" s="3"/>
    </row>
    <row r="29" customFormat="false" ht="12.8" hidden="false" customHeight="false" outlineLevel="0" collapsed="false">
      <c r="A29" s="2" t="s">
        <v>16</v>
      </c>
      <c r="B29" s="2"/>
      <c r="C29" s="2"/>
      <c r="E29" s="0" t="s">
        <v>17</v>
      </c>
      <c r="I29" s="0" t="s">
        <v>18</v>
      </c>
    </row>
    <row r="30" customFormat="false" ht="12.8" hidden="false" customHeight="false" outlineLevel="0" collapsed="false">
      <c r="A30" s="0" t="n">
        <f aca="false">A27*I8</f>
        <v>0.021546536848412</v>
      </c>
      <c r="E30" s="0" t="n">
        <f aca="false">$E$27*E8</f>
        <v>0.00109385561748161</v>
      </c>
      <c r="F30" s="0" t="n">
        <f aca="false">$F$27*F8</f>
        <v>0.00352937084403562</v>
      </c>
      <c r="G30" s="0" t="n">
        <f aca="false">$G$27*G8</f>
        <v>0.0079251929687965</v>
      </c>
      <c r="I30" s="0" t="n">
        <f aca="false">$I$27*A8</f>
        <v>0.00182102159810258</v>
      </c>
      <c r="J30" s="0" t="n">
        <f aca="false">$J$27*B8</f>
        <v>0.00141230920162146</v>
      </c>
      <c r="K30" s="0" t="n">
        <f aca="false">$K$27*C8</f>
        <v>0.000995559053192856</v>
      </c>
    </row>
    <row r="31" customFormat="false" ht="12.8" hidden="false" customHeight="false" outlineLevel="0" collapsed="false">
      <c r="A31" s="0" t="n">
        <f aca="false">A27*I9</f>
        <v>0.0340731689928879</v>
      </c>
      <c r="E31" s="0" t="n">
        <f aca="false">$E$27*E9</f>
        <v>0.000778878373859131</v>
      </c>
      <c r="F31" s="0" t="n">
        <f aca="false">$F$27*F9</f>
        <v>0.00260762316597889</v>
      </c>
      <c r="G31" s="0" t="n">
        <f aca="false">$G$27*G9</f>
        <v>0.00309801942840128</v>
      </c>
      <c r="I31" s="0" t="n">
        <f aca="false">$I$27*A9</f>
        <v>0.00131823935606347</v>
      </c>
      <c r="J31" s="0" t="n">
        <f aca="false">$J$27*B9</f>
        <v>0.000637654066388515</v>
      </c>
      <c r="K31" s="0" t="n">
        <f aca="false">$K$27*C9</f>
        <v>0.00102891066777645</v>
      </c>
    </row>
    <row r="32" customFormat="false" ht="12.8" hidden="false" customHeight="false" outlineLevel="0" collapsed="false">
      <c r="A32" s="0" t="n">
        <f aca="false">A27*I10</f>
        <v>0.0514967455728963</v>
      </c>
      <c r="E32" s="0" t="n">
        <f aca="false">$E$27*E10</f>
        <v>0.00170447848027321</v>
      </c>
      <c r="F32" s="0" t="n">
        <f aca="false">$F$27*F10</f>
        <v>0.00193887421577173</v>
      </c>
      <c r="G32" s="0" t="n">
        <f aca="false">$G$27*G10</f>
        <v>0.00285493447996367</v>
      </c>
      <c r="I32" s="0" t="n">
        <f aca="false">$I$27*A10</f>
        <v>0.000197675342677915</v>
      </c>
      <c r="J32" s="0" t="n">
        <f aca="false">$J$27*B10</f>
        <v>0.000235036095344435</v>
      </c>
      <c r="K32" s="0" t="n">
        <f aca="false">$K$27*C10</f>
        <v>0.000145267356910078</v>
      </c>
    </row>
    <row r="33" customFormat="false" ht="12.8" hidden="false" customHeight="false" outlineLevel="0" collapsed="false">
      <c r="A33" s="3"/>
    </row>
    <row r="34" customFormat="false" ht="12.8" hidden="false" customHeight="false" outlineLevel="0" collapsed="false">
      <c r="E34" s="0" t="n">
        <f aca="false">SUM(E30:G30)</f>
        <v>0.0125484194303137</v>
      </c>
      <c r="I34" s="0" t="n">
        <f aca="false">SUM(I30:K30)</f>
        <v>0.00422888985291689</v>
      </c>
    </row>
    <row r="35" customFormat="false" ht="12.8" hidden="false" customHeight="false" outlineLevel="0" collapsed="false">
      <c r="E35" s="0" t="n">
        <f aca="false">SUM(E31:G31)</f>
        <v>0.0064845209682393</v>
      </c>
      <c r="I35" s="0" t="n">
        <f aca="false">SUM(I31:K31)</f>
        <v>0.00298480409022843</v>
      </c>
    </row>
    <row r="36" customFormat="false" ht="12.8" hidden="false" customHeight="false" outlineLevel="0" collapsed="false">
      <c r="E36" s="0" t="n">
        <f aca="false">SUM(E32:G32)</f>
        <v>0.00649828717600862</v>
      </c>
      <c r="I36" s="3"/>
    </row>
    <row r="37" customFormat="false" ht="12.8" hidden="false" customHeight="false" outlineLevel="0" collapsed="false">
      <c r="E37" s="3"/>
    </row>
    <row r="39" customFormat="false" ht="12.8" hidden="false" customHeight="false" outlineLevel="0" collapsed="false">
      <c r="A39" s="0" t="s">
        <v>19</v>
      </c>
    </row>
    <row r="40" customFormat="false" ht="12.8" hidden="false" customHeight="false" outlineLevel="0" collapsed="false">
      <c r="A40" s="0" t="s">
        <v>20</v>
      </c>
      <c r="B40" s="0" t="s">
        <v>21</v>
      </c>
    </row>
    <row r="41" customFormat="false" ht="12.8" hidden="false" customHeight="false" outlineLevel="0" collapsed="false">
      <c r="A41" s="0" t="n">
        <f aca="false">$F$2*$A$27*E15</f>
        <v>0.0140630031118196</v>
      </c>
      <c r="B41" s="0" t="n">
        <f aca="false">I8+A41</f>
        <v>0.374934419968726</v>
      </c>
    </row>
    <row r="42" customFormat="false" ht="12.8" hidden="false" customHeight="false" outlineLevel="0" collapsed="false">
      <c r="A42" s="0" t="n">
        <f aca="false">$F$2*$A$27*F15</f>
        <v>0.0129191400634473</v>
      </c>
      <c r="B42" s="0" t="n">
        <f aca="false">I9+A42</f>
        <v>0.58359241613447</v>
      </c>
    </row>
    <row r="43" customFormat="false" ht="12.8" hidden="false" customHeight="false" outlineLevel="0" collapsed="false">
      <c r="A43" s="0" t="n">
        <f aca="false">$F$2*$A$27*G15</f>
        <v>0.0133746970029964</v>
      </c>
      <c r="B43" s="0" t="n">
        <f aca="false">I10+A43</f>
        <v>0.875866134450883</v>
      </c>
    </row>
    <row r="44" customFormat="false" ht="12.8" hidden="false" customHeight="false" outlineLevel="0" collapsed="false">
      <c r="A44" s="1" t="n">
        <f aca="false">$F$2*$A$27*1</f>
        <v>0.0179120893276142</v>
      </c>
      <c r="B44" s="1" t="n">
        <f aca="false">I11+A44</f>
        <v>0.311026333881472</v>
      </c>
    </row>
    <row r="45" customFormat="false" ht="12.8" hidden="false" customHeight="false" outlineLevel="0" collapsed="false">
      <c r="A45" s="0" t="s">
        <v>22</v>
      </c>
      <c r="D45" s="0" t="s">
        <v>21</v>
      </c>
    </row>
    <row r="46" customFormat="false" ht="12.8" hidden="false" customHeight="false" outlineLevel="0" collapsed="false">
      <c r="A46" s="0" t="n">
        <f aca="false">$F$2*E$27*A15</f>
        <v>0.000654314336801852</v>
      </c>
      <c r="B46" s="0" t="n">
        <f aca="false">$F$2*F$27*A15</f>
        <v>0.00123303821005434</v>
      </c>
      <c r="C46" s="0" t="n">
        <f aca="false">$F$2*G$27*A15</f>
        <v>0.00175324785445351</v>
      </c>
      <c r="D46" s="0" t="n">
        <f aca="false">E8+A46</f>
        <v>0.301566174922089</v>
      </c>
      <c r="E46" s="0" t="n">
        <f aca="false">F8+B46</f>
        <v>0.51644566671212</v>
      </c>
      <c r="F46" s="0" t="n">
        <f aca="false">G8+C46</f>
        <v>0.81539320884455</v>
      </c>
    </row>
    <row r="47" customFormat="false" ht="12.8" hidden="false" customHeight="false" outlineLevel="0" collapsed="false">
      <c r="A47" s="0" t="n">
        <f aca="false">$F$2*E$27*B15</f>
        <v>0.000693305016031789</v>
      </c>
      <c r="B47" s="0" t="n">
        <f aca="false">$F$2*F$27*B15</f>
        <v>0.00130651512263656</v>
      </c>
      <c r="C47" s="0" t="n">
        <f aca="false">$F$2*G$27*B15</f>
        <v>0.0018577241296299</v>
      </c>
      <c r="D47" s="0" t="n">
        <f aca="false">E9+A47</f>
        <v>0.214957177598407</v>
      </c>
      <c r="E47" s="0" t="n">
        <f aca="false">F9+B47</f>
        <v>0.381963704422323</v>
      </c>
      <c r="F47" s="0" t="n">
        <f aca="false">G9+C47</f>
        <v>0.31991589845996</v>
      </c>
    </row>
    <row r="48" customFormat="false" ht="12.8" hidden="false" customHeight="false" outlineLevel="0" collapsed="false">
      <c r="A48" s="0" t="n">
        <f aca="false">$F$2*E$27*C15</f>
        <v>0.000697425631887246</v>
      </c>
      <c r="B48" s="0" t="n">
        <f aca="false">$F$2*F$27*C15</f>
        <v>0.00131428031516401</v>
      </c>
      <c r="C48" s="0" t="n">
        <f aca="false">$F$2*G$27*C15</f>
        <v>0.00186876539909516</v>
      </c>
      <c r="D48" s="0" t="n">
        <f aca="false">E10+A48</f>
        <v>0.46958727053431</v>
      </c>
      <c r="E48" s="0" t="n">
        <f aca="false">F10+B48</f>
        <v>0.284348431495609</v>
      </c>
      <c r="F48" s="0" t="n">
        <f aca="false">G10+C48</f>
        <v>0.294970622735911</v>
      </c>
    </row>
    <row r="49" customFormat="false" ht="12.8" hidden="false" customHeight="false" outlineLevel="0" collapsed="false">
      <c r="A49" s="1" t="n">
        <f aca="false">$F$2*E$27*1</f>
        <v>0.00109054087999789</v>
      </c>
      <c r="B49" s="1" t="n">
        <f aca="false">$F$2*F$27*1</f>
        <v>0.00205509569182938</v>
      </c>
      <c r="C49" s="1" t="n">
        <f aca="false">$F$2*G$27*1</f>
        <v>0.00292212526993606</v>
      </c>
      <c r="D49" s="1" t="n">
        <f aca="false">E11+A49</f>
        <v>0.680175216800214</v>
      </c>
      <c r="E49" s="1" t="n">
        <f aca="false">F11+B49</f>
        <v>0.220608148284594</v>
      </c>
      <c r="F49" s="1" t="n">
        <f aca="false">G11+C49</f>
        <v>0.206109001917259</v>
      </c>
    </row>
    <row r="50" customFormat="false" ht="12.8" hidden="false" customHeight="false" outlineLevel="0" collapsed="false">
      <c r="A50" s="0" t="s">
        <v>23</v>
      </c>
      <c r="D50" s="0" t="s">
        <v>21</v>
      </c>
    </row>
    <row r="51" customFormat="false" ht="12.8" hidden="false" customHeight="false" outlineLevel="0" collapsed="false">
      <c r="A51" s="0" t="n">
        <f aca="false">$F$2*$I$27*A2</f>
        <v>0.000180698646923274</v>
      </c>
      <c r="B51" s="0" t="n">
        <f aca="false">$F$2*$J$27*A2</f>
        <v>9.00985999757104E-005</v>
      </c>
      <c r="C51" s="0" t="n">
        <f aca="false">$F$2*$K$27*A2</f>
        <v>8.98843421332345E-005</v>
      </c>
      <c r="D51" s="0" t="n">
        <f aca="false">A8+A51</f>
        <v>0.604840986626543</v>
      </c>
      <c r="E51" s="0" t="n">
        <f aca="false">B8+B51</f>
        <v>0.940599186644988</v>
      </c>
      <c r="F51" s="0" t="n">
        <f aca="false">C8+C51</f>
        <v>0.664649937560624</v>
      </c>
    </row>
    <row r="52" customFormat="false" ht="12.8" hidden="false" customHeight="false" outlineLevel="0" collapsed="false">
      <c r="A52" s="0" t="n">
        <f aca="false">$F$2*$I$27*B2</f>
        <v>0.000451746617308185</v>
      </c>
      <c r="B52" s="0" t="n">
        <f aca="false">$F$2*$J$27*B2</f>
        <v>0.000225246499939276</v>
      </c>
      <c r="C52" s="0" t="n">
        <f aca="false">$F$2*$K$27*B2</f>
        <v>0.000224710855333086</v>
      </c>
      <c r="D52" s="0" t="n">
        <f aca="false">A9+A52</f>
        <v>0.438165933804288</v>
      </c>
      <c r="E52" s="0" t="n">
        <f aca="false">B9+B52</f>
        <v>0.424862743571205</v>
      </c>
      <c r="F52" s="0" t="n">
        <f aca="false">C9+C52</f>
        <v>0.687047783722442</v>
      </c>
    </row>
    <row r="53" customFormat="false" ht="12.8" hidden="false" customHeight="false" outlineLevel="0" collapsed="false">
      <c r="A53" s="1" t="n">
        <f aca="false">$F$2*$I$27*1</f>
        <v>0.00090349323461637</v>
      </c>
      <c r="B53" s="1" t="n">
        <f aca="false">$F$2*$I$27*1</f>
        <v>0.00090349323461637</v>
      </c>
      <c r="C53" s="1" t="n">
        <f aca="false">$F$2*$I$27*1</f>
        <v>0.00090349323461637</v>
      </c>
      <c r="D53" s="1" t="n">
        <f aca="false">A10+A53</f>
        <v>0.0665405124520926</v>
      </c>
      <c r="E53" s="1" t="n">
        <f aca="false">B10+B53</f>
        <v>0.157422747967408</v>
      </c>
      <c r="F53" s="1" t="n">
        <f aca="false">C10+C53</f>
        <v>0.0978730121491009</v>
      </c>
    </row>
  </sheetData>
  <mergeCells count="19">
    <mergeCell ref="A6:C6"/>
    <mergeCell ref="E6:G6"/>
    <mergeCell ref="I6:K6"/>
    <mergeCell ref="A7:C7"/>
    <mergeCell ref="E7:G7"/>
    <mergeCell ref="I7:K7"/>
    <mergeCell ref="A12:C12"/>
    <mergeCell ref="E12:G12"/>
    <mergeCell ref="I12:K12"/>
    <mergeCell ref="A14:C14"/>
    <mergeCell ref="E14:G14"/>
    <mergeCell ref="I14:K14"/>
    <mergeCell ref="A16:C16"/>
    <mergeCell ref="E16:G16"/>
    <mergeCell ref="I16:K16"/>
    <mergeCell ref="A26:C26"/>
    <mergeCell ref="E26:G26"/>
    <mergeCell ref="I26:K26"/>
    <mergeCell ref="A29:C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3" activeCellId="1" sqref="I8:I11 A5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D1" s="0" t="s">
        <v>1</v>
      </c>
      <c r="F1" s="0" t="s">
        <v>2</v>
      </c>
    </row>
    <row r="2" customFormat="false" ht="12.8" hidden="false" customHeight="false" outlineLevel="0" collapsed="false">
      <c r="A2" s="0" t="n">
        <v>0.2</v>
      </c>
      <c r="B2" s="0" t="n">
        <v>0.5</v>
      </c>
      <c r="D2" s="0" t="n">
        <v>0.4</v>
      </c>
      <c r="F2" s="0" t="n">
        <v>0.3</v>
      </c>
    </row>
    <row r="3" customFormat="false" ht="12.8" hidden="false" customHeight="false" outlineLevel="0" collapsed="false">
      <c r="A3" s="1" t="n">
        <v>1</v>
      </c>
    </row>
    <row r="6" customFormat="false" ht="12.8" hidden="false" customHeight="false" outlineLevel="0" collapsed="false">
      <c r="A6" s="2" t="s">
        <v>3</v>
      </c>
      <c r="B6" s="2"/>
      <c r="C6" s="2"/>
      <c r="E6" s="2" t="s">
        <v>4</v>
      </c>
      <c r="F6" s="2"/>
      <c r="G6" s="2"/>
      <c r="I6" s="2" t="s">
        <v>5</v>
      </c>
      <c r="J6" s="2"/>
      <c r="K6" s="2"/>
    </row>
    <row r="7" customFormat="false" ht="12.8" hidden="false" customHeight="false" outlineLevel="0" collapsed="false">
      <c r="A7" s="2" t="s">
        <v>6</v>
      </c>
      <c r="B7" s="2"/>
      <c r="C7" s="2"/>
      <c r="E7" s="2" t="s">
        <v>6</v>
      </c>
      <c r="F7" s="2"/>
      <c r="G7" s="2"/>
      <c r="I7" s="2" t="s">
        <v>6</v>
      </c>
      <c r="J7" s="2"/>
      <c r="K7" s="2"/>
    </row>
    <row r="8" customFormat="false" ht="12.8" hidden="false" customHeight="false" outlineLevel="0" collapsed="false">
      <c r="A8" s="0" t="n">
        <v>0.604841231326573</v>
      </c>
      <c r="B8" s="0" t="n">
        <v>0.940599453326644</v>
      </c>
      <c r="C8" s="0" t="n">
        <v>0.664650432781479</v>
      </c>
      <c r="E8" s="0" t="n">
        <v>0.301579723522992</v>
      </c>
      <c r="F8" s="0" t="n">
        <v>0.516451424444341</v>
      </c>
      <c r="G8" s="0" t="n">
        <v>0.815389024124947</v>
      </c>
      <c r="I8" s="0" t="n">
        <v>0.374934419968726</v>
      </c>
    </row>
    <row r="9" customFormat="false" ht="12.8" hidden="false" customHeight="false" outlineLevel="0" collapsed="false">
      <c r="A9" s="0" t="n">
        <v>0.438166545554362</v>
      </c>
      <c r="B9" s="0" t="n">
        <v>0.424863410275346</v>
      </c>
      <c r="C9" s="0" t="n">
        <v>0.68704902177458</v>
      </c>
      <c r="E9" s="0" t="n">
        <v>0.21497147020902</v>
      </c>
      <c r="F9" s="0" t="n">
        <v>0.381969687746843</v>
      </c>
      <c r="G9" s="0" t="n">
        <v>0.319911298456853</v>
      </c>
      <c r="I9" s="0" t="n">
        <v>0.58359241613447</v>
      </c>
    </row>
    <row r="10" customFormat="false" ht="12.8" hidden="false" customHeight="false" outlineLevel="0" collapsed="false">
      <c r="A10" s="1" t="n">
        <v>0.0665417359522412</v>
      </c>
      <c r="B10" s="1" t="n">
        <v>0.157423971467556</v>
      </c>
      <c r="C10" s="1" t="n">
        <v>0.0978742356492495</v>
      </c>
      <c r="E10" s="0" t="n">
        <v>0.469601645312196</v>
      </c>
      <c r="F10" s="0" t="n">
        <v>0.284354445225159</v>
      </c>
      <c r="G10" s="0" t="n">
        <v>0.294965988112485</v>
      </c>
      <c r="I10" s="0" t="n">
        <v>0.875866134450883</v>
      </c>
    </row>
    <row r="11" customFormat="false" ht="12.8" hidden="false" customHeight="false" outlineLevel="0" collapsed="false">
      <c r="E11" s="1" t="n">
        <v>0.680197278801289</v>
      </c>
      <c r="F11" s="1" t="n">
        <v>0.220616781326048</v>
      </c>
      <c r="G11" s="1" t="n">
        <v>0.20610066714706</v>
      </c>
      <c r="I11" s="1" t="n">
        <v>0.311026333881472</v>
      </c>
    </row>
    <row r="12" customFormat="false" ht="12.8" hidden="false" customHeight="false" outlineLevel="0" collapsed="false">
      <c r="A12" s="2" t="s">
        <v>7</v>
      </c>
      <c r="B12" s="2"/>
      <c r="C12" s="2"/>
      <c r="E12" s="2" t="s">
        <v>8</v>
      </c>
      <c r="F12" s="2"/>
      <c r="G12" s="2"/>
      <c r="I12" s="2" t="s">
        <v>9</v>
      </c>
      <c r="J12" s="2"/>
      <c r="K12" s="2"/>
    </row>
    <row r="13" customFormat="false" ht="12.8" hidden="false" customHeight="false" outlineLevel="0" collapsed="false">
      <c r="A13" s="0" t="n">
        <f aca="false">A2*A8+B2*A9+A3*A10</f>
        <v>0.406593254994737</v>
      </c>
      <c r="B13" s="0" t="n">
        <f aca="false">A2*B8+B2*B9+A3*B10</f>
        <v>0.557975567270558</v>
      </c>
      <c r="C13" s="0" t="n">
        <f aca="false">A2*C8+B2*C9+A3*C10</f>
        <v>0.574328833092835</v>
      </c>
      <c r="D13" s="1" t="n">
        <v>1</v>
      </c>
      <c r="E13" s="0" t="n">
        <f aca="false">A15*E8+B15*E9+C15*E10+D13*E11</f>
        <v>1.29837819266058</v>
      </c>
      <c r="F13" s="0" t="n">
        <f aca="false">A15*F8+B15*F9+C15*F10+D13*F11</f>
        <v>0.955473067025385</v>
      </c>
      <c r="G13" s="0" t="n">
        <f aca="false">A15*G8+B15*G9+C15*G10+D13*G11</f>
        <v>1.08772115586222</v>
      </c>
      <c r="H13" s="1" t="n">
        <v>1</v>
      </c>
      <c r="I13" s="0" t="n">
        <f aca="false">E15*I8+F15*I9+G15*I10+H13*I11</f>
        <v>1.68214559110972</v>
      </c>
    </row>
    <row r="14" customFormat="false" ht="12.8" hidden="false" customHeight="false" outlineLevel="0" collapsed="false">
      <c r="A14" s="2" t="s">
        <v>10</v>
      </c>
      <c r="B14" s="2"/>
      <c r="C14" s="2"/>
      <c r="E14" s="2" t="s">
        <v>10</v>
      </c>
      <c r="F14" s="2"/>
      <c r="G14" s="2"/>
      <c r="I14" s="2" t="s">
        <v>10</v>
      </c>
      <c r="J14" s="2"/>
      <c r="K14" s="2"/>
    </row>
    <row r="15" customFormat="false" ht="12.8" hidden="false" customHeight="false" outlineLevel="0" collapsed="false">
      <c r="A15" s="0" t="n">
        <f aca="false">1/(1+EXP(-1*A13))</f>
        <v>0.600270724682344</v>
      </c>
      <c r="B15" s="0" t="n">
        <f aca="false">1/(1+EXP(-1*B13))</f>
        <v>0.635983996340836</v>
      </c>
      <c r="C15" s="0" t="n">
        <f aca="false">1/(1+EXP(-1*C13))</f>
        <v>0.639761429600853</v>
      </c>
      <c r="E15" s="0" t="n">
        <f aca="false">1/(1+EXP(-1*E13))</f>
        <v>0.78556190899421</v>
      </c>
      <c r="F15" s="0" t="n">
        <f aca="false">1/(1+EXP(-1*F13))</f>
        <v>0.722214522866025</v>
      </c>
      <c r="G15" s="0" t="n">
        <f aca="false">1/(1+EXP(-1*G13))</f>
        <v>0.747952357552793</v>
      </c>
      <c r="I15" s="0" t="n">
        <f aca="false">1/(1+EXP(-1*I13))</f>
        <v>0.843188433756836</v>
      </c>
    </row>
    <row r="16" customFormat="false" ht="12.8" hidden="false" customHeight="false" outlineLevel="0" collapsed="false">
      <c r="A16" s="2" t="s">
        <v>11</v>
      </c>
      <c r="B16" s="2"/>
      <c r="C16" s="2"/>
      <c r="E16" s="2" t="s">
        <v>11</v>
      </c>
      <c r="F16" s="2"/>
      <c r="G16" s="2"/>
      <c r="I16" s="2" t="s">
        <v>11</v>
      </c>
      <c r="J16" s="2"/>
      <c r="K16" s="2"/>
    </row>
    <row r="17" customFormat="false" ht="12.8" hidden="false" customHeight="false" outlineLevel="0" collapsed="false">
      <c r="A17" s="0" t="n">
        <f aca="false">A15*(1-A15)</f>
        <v>0.239945781771678</v>
      </c>
      <c r="B17" s="0" t="n">
        <f aca="false">B15*(1-B15)</f>
        <v>0.231508352739175</v>
      </c>
      <c r="C17" s="0" t="n">
        <f aca="false">C15*(1-C15)</f>
        <v>0.230466742795926</v>
      </c>
      <c r="E17" s="0" t="n">
        <f aca="false">E15*(1-E15)</f>
        <v>0.168454396131583</v>
      </c>
      <c r="F17" s="0" t="n">
        <f aca="false">F15*(1-F15)</f>
        <v>0.200620705827425</v>
      </c>
      <c r="G17" s="0" t="n">
        <f aca="false">G15*(1-G15)</f>
        <v>0.188519628384012</v>
      </c>
      <c r="I17" s="0" t="n">
        <f aca="false">I15*(1-I15)</f>
        <v>0.13222169893553</v>
      </c>
    </row>
    <row r="24" customFormat="false" ht="12.8" hidden="false" customHeight="false" outlineLevel="0" collapsed="false">
      <c r="A24" s="0" t="s">
        <v>12</v>
      </c>
    </row>
    <row r="25" customFormat="false" ht="12.8" hidden="false" customHeight="false" outlineLevel="0" collapsed="false">
      <c r="A25" s="0" t="n">
        <f aca="false">I15-D2</f>
        <v>0.443188433756836</v>
      </c>
    </row>
    <row r="26" customFormat="false" ht="12.8" hidden="false" customHeight="false" outlineLevel="0" collapsed="false">
      <c r="A26" s="2" t="s">
        <v>13</v>
      </c>
      <c r="B26" s="2"/>
      <c r="C26" s="2"/>
      <c r="E26" s="2" t="s">
        <v>14</v>
      </c>
      <c r="F26" s="2"/>
      <c r="G26" s="2"/>
      <c r="I26" s="2" t="s">
        <v>15</v>
      </c>
      <c r="J26" s="2"/>
      <c r="K26" s="2"/>
    </row>
    <row r="27" customFormat="false" ht="12.8" hidden="false" customHeight="false" outlineLevel="0" collapsed="false">
      <c r="A27" s="0" t="n">
        <f aca="false">I17*A25</f>
        <v>0.0585991276599054</v>
      </c>
      <c r="E27" s="0" t="n">
        <f aca="false">A30*E17</f>
        <v>0.00370108289002543</v>
      </c>
      <c r="F27" s="0" t="n">
        <f aca="false">A31*F17</f>
        <v>0.00686082820080069</v>
      </c>
      <c r="G27" s="0" t="n">
        <f aca="false">A32*G17</f>
        <v>0.00967576831038089</v>
      </c>
      <c r="H27" s="3"/>
      <c r="I27" s="0" t="n">
        <f aca="false">E34*A17</f>
        <v>0.00301107273672107</v>
      </c>
      <c r="J27" s="0" t="n">
        <f aca="false">E35*B17</f>
        <v>0.00150749980000656</v>
      </c>
      <c r="K27" s="0" t="n">
        <f aca="false">E36*C17</f>
        <v>0.00150793564091338</v>
      </c>
    </row>
    <row r="29" customFormat="false" ht="12.8" hidden="false" customHeight="false" outlineLevel="0" collapsed="false">
      <c r="A29" s="2" t="s">
        <v>16</v>
      </c>
      <c r="B29" s="2"/>
      <c r="C29" s="2"/>
      <c r="E29" s="0" t="s">
        <v>17</v>
      </c>
      <c r="I29" s="0" t="s">
        <v>18</v>
      </c>
    </row>
    <row r="30" customFormat="false" ht="12.8" hidden="false" customHeight="false" outlineLevel="0" collapsed="false">
      <c r="A30" s="0" t="n">
        <f aca="false">A27*I8</f>
        <v>0.0219708299398399</v>
      </c>
      <c r="E30" s="0" t="n">
        <f aca="false">$E$27*E8</f>
        <v>0.00111617155470955</v>
      </c>
      <c r="F30" s="0" t="n">
        <f aca="false">$F$27*F8</f>
        <v>0.00354328449717142</v>
      </c>
      <c r="G30" s="0" t="n">
        <f aca="false">$G$27*G8</f>
        <v>0.00788951528026055</v>
      </c>
      <c r="I30" s="0" t="n">
        <f aca="false">$I$27*A8</f>
        <v>0.00182122094169224</v>
      </c>
      <c r="J30" s="0" t="n">
        <f aca="false">$J$27*B8</f>
        <v>0.00141795348777619</v>
      </c>
      <c r="K30" s="0" t="n">
        <f aca="false">$K$27*C8</f>
        <v>0.00100225007633969</v>
      </c>
    </row>
    <row r="31" customFormat="false" ht="12.8" hidden="false" customHeight="false" outlineLevel="0" collapsed="false">
      <c r="A31" s="0" t="n">
        <f aca="false">A27*I9</f>
        <v>0.0341980064944164</v>
      </c>
      <c r="E31" s="0" t="n">
        <f aca="false">$E$27*E9</f>
        <v>0.000795627230234215</v>
      </c>
      <c r="F31" s="0" t="n">
        <f aca="false">$F$27*F9</f>
        <v>0.00262062840554457</v>
      </c>
      <c r="G31" s="0" t="n">
        <f aca="false">$G$27*G9</f>
        <v>0.00309538760374162</v>
      </c>
      <c r="I31" s="0" t="n">
        <f aca="false">$I$27*A9</f>
        <v>0.00131935133946199</v>
      </c>
      <c r="J31" s="0" t="n">
        <f aca="false">$J$27*B9</f>
        <v>0.000640481506020189</v>
      </c>
      <c r="K31" s="0" t="n">
        <f aca="false">$K$27*C9</f>
        <v>0.00103602570698856</v>
      </c>
    </row>
    <row r="32" customFormat="false" ht="12.8" hidden="false" customHeight="false" outlineLevel="0" collapsed="false">
      <c r="A32" s="0" t="n">
        <f aca="false">A27*I10</f>
        <v>0.0513249914256751</v>
      </c>
      <c r="E32" s="0" t="n">
        <f aca="false">$E$27*E10</f>
        <v>0.00173803461459276</v>
      </c>
      <c r="F32" s="0" t="n">
        <f aca="false">$F$27*F10</f>
        <v>0.00195090699682381</v>
      </c>
      <c r="G32" s="0" t="n">
        <f aca="false">$G$27*G10</f>
        <v>0.00285402256041897</v>
      </c>
      <c r="I32" s="0" t="n">
        <f aca="false">$I$27*A10</f>
        <v>0.000200362006979885</v>
      </c>
      <c r="J32" s="0" t="n">
        <f aca="false">$J$27*B10</f>
        <v>0.000237316605503579</v>
      </c>
      <c r="K32" s="0" t="n">
        <f aca="false">$K$27*C10</f>
        <v>0.000147588048262658</v>
      </c>
    </row>
    <row r="33" customFormat="false" ht="12.8" hidden="false" customHeight="false" outlineLevel="0" collapsed="false">
      <c r="A33" s="3"/>
    </row>
    <row r="34" customFormat="false" ht="12.8" hidden="false" customHeight="false" outlineLevel="0" collapsed="false">
      <c r="E34" s="0" t="n">
        <f aca="false">SUM(E30:G30)</f>
        <v>0.0125489713321415</v>
      </c>
      <c r="I34" s="0" t="n">
        <f aca="false">SUM(I30:K30)</f>
        <v>0.00424142450580813</v>
      </c>
    </row>
    <row r="35" customFormat="false" ht="12.8" hidden="false" customHeight="false" outlineLevel="0" collapsed="false">
      <c r="E35" s="0" t="n">
        <f aca="false">SUM(E31:G31)</f>
        <v>0.00651164323952041</v>
      </c>
      <c r="I35" s="0" t="n">
        <f aca="false">SUM(I31:K31)</f>
        <v>0.00299585855247074</v>
      </c>
    </row>
    <row r="36" customFormat="false" ht="12.8" hidden="false" customHeight="false" outlineLevel="0" collapsed="false">
      <c r="E36" s="0" t="n">
        <f aca="false">SUM(E32:G32)</f>
        <v>0.00654296417183554</v>
      </c>
      <c r="I36" s="3"/>
    </row>
    <row r="37" customFormat="false" ht="12.8" hidden="false" customHeight="false" outlineLevel="0" collapsed="false">
      <c r="E37" s="3"/>
    </row>
    <row r="39" customFormat="false" ht="12.8" hidden="false" customHeight="false" outlineLevel="0" collapsed="false">
      <c r="A39" s="0" t="s">
        <v>19</v>
      </c>
    </row>
    <row r="40" customFormat="false" ht="12.8" hidden="false" customHeight="false" outlineLevel="0" collapsed="false">
      <c r="A40" s="0" t="s">
        <v>20</v>
      </c>
      <c r="B40" s="0" t="s">
        <v>21</v>
      </c>
    </row>
    <row r="41" customFormat="false" ht="12.8" hidden="false" customHeight="false" outlineLevel="0" collapsed="false">
      <c r="A41" s="0" t="n">
        <f aca="false">$F$2*$A$27*E15</f>
        <v>0.0138099727769732</v>
      </c>
      <c r="B41" s="0" t="n">
        <f aca="false">I8+A41</f>
        <v>0.388744392745699</v>
      </c>
    </row>
    <row r="42" customFormat="false" ht="12.8" hidden="false" customHeight="false" outlineLevel="0" collapsed="false">
      <c r="A42" s="0" t="n">
        <f aca="false">$F$2*$A$27*F15</f>
        <v>0.0126963423069792</v>
      </c>
      <c r="B42" s="0" t="n">
        <f aca="false">I9+A42</f>
        <v>0.596288758441449</v>
      </c>
    </row>
    <row r="43" customFormat="false" ht="12.8" hidden="false" customHeight="false" outlineLevel="0" collapsed="false">
      <c r="A43" s="0" t="n">
        <f aca="false">$F$2*$A$27*G15</f>
        <v>0.013148806705129</v>
      </c>
      <c r="B43" s="0" t="n">
        <f aca="false">I10+A43</f>
        <v>0.889014941156012</v>
      </c>
    </row>
    <row r="44" customFormat="false" ht="12.8" hidden="false" customHeight="false" outlineLevel="0" collapsed="false">
      <c r="A44" s="1" t="n">
        <f aca="false">$F$2*$A$27*1</f>
        <v>0.0175797382979716</v>
      </c>
      <c r="B44" s="1" t="n">
        <f aca="false">I11+A44</f>
        <v>0.328606072179444</v>
      </c>
    </row>
    <row r="45" customFormat="false" ht="12.8" hidden="false" customHeight="false" outlineLevel="0" collapsed="false">
      <c r="A45" s="0" t="s">
        <v>22</v>
      </c>
      <c r="D45" s="0" t="s">
        <v>21</v>
      </c>
    </row>
    <row r="46" customFormat="false" ht="12.8" hidden="false" customHeight="false" outlineLevel="0" collapsed="false">
      <c r="A46" s="0" t="n">
        <f aca="false">$F$2*E$27*A15</f>
        <v>0.000666495512551497</v>
      </c>
      <c r="B46" s="0" t="n">
        <f aca="false">$F$2*F$27*A15</f>
        <v>0.00123550629480471</v>
      </c>
      <c r="C46" s="0" t="n">
        <f aca="false">$F$2*G$27*A15</f>
        <v>0.00174242413665924</v>
      </c>
      <c r="D46" s="0" t="n">
        <f aca="false">E8+A46</f>
        <v>0.302246219035544</v>
      </c>
      <c r="E46" s="0" t="n">
        <f aca="false">F8+B46</f>
        <v>0.517686930739146</v>
      </c>
      <c r="F46" s="0" t="n">
        <f aca="false">G8+C46</f>
        <v>0.817131448261606</v>
      </c>
    </row>
    <row r="47" customFormat="false" ht="12.8" hidden="false" customHeight="false" outlineLevel="0" collapsed="false">
      <c r="A47" s="0" t="n">
        <f aca="false">$F$2*E$27*B15</f>
        <v>0.00070614884615612</v>
      </c>
      <c r="B47" s="0" t="n">
        <f aca="false">$F$2*F$27*B15</f>
        <v>0.00130901308120594</v>
      </c>
      <c r="C47" s="0" t="n">
        <f aca="false">$F$2*G$27*B15</f>
        <v>0.00184609013931122</v>
      </c>
      <c r="D47" s="0" t="n">
        <f aca="false">E9+A47</f>
        <v>0.215677619055176</v>
      </c>
      <c r="E47" s="0" t="n">
        <f aca="false">F9+B47</f>
        <v>0.383278700828049</v>
      </c>
      <c r="F47" s="0" t="n">
        <f aca="false">G9+C47</f>
        <v>0.321757388596164</v>
      </c>
    </row>
    <row r="48" customFormat="false" ht="12.8" hidden="false" customHeight="false" outlineLevel="0" collapsed="false">
      <c r="A48" s="0" t="n">
        <f aca="false">$F$2*E$27*C15</f>
        <v>0.000710343024238179</v>
      </c>
      <c r="B48" s="0" t="n">
        <f aca="false">$F$2*F$27*C15</f>
        <v>0.00131678797739703</v>
      </c>
      <c r="C48" s="0" t="n">
        <f aca="false">$F$2*G$27*C15</f>
        <v>0.00185705501002077</v>
      </c>
      <c r="D48" s="0" t="n">
        <f aca="false">E10+A48</f>
        <v>0.470311988336434</v>
      </c>
      <c r="E48" s="0" t="n">
        <f aca="false">F10+B48</f>
        <v>0.285671233202556</v>
      </c>
      <c r="F48" s="0" t="n">
        <f aca="false">G10+C48</f>
        <v>0.296823043122506</v>
      </c>
    </row>
    <row r="49" customFormat="false" ht="12.8" hidden="false" customHeight="false" outlineLevel="0" collapsed="false">
      <c r="A49" s="1" t="n">
        <f aca="false">$F$2*E$27*1</f>
        <v>0.00111032486700763</v>
      </c>
      <c r="B49" s="1" t="n">
        <f aca="false">$F$2*F$27*1</f>
        <v>0.00205824846024021</v>
      </c>
      <c r="C49" s="1" t="n">
        <f aca="false">$F$2*G$27*1</f>
        <v>0.00290273049311427</v>
      </c>
      <c r="D49" s="1" t="n">
        <f aca="false">E11+A49</f>
        <v>0.681307603668296</v>
      </c>
      <c r="E49" s="1" t="n">
        <f aca="false">F11+B49</f>
        <v>0.222675029786288</v>
      </c>
      <c r="F49" s="1" t="n">
        <f aca="false">G11+C49</f>
        <v>0.209003397640175</v>
      </c>
    </row>
    <row r="50" customFormat="false" ht="12.8" hidden="false" customHeight="false" outlineLevel="0" collapsed="false">
      <c r="A50" s="0" t="s">
        <v>23</v>
      </c>
      <c r="D50" s="0" t="s">
        <v>21</v>
      </c>
    </row>
    <row r="51" customFormat="false" ht="12.8" hidden="false" customHeight="false" outlineLevel="0" collapsed="false">
      <c r="A51" s="0" t="n">
        <f aca="false">$F$2*$I$27*A2</f>
        <v>0.000180664364203264</v>
      </c>
      <c r="B51" s="0" t="n">
        <f aca="false">$F$2*$J$27*A2</f>
        <v>9.04499880003935E-005</v>
      </c>
      <c r="C51" s="0" t="n">
        <f aca="false">$F$2*$K$27*A2</f>
        <v>9.04761384548027E-005</v>
      </c>
      <c r="D51" s="0" t="n">
        <f aca="false">A8+A51</f>
        <v>0.605021895690776</v>
      </c>
      <c r="E51" s="0" t="n">
        <f aca="false">B8+B51</f>
        <v>0.940689903314645</v>
      </c>
      <c r="F51" s="0" t="n">
        <f aca="false">C8+C51</f>
        <v>0.664740908919933</v>
      </c>
    </row>
    <row r="52" customFormat="false" ht="12.8" hidden="false" customHeight="false" outlineLevel="0" collapsed="false">
      <c r="A52" s="0" t="n">
        <f aca="false">$F$2*$I$27*B2</f>
        <v>0.00045166091050816</v>
      </c>
      <c r="B52" s="0" t="n">
        <f aca="false">$F$2*$J$27*B2</f>
        <v>0.000226124970000984</v>
      </c>
      <c r="C52" s="0" t="n">
        <f aca="false">$F$2*$K$27*B2</f>
        <v>0.000226190346137007</v>
      </c>
      <c r="D52" s="0" t="n">
        <f aca="false">A9+A52</f>
        <v>0.438618206464871</v>
      </c>
      <c r="E52" s="0" t="n">
        <f aca="false">B9+B52</f>
        <v>0.425089535245347</v>
      </c>
      <c r="F52" s="0" t="n">
        <f aca="false">C9+C52</f>
        <v>0.687275212120717</v>
      </c>
    </row>
    <row r="53" customFormat="false" ht="12.8" hidden="false" customHeight="false" outlineLevel="0" collapsed="false">
      <c r="A53" s="1" t="n">
        <f aca="false">$F$2*$I$27*1</f>
        <v>0.000903321821016321</v>
      </c>
      <c r="B53" s="1" t="n">
        <f aca="false">$F$2*$I$27*1</f>
        <v>0.000903321821016321</v>
      </c>
      <c r="C53" s="1" t="n">
        <f aca="false">$F$2*$I$27*1</f>
        <v>0.000903321821016321</v>
      </c>
      <c r="D53" s="1" t="n">
        <f aca="false">A10+A53</f>
        <v>0.0674450577732575</v>
      </c>
      <c r="E53" s="1" t="n">
        <f aca="false">B10+B53</f>
        <v>0.158327293288573</v>
      </c>
      <c r="F53" s="1" t="n">
        <f aca="false">C10+C53</f>
        <v>0.0987775574702658</v>
      </c>
    </row>
  </sheetData>
  <mergeCells count="19">
    <mergeCell ref="A6:C6"/>
    <mergeCell ref="E6:G6"/>
    <mergeCell ref="I6:K6"/>
    <mergeCell ref="A7:C7"/>
    <mergeCell ref="E7:G7"/>
    <mergeCell ref="I7:K7"/>
    <mergeCell ref="A12:C12"/>
    <mergeCell ref="E12:G12"/>
    <mergeCell ref="I12:K12"/>
    <mergeCell ref="A14:C14"/>
    <mergeCell ref="E14:G14"/>
    <mergeCell ref="I14:K14"/>
    <mergeCell ref="A16:C16"/>
    <mergeCell ref="E16:G16"/>
    <mergeCell ref="I16:K16"/>
    <mergeCell ref="A26:C26"/>
    <mergeCell ref="E26:G26"/>
    <mergeCell ref="I26:K26"/>
    <mergeCell ref="A29:C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3" activeCellId="1" sqref="I8:I11 A5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D1" s="0" t="s">
        <v>1</v>
      </c>
      <c r="F1" s="0" t="s">
        <v>2</v>
      </c>
    </row>
    <row r="2" customFormat="false" ht="12.8" hidden="false" customHeight="false" outlineLevel="0" collapsed="false">
      <c r="A2" s="0" t="n">
        <v>0.2</v>
      </c>
      <c r="B2" s="0" t="n">
        <v>0.5</v>
      </c>
      <c r="D2" s="0" t="n">
        <v>0.4</v>
      </c>
      <c r="F2" s="0" t="n">
        <v>0.3</v>
      </c>
    </row>
    <row r="3" customFormat="false" ht="12.8" hidden="false" customHeight="false" outlineLevel="0" collapsed="false">
      <c r="A3" s="1" t="n">
        <v>1</v>
      </c>
    </row>
    <row r="6" customFormat="false" ht="12.8" hidden="false" customHeight="false" outlineLevel="0" collapsed="false">
      <c r="A6" s="2" t="s">
        <v>3</v>
      </c>
      <c r="B6" s="2"/>
      <c r="C6" s="2"/>
      <c r="E6" s="2" t="s">
        <v>4</v>
      </c>
      <c r="F6" s="2"/>
      <c r="G6" s="2"/>
      <c r="I6" s="2" t="s">
        <v>5</v>
      </c>
      <c r="J6" s="2"/>
      <c r="K6" s="2"/>
    </row>
    <row r="7" customFormat="false" ht="12.8" hidden="false" customHeight="false" outlineLevel="0" collapsed="false">
      <c r="A7" s="2" t="s">
        <v>6</v>
      </c>
      <c r="B7" s="2"/>
      <c r="C7" s="2"/>
      <c r="E7" s="2" t="s">
        <v>6</v>
      </c>
      <c r="F7" s="2"/>
      <c r="G7" s="2"/>
      <c r="I7" s="2" t="s">
        <v>6</v>
      </c>
      <c r="J7" s="2"/>
      <c r="K7" s="2"/>
    </row>
    <row r="8" customFormat="false" ht="12.8" hidden="false" customHeight="false" outlineLevel="0" collapsed="false">
      <c r="A8" s="0" t="n">
        <v>0.605021895690776</v>
      </c>
      <c r="B8" s="0" t="n">
        <v>0.940689903314645</v>
      </c>
      <c r="C8" s="0" t="n">
        <v>0.664740908919933</v>
      </c>
      <c r="E8" s="0" t="n">
        <v>0.302246405848441</v>
      </c>
      <c r="F8" s="0" t="n">
        <v>0.517687285117004</v>
      </c>
      <c r="G8" s="0" t="n">
        <v>0.817131859206271</v>
      </c>
      <c r="I8" s="0" t="n">
        <v>0.388742452856386</v>
      </c>
    </row>
    <row r="9" customFormat="false" ht="12.8" hidden="false" customHeight="false" outlineLevel="0" collapsed="false">
      <c r="A9" s="0" t="n">
        <v>0.438618206464871</v>
      </c>
      <c r="B9" s="0" t="n">
        <v>0.425089535245347</v>
      </c>
      <c r="C9" s="0" t="n">
        <v>0.687275212120717</v>
      </c>
      <c r="E9" s="0" t="n">
        <v>0.215677753983226</v>
      </c>
      <c r="F9" s="0" t="n">
        <v>0.383278959504863</v>
      </c>
      <c r="G9" s="0" t="n">
        <v>0.321757659297794</v>
      </c>
      <c r="I9" s="0" t="n">
        <v>0.59629656447656</v>
      </c>
    </row>
    <row r="10" customFormat="false" ht="12.8" hidden="false" customHeight="false" outlineLevel="0" collapsed="false">
      <c r="A10" s="1" t="n">
        <v>0.0674450577732575</v>
      </c>
      <c r="B10" s="1" t="n">
        <v>0.158327293288573</v>
      </c>
      <c r="C10" s="1" t="n">
        <v>0.0987775574702658</v>
      </c>
      <c r="E10" s="0" t="n">
        <v>0.470312121299684</v>
      </c>
      <c r="F10" s="0" t="n">
        <v>0.285671488287933</v>
      </c>
      <c r="G10" s="0" t="n">
        <v>0.296823308200575</v>
      </c>
      <c r="I10" s="0" t="n">
        <v>0.889027707599447</v>
      </c>
    </row>
    <row r="11" customFormat="false" ht="12.8" hidden="false" customHeight="false" outlineLevel="0" collapsed="false">
      <c r="E11" s="1" t="n">
        <v>0.681307397851288</v>
      </c>
      <c r="F11" s="1" t="n">
        <v>0.222674661703997</v>
      </c>
      <c r="G11" s="1" t="n">
        <v>0.209002730620066</v>
      </c>
      <c r="I11" s="1" t="n">
        <v>0.328593581296317</v>
      </c>
    </row>
    <row r="12" customFormat="false" ht="12.8" hidden="false" customHeight="false" outlineLevel="0" collapsed="false">
      <c r="A12" s="2" t="s">
        <v>7</v>
      </c>
      <c r="B12" s="2"/>
      <c r="C12" s="2"/>
      <c r="E12" s="2" t="s">
        <v>8</v>
      </c>
      <c r="F12" s="2"/>
      <c r="G12" s="2"/>
      <c r="I12" s="2" t="s">
        <v>9</v>
      </c>
      <c r="J12" s="2"/>
      <c r="K12" s="2"/>
    </row>
    <row r="13" customFormat="false" ht="12.8" hidden="false" customHeight="false" outlineLevel="0" collapsed="false">
      <c r="A13" s="0" t="n">
        <f aca="false">A2*A8+B2*A9+A3*A10</f>
        <v>0.407758540143848</v>
      </c>
      <c r="B13" s="0" t="n">
        <f aca="false">A2*B8+B2*B9+A3*B10</f>
        <v>0.559010041574175</v>
      </c>
      <c r="C13" s="0" t="n">
        <f aca="false">A2*C8+B2*C9+A3*C10</f>
        <v>0.575363345314611</v>
      </c>
      <c r="D13" s="1" t="n">
        <v>1</v>
      </c>
      <c r="E13" s="0" t="n">
        <f aca="false">A15*E8+B15*E9+C15*E10+D13*E11</f>
        <v>1.30104048288719</v>
      </c>
      <c r="F13" s="0" t="n">
        <f aca="false">A15*F8+B15*F9+C15*F10+D13*F11</f>
        <v>0.960252677259533</v>
      </c>
      <c r="G13" s="0" t="n">
        <f aca="false">A15*G8+B15*G9+C15*G10+D13*G11</f>
        <v>1.0944081428476</v>
      </c>
      <c r="H13" s="1" t="n">
        <v>1</v>
      </c>
      <c r="I13" s="0" t="n">
        <f aca="false">E15*I8+F15*I9+G15*I10+H13*I11</f>
        <v>1.73144351034693</v>
      </c>
    </row>
    <row r="14" customFormat="false" ht="12.8" hidden="false" customHeight="false" outlineLevel="0" collapsed="false">
      <c r="A14" s="2" t="s">
        <v>10</v>
      </c>
      <c r="B14" s="2"/>
      <c r="C14" s="2"/>
      <c r="E14" s="2" t="s">
        <v>10</v>
      </c>
      <c r="F14" s="2"/>
      <c r="G14" s="2"/>
      <c r="I14" s="2" t="s">
        <v>10</v>
      </c>
      <c r="J14" s="2"/>
      <c r="K14" s="2"/>
    </row>
    <row r="15" customFormat="false" ht="12.8" hidden="false" customHeight="false" outlineLevel="0" collapsed="false">
      <c r="A15" s="0" t="n">
        <f aca="false">1/(1+EXP(-1*A13))</f>
        <v>0.600550297240426</v>
      </c>
      <c r="B15" s="0" t="n">
        <f aca="false">1/(1+EXP(-1*B13))</f>
        <v>0.636223452076758</v>
      </c>
      <c r="C15" s="0" t="n">
        <f aca="false">1/(1+EXP(-1*C13))</f>
        <v>0.639999815774685</v>
      </c>
      <c r="E15" s="0" t="n">
        <f aca="false">1/(1+EXP(-1*E13))</f>
        <v>0.786010042529043</v>
      </c>
      <c r="F15" s="0" t="n">
        <f aca="false">1/(1+EXP(-1*F13))</f>
        <v>0.723172392469099</v>
      </c>
      <c r="G15" s="0" t="n">
        <f aca="false">1/(1+EXP(-1*G13))</f>
        <v>0.749210894442221</v>
      </c>
      <c r="I15" s="0" t="n">
        <f aca="false">1/(1+EXP(-1*I13))</f>
        <v>0.849596967934941</v>
      </c>
    </row>
    <row r="16" customFormat="false" ht="12.8" hidden="false" customHeight="false" outlineLevel="0" collapsed="false">
      <c r="A16" s="2" t="s">
        <v>11</v>
      </c>
      <c r="B16" s="2"/>
      <c r="C16" s="2"/>
      <c r="E16" s="2" t="s">
        <v>11</v>
      </c>
      <c r="F16" s="2"/>
      <c r="G16" s="2"/>
      <c r="I16" s="2" t="s">
        <v>11</v>
      </c>
      <c r="J16" s="2"/>
      <c r="K16" s="2"/>
    </row>
    <row r="17" customFormat="false" ht="12.8" hidden="false" customHeight="false" outlineLevel="0" collapsed="false">
      <c r="A17" s="0" t="n">
        <f aca="false">A15*(1-A15)</f>
        <v>0.239889637724862</v>
      </c>
      <c r="B17" s="0" t="n">
        <f aca="false">B15*(1-B15)</f>
        <v>0.231443171104291</v>
      </c>
      <c r="C17" s="0" t="n">
        <f aca="false">C15*(1-C15)</f>
        <v>0.230400051583054</v>
      </c>
      <c r="E17" s="0" t="n">
        <f aca="false">E15*(1-E15)</f>
        <v>0.168198255572535</v>
      </c>
      <c r="F17" s="0" t="n">
        <f aca="false">F15*(1-F15)</f>
        <v>0.200194083239619</v>
      </c>
      <c r="G17" s="0" t="n">
        <f aca="false">G15*(1-G15)</f>
        <v>0.187893930091308</v>
      </c>
      <c r="I17" s="0" t="n">
        <f aca="false">I15*(1-I15)</f>
        <v>0.127781960010696</v>
      </c>
    </row>
    <row r="24" customFormat="false" ht="12.8" hidden="false" customHeight="false" outlineLevel="0" collapsed="false">
      <c r="A24" s="0" t="s">
        <v>12</v>
      </c>
    </row>
    <row r="25" customFormat="false" ht="12.8" hidden="false" customHeight="false" outlineLevel="0" collapsed="false">
      <c r="A25" s="0" t="n">
        <f aca="false">I15-D2</f>
        <v>0.449596967934941</v>
      </c>
    </row>
    <row r="26" customFormat="false" ht="12.8" hidden="false" customHeight="false" outlineLevel="0" collapsed="false">
      <c r="A26" s="2" t="s">
        <v>13</v>
      </c>
      <c r="B26" s="2"/>
      <c r="C26" s="2"/>
      <c r="E26" s="2" t="s">
        <v>14</v>
      </c>
      <c r="F26" s="2"/>
      <c r="G26" s="2"/>
      <c r="I26" s="2" t="s">
        <v>15</v>
      </c>
      <c r="J26" s="2"/>
      <c r="K26" s="2"/>
    </row>
    <row r="27" customFormat="false" ht="12.8" hidden="false" customHeight="false" outlineLevel="0" collapsed="false">
      <c r="A27" s="0" t="n">
        <f aca="false">I17*A25</f>
        <v>0.0574503817775928</v>
      </c>
      <c r="E27" s="0" t="n">
        <f aca="false">A30*E17</f>
        <v>0.00375643931286476</v>
      </c>
      <c r="F27" s="0" t="n">
        <f aca="false">A31*F17</f>
        <v>0.00685814185621209</v>
      </c>
      <c r="G27" s="0" t="n">
        <f aca="false">A32*G17</f>
        <v>0.00959667894934626</v>
      </c>
      <c r="H27" s="3"/>
      <c r="I27" s="0" t="n">
        <f aca="false">E34*A17</f>
        <v>0.00300521629272666</v>
      </c>
      <c r="J27" s="0" t="n">
        <f aca="false">E35*B17</f>
        <v>0.00151052932229393</v>
      </c>
      <c r="K27" s="0" t="n">
        <f aca="false">E36*C17</f>
        <v>0.00151474037716479</v>
      </c>
    </row>
    <row r="29" customFormat="false" ht="12.8" hidden="false" customHeight="false" outlineLevel="0" collapsed="false">
      <c r="A29" s="2" t="s">
        <v>16</v>
      </c>
      <c r="B29" s="2"/>
      <c r="C29" s="2"/>
      <c r="E29" s="0" t="s">
        <v>17</v>
      </c>
      <c r="I29" s="0" t="s">
        <v>18</v>
      </c>
    </row>
    <row r="30" customFormat="false" ht="12.8" hidden="false" customHeight="false" outlineLevel="0" collapsed="false">
      <c r="A30" s="0" t="n">
        <f aca="false">A27*I8</f>
        <v>0.0223334023297572</v>
      </c>
      <c r="E30" s="0" t="n">
        <f aca="false">$E$27*E8</f>
        <v>0.00113537028110116</v>
      </c>
      <c r="F30" s="0" t="n">
        <f aca="false">$F$27*F8</f>
        <v>0.00355037283848973</v>
      </c>
      <c r="G30" s="0" t="n">
        <f aca="false">$G$27*G8</f>
        <v>0.00784175211208499</v>
      </c>
      <c r="I30" s="0" t="n">
        <f aca="false">$I$27*A8</f>
        <v>0.00181822165838629</v>
      </c>
      <c r="J30" s="0" t="n">
        <f aca="false">$J$27*B8</f>
        <v>0.00142093968214261</v>
      </c>
      <c r="K30" s="0" t="n">
        <f aca="false">$K$27*C8</f>
        <v>0.00100690989509424</v>
      </c>
    </row>
    <row r="31" customFormat="false" ht="12.8" hidden="false" customHeight="false" outlineLevel="0" collapsed="false">
      <c r="A31" s="0" t="n">
        <f aca="false">A27*I9</f>
        <v>0.0342574652818453</v>
      </c>
      <c r="E31" s="0" t="n">
        <f aca="false">$E$27*E9</f>
        <v>0.000810180393972965</v>
      </c>
      <c r="F31" s="0" t="n">
        <f aca="false">$F$27*F9</f>
        <v>0.00262858147478572</v>
      </c>
      <c r="G31" s="0" t="n">
        <f aca="false">$G$27*G9</f>
        <v>0.00308780495577407</v>
      </c>
      <c r="I31" s="0" t="n">
        <f aca="false">$I$27*A9</f>
        <v>0.00131814258035478</v>
      </c>
      <c r="J31" s="0" t="n">
        <f aca="false">$J$27*B9</f>
        <v>0.000642110207588394</v>
      </c>
      <c r="K31" s="0" t="n">
        <f aca="false">$K$27*C9</f>
        <v>0.00104104351402374</v>
      </c>
    </row>
    <row r="32" customFormat="false" ht="12.8" hidden="false" customHeight="false" outlineLevel="0" collapsed="false">
      <c r="A32" s="0" t="n">
        <f aca="false">A27*I10</f>
        <v>0.0510749812124463</v>
      </c>
      <c r="E32" s="0" t="n">
        <f aca="false">$E$27*E10</f>
        <v>0.00176669894176695</v>
      </c>
      <c r="F32" s="0" t="n">
        <f aca="false">$F$27*F10</f>
        <v>0.00195917559095388</v>
      </c>
      <c r="G32" s="0" t="n">
        <f aca="false">$G$27*G10</f>
        <v>0.00284851799348378</v>
      </c>
      <c r="I32" s="0" t="n">
        <f aca="false">$I$27*A10</f>
        <v>0.000202686986484084</v>
      </c>
      <c r="J32" s="0" t="n">
        <f aca="false">$J$27*B10</f>
        <v>0.000239158019031819</v>
      </c>
      <c r="K32" s="0" t="n">
        <f aca="false">$K$27*C10</f>
        <v>0.000149622354657927</v>
      </c>
    </row>
    <row r="33" customFormat="false" ht="12.8" hidden="false" customHeight="false" outlineLevel="0" collapsed="false">
      <c r="A33" s="3"/>
    </row>
    <row r="34" customFormat="false" ht="12.8" hidden="false" customHeight="false" outlineLevel="0" collapsed="false">
      <c r="E34" s="0" t="n">
        <f aca="false">SUM(E30:G30)</f>
        <v>0.0125274952316759</v>
      </c>
      <c r="I34" s="0" t="n">
        <f aca="false">SUM(I30:K30)</f>
        <v>0.00424607123562314</v>
      </c>
    </row>
    <row r="35" customFormat="false" ht="12.8" hidden="false" customHeight="false" outlineLevel="0" collapsed="false">
      <c r="E35" s="0" t="n">
        <f aca="false">SUM(E31:G31)</f>
        <v>0.00652656682453276</v>
      </c>
      <c r="I35" s="0" t="n">
        <f aca="false">SUM(I31:K31)</f>
        <v>0.00300129630196691</v>
      </c>
    </row>
    <row r="36" customFormat="false" ht="12.8" hidden="false" customHeight="false" outlineLevel="0" collapsed="false">
      <c r="E36" s="0" t="n">
        <f aca="false">SUM(E32:G32)</f>
        <v>0.0065743925262046</v>
      </c>
      <c r="I36" s="3"/>
    </row>
    <row r="37" customFormat="false" ht="12.8" hidden="false" customHeight="false" outlineLevel="0" collapsed="false">
      <c r="E37" s="3"/>
    </row>
    <row r="39" customFormat="false" ht="12.8" hidden="false" customHeight="false" outlineLevel="0" collapsed="false">
      <c r="A39" s="0" t="s">
        <v>19</v>
      </c>
    </row>
    <row r="40" customFormat="false" ht="12.8" hidden="false" customHeight="false" outlineLevel="0" collapsed="false">
      <c r="A40" s="0" t="s">
        <v>20</v>
      </c>
      <c r="B40" s="0" t="s">
        <v>21</v>
      </c>
    </row>
    <row r="41" customFormat="false" ht="12.8" hidden="false" customHeight="false" outlineLevel="0" collapsed="false">
      <c r="A41" s="0" t="n">
        <f aca="false">$F$2*$A$27*E15</f>
        <v>0.0135469731072946</v>
      </c>
      <c r="B41" s="0" t="n">
        <f aca="false">I8+A41</f>
        <v>0.402289425963681</v>
      </c>
    </row>
    <row r="42" customFormat="false" ht="12.8" hidden="false" customHeight="false" outlineLevel="0" collapsed="false">
      <c r="A42" s="0" t="n">
        <f aca="false">$F$2*$A$27*F15</f>
        <v>0.0124639590115095</v>
      </c>
      <c r="B42" s="0" t="n">
        <f aca="false">I9+A42</f>
        <v>0.608760523488069</v>
      </c>
    </row>
    <row r="43" customFormat="false" ht="12.8" hidden="false" customHeight="false" outlineLevel="0" collapsed="false">
      <c r="A43" s="0" t="n">
        <f aca="false">$F$2*$A$27*G15</f>
        <v>0.0129127355752912</v>
      </c>
      <c r="B43" s="0" t="n">
        <f aca="false">I10+A43</f>
        <v>0.901940443174738</v>
      </c>
    </row>
    <row r="44" customFormat="false" ht="12.8" hidden="false" customHeight="false" outlineLevel="0" collapsed="false">
      <c r="A44" s="1" t="n">
        <f aca="false">$F$2*$A$27*1</f>
        <v>0.0172351145332778</v>
      </c>
      <c r="B44" s="1" t="n">
        <f aca="false">I11+A44</f>
        <v>0.345828695829595</v>
      </c>
    </row>
    <row r="45" customFormat="false" ht="12.8" hidden="false" customHeight="false" outlineLevel="0" collapsed="false">
      <c r="A45" s="0" t="s">
        <v>22</v>
      </c>
      <c r="D45" s="0" t="s">
        <v>21</v>
      </c>
    </row>
    <row r="46" customFormat="false" ht="12.8" hidden="false" customHeight="false" outlineLevel="0" collapsed="false">
      <c r="A46" s="0" t="n">
        <f aca="false">$F$2*E$27*A15</f>
        <v>0.000676779223771966</v>
      </c>
      <c r="B46" s="0" t="n">
        <f aca="false">$F$2*F$27*A15</f>
        <v>0.00123559773907955</v>
      </c>
      <c r="C46" s="0" t="n">
        <f aca="false">$F$2*G$27*A15</f>
        <v>0.00172898651866525</v>
      </c>
      <c r="D46" s="0" t="n">
        <f aca="false">E8+A46</f>
        <v>0.302923185072213</v>
      </c>
      <c r="E46" s="0" t="n">
        <f aca="false">F8+B46</f>
        <v>0.518922882856084</v>
      </c>
      <c r="F46" s="0" t="n">
        <f aca="false">G8+C46</f>
        <v>0.818860845724936</v>
      </c>
    </row>
    <row r="47" customFormat="false" ht="12.8" hidden="false" customHeight="false" outlineLevel="0" collapsed="false">
      <c r="A47" s="0" t="n">
        <f aca="false">$F$2*E$27*B15</f>
        <v>0.000716980436144298</v>
      </c>
      <c r="B47" s="0" t="n">
        <f aca="false">$F$2*F$27*B15</f>
        <v>0.00130899320597741</v>
      </c>
      <c r="C47" s="0" t="n">
        <f aca="false">$F$2*G$27*B15</f>
        <v>0.00183168966288763</v>
      </c>
      <c r="D47" s="0" t="n">
        <f aca="false">E9+A47</f>
        <v>0.216394734419371</v>
      </c>
      <c r="E47" s="0" t="n">
        <f aca="false">F9+B47</f>
        <v>0.384587952710841</v>
      </c>
      <c r="F47" s="0" t="n">
        <f aca="false">G9+C47</f>
        <v>0.323589348960682</v>
      </c>
    </row>
    <row r="48" customFormat="false" ht="12.8" hidden="false" customHeight="false" outlineLevel="0" collapsed="false">
      <c r="A48" s="0" t="n">
        <f aca="false">$F$2*E$27*C15</f>
        <v>0.000721236140460669</v>
      </c>
      <c r="B48" s="0" t="n">
        <f aca="false">$F$2*F$27*C15</f>
        <v>0.00131676285735972</v>
      </c>
      <c r="C48" s="0" t="n">
        <f aca="false">$F$2*G$27*C15</f>
        <v>0.00184256182788912</v>
      </c>
      <c r="D48" s="0" t="n">
        <f aca="false">E10+A48</f>
        <v>0.471033357440144</v>
      </c>
      <c r="E48" s="0" t="n">
        <f aca="false">F10+B48</f>
        <v>0.286988251145293</v>
      </c>
      <c r="F48" s="0" t="n">
        <f aca="false">G10+C48</f>
        <v>0.298665870028464</v>
      </c>
    </row>
    <row r="49" customFormat="false" ht="12.8" hidden="false" customHeight="false" outlineLevel="0" collapsed="false">
      <c r="A49" s="1" t="n">
        <f aca="false">$F$2*E$27*1</f>
        <v>0.00112693179385943</v>
      </c>
      <c r="B49" s="1" t="n">
        <f aca="false">$F$2*F$27*1</f>
        <v>0.00205744255686363</v>
      </c>
      <c r="C49" s="1" t="n">
        <f aca="false">$F$2*G$27*1</f>
        <v>0.00287900368480388</v>
      </c>
      <c r="D49" s="1" t="n">
        <f aca="false">E11+A49</f>
        <v>0.682434329645147</v>
      </c>
      <c r="E49" s="1" t="n">
        <f aca="false">F11+B49</f>
        <v>0.224732104260861</v>
      </c>
      <c r="F49" s="1" t="n">
        <f aca="false">G11+C49</f>
        <v>0.21188173430487</v>
      </c>
    </row>
    <row r="50" customFormat="false" ht="12.8" hidden="false" customHeight="false" outlineLevel="0" collapsed="false">
      <c r="A50" s="0" t="s">
        <v>23</v>
      </c>
      <c r="D50" s="0" t="s">
        <v>21</v>
      </c>
    </row>
    <row r="51" customFormat="false" ht="12.8" hidden="false" customHeight="false" outlineLevel="0" collapsed="false">
      <c r="A51" s="0" t="n">
        <f aca="false">$F$2*$I$27*A2</f>
        <v>0.0001803129775636</v>
      </c>
      <c r="B51" s="0" t="n">
        <f aca="false">$F$2*$J$27*A2</f>
        <v>9.06317593376355E-005</v>
      </c>
      <c r="C51" s="0" t="n">
        <f aca="false">$F$2*$K$27*A2</f>
        <v>9.08844226298873E-005</v>
      </c>
      <c r="D51" s="0" t="n">
        <f aca="false">A8+A51</f>
        <v>0.60520220866834</v>
      </c>
      <c r="E51" s="0" t="n">
        <f aca="false">B8+B51</f>
        <v>0.940780535073982</v>
      </c>
      <c r="F51" s="0" t="n">
        <f aca="false">C8+C51</f>
        <v>0.664831793342563</v>
      </c>
    </row>
    <row r="52" customFormat="false" ht="12.8" hidden="false" customHeight="false" outlineLevel="0" collapsed="false">
      <c r="A52" s="0" t="n">
        <f aca="false">$F$2*$I$27*B2</f>
        <v>0.000450782443908999</v>
      </c>
      <c r="B52" s="0" t="n">
        <f aca="false">$F$2*$J$27*B2</f>
        <v>0.000226579398344089</v>
      </c>
      <c r="C52" s="0" t="n">
        <f aca="false">$F$2*$K$27*B2</f>
        <v>0.000227211056574718</v>
      </c>
      <c r="D52" s="0" t="n">
        <f aca="false">A9+A52</f>
        <v>0.43906898890878</v>
      </c>
      <c r="E52" s="0" t="n">
        <f aca="false">B9+B52</f>
        <v>0.425316114643691</v>
      </c>
      <c r="F52" s="0" t="n">
        <f aca="false">C9+C52</f>
        <v>0.687502423177292</v>
      </c>
    </row>
    <row r="53" customFormat="false" ht="12.8" hidden="false" customHeight="false" outlineLevel="0" collapsed="false">
      <c r="A53" s="1" t="n">
        <f aca="false">$F$2*$I$27*1</f>
        <v>0.000901564887817999</v>
      </c>
      <c r="B53" s="1" t="n">
        <f aca="false">$F$2*$I$27*1</f>
        <v>0.000901564887817999</v>
      </c>
      <c r="C53" s="1" t="n">
        <f aca="false">$F$2*$I$27*1</f>
        <v>0.000901564887817999</v>
      </c>
      <c r="D53" s="1" t="n">
        <f aca="false">A10+A53</f>
        <v>0.0683466226610755</v>
      </c>
      <c r="E53" s="1" t="n">
        <f aca="false">B10+B53</f>
        <v>0.159228858176391</v>
      </c>
      <c r="F53" s="1" t="n">
        <f aca="false">C10+C53</f>
        <v>0.0996791223580838</v>
      </c>
    </row>
  </sheetData>
  <mergeCells count="19">
    <mergeCell ref="A6:C6"/>
    <mergeCell ref="E6:G6"/>
    <mergeCell ref="I6:K6"/>
    <mergeCell ref="A7:C7"/>
    <mergeCell ref="E7:G7"/>
    <mergeCell ref="I7:K7"/>
    <mergeCell ref="A12:C12"/>
    <mergeCell ref="E12:G12"/>
    <mergeCell ref="I12:K12"/>
    <mergeCell ref="A14:C14"/>
    <mergeCell ref="E14:G14"/>
    <mergeCell ref="I14:K14"/>
    <mergeCell ref="A16:C16"/>
    <mergeCell ref="E16:G16"/>
    <mergeCell ref="I16:K16"/>
    <mergeCell ref="A26:C26"/>
    <mergeCell ref="E26:G26"/>
    <mergeCell ref="I26:K26"/>
    <mergeCell ref="A29:C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8" activeCellId="0" sqref="I8:I1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D1" s="0" t="s">
        <v>1</v>
      </c>
      <c r="F1" s="0" t="s">
        <v>2</v>
      </c>
    </row>
    <row r="2" customFormat="false" ht="12.8" hidden="false" customHeight="false" outlineLevel="0" collapsed="false">
      <c r="A2" s="0" t="n">
        <v>0.2</v>
      </c>
      <c r="B2" s="0" t="n">
        <v>0.5</v>
      </c>
      <c r="D2" s="0" t="n">
        <v>0.4</v>
      </c>
      <c r="F2" s="0" t="n">
        <v>0.3</v>
      </c>
    </row>
    <row r="3" customFormat="false" ht="12.8" hidden="false" customHeight="false" outlineLevel="0" collapsed="false">
      <c r="A3" s="1" t="n">
        <v>1</v>
      </c>
    </row>
    <row r="6" customFormat="false" ht="12.8" hidden="false" customHeight="false" outlineLevel="0" collapsed="false">
      <c r="A6" s="2" t="s">
        <v>3</v>
      </c>
      <c r="B6" s="2"/>
      <c r="C6" s="2"/>
      <c r="E6" s="2" t="s">
        <v>4</v>
      </c>
      <c r="F6" s="2"/>
      <c r="G6" s="2"/>
      <c r="I6" s="2" t="s">
        <v>5</v>
      </c>
      <c r="J6" s="2"/>
      <c r="K6" s="2"/>
    </row>
    <row r="7" customFormat="false" ht="12.8" hidden="false" customHeight="false" outlineLevel="0" collapsed="false">
      <c r="A7" s="2" t="s">
        <v>6</v>
      </c>
      <c r="B7" s="2"/>
      <c r="C7" s="2"/>
      <c r="E7" s="2" t="s">
        <v>6</v>
      </c>
      <c r="F7" s="2"/>
      <c r="G7" s="2"/>
      <c r="I7" s="2" t="s">
        <v>6</v>
      </c>
      <c r="J7" s="2"/>
      <c r="K7" s="2"/>
    </row>
    <row r="8" customFormat="false" ht="12.8" hidden="false" customHeight="false" outlineLevel="0" collapsed="false">
      <c r="A8" s="0" t="n">
        <v>0.60520220866834</v>
      </c>
      <c r="B8" s="0" t="n">
        <v>0.940780535073982</v>
      </c>
      <c r="C8" s="0" t="n">
        <v>0.664831793342563</v>
      </c>
      <c r="E8" s="0" t="n">
        <v>0.302923371086836</v>
      </c>
      <c r="F8" s="0" t="n">
        <v>0.518923229939171</v>
      </c>
      <c r="G8" s="0" t="n">
        <v>0.818861242388883</v>
      </c>
      <c r="I8" s="0" t="n">
        <v>0.402286811302415</v>
      </c>
    </row>
    <row r="9" customFormat="false" ht="12.8" hidden="false" customHeight="false" outlineLevel="0" collapsed="false">
      <c r="A9" s="0" t="n">
        <v>0.43906898890878</v>
      </c>
      <c r="B9" s="0" t="n">
        <v>0.425316114643691</v>
      </c>
      <c r="C9" s="0" t="n">
        <v>0.687502423177292</v>
      </c>
      <c r="E9" s="0" t="n">
        <v>0.216394867833515</v>
      </c>
      <c r="F9" s="0" t="n">
        <v>0.384588204204446</v>
      </c>
      <c r="G9" s="0" t="n">
        <v>0.323589606586033</v>
      </c>
      <c r="I9" s="0" t="n">
        <v>0.608767391909782</v>
      </c>
    </row>
    <row r="10" customFormat="false" ht="12.8" hidden="false" customHeight="false" outlineLevel="0" collapsed="false">
      <c r="A10" s="1" t="n">
        <v>0.0683466226610755</v>
      </c>
      <c r="B10" s="1" t="n">
        <v>0.159228858176391</v>
      </c>
      <c r="C10" s="1" t="n">
        <v>0.0996791223580838</v>
      </c>
      <c r="E10" s="0" t="n">
        <v>0.471033488927665</v>
      </c>
      <c r="F10" s="0" t="n">
        <v>0.286988499168429</v>
      </c>
      <c r="G10" s="0" t="n">
        <v>0.298666122238222</v>
      </c>
      <c r="I10" s="0" t="n">
        <v>0.901951949574811</v>
      </c>
    </row>
    <row r="11" customFormat="false" ht="12.8" hidden="false" customHeight="false" outlineLevel="0" collapsed="false">
      <c r="E11" s="1" t="n">
        <v>0.682434116010088</v>
      </c>
      <c r="F11" s="1" t="n">
        <v>0.224731726668978</v>
      </c>
      <c r="G11" s="1" t="n">
        <v>0.21188105778498</v>
      </c>
      <c r="I11" s="1" t="n">
        <v>0.34581542835178</v>
      </c>
    </row>
    <row r="12" customFormat="false" ht="12.8" hidden="false" customHeight="false" outlineLevel="0" collapsed="false">
      <c r="A12" s="2" t="s">
        <v>7</v>
      </c>
      <c r="B12" s="2"/>
      <c r="C12" s="2"/>
      <c r="E12" s="2" t="s">
        <v>8</v>
      </c>
      <c r="F12" s="2"/>
      <c r="G12" s="2"/>
      <c r="I12" s="2" t="s">
        <v>9</v>
      </c>
      <c r="J12" s="2"/>
      <c r="K12" s="2"/>
    </row>
    <row r="13" customFormat="false" ht="12.8" hidden="false" customHeight="false" outlineLevel="0" collapsed="false">
      <c r="A13" s="0" t="n">
        <f aca="false">A2*A8+B2*A9+A3*A10</f>
        <v>0.408921558849133</v>
      </c>
      <c r="B13" s="0" t="n">
        <f aca="false">A2*B8+B2*B9+A3*B10</f>
        <v>0.560043022513033</v>
      </c>
      <c r="C13" s="0" t="n">
        <f aca="false">A2*C8+B2*C9+A3*C10</f>
        <v>0.576396692615242</v>
      </c>
      <c r="D13" s="1" t="n">
        <v>1</v>
      </c>
      <c r="E13" s="0" t="n">
        <f aca="false">A15*E8+B15*E9+C15*E10+D13*E11</f>
        <v>1.30374003365937</v>
      </c>
      <c r="F13" s="0" t="n">
        <f aca="false">A15*F8+B15*F9+C15*F10+D13*F11</f>
        <v>0.965032859073098</v>
      </c>
      <c r="G13" s="0" t="n">
        <f aca="false">A15*G8+B15*G9+C15*G10+D13*G11</f>
        <v>1.10104686130977</v>
      </c>
      <c r="H13" s="1" t="n">
        <v>1</v>
      </c>
      <c r="I13" s="0" t="n">
        <f aca="false">E15*I8+F15*I9+G15*I10+H13*I11</f>
        <v>1.77990057780111</v>
      </c>
    </row>
    <row r="14" customFormat="false" ht="12.8" hidden="false" customHeight="false" outlineLevel="0" collapsed="false">
      <c r="A14" s="2" t="s">
        <v>10</v>
      </c>
      <c r="B14" s="2"/>
      <c r="C14" s="2"/>
      <c r="E14" s="2" t="s">
        <v>10</v>
      </c>
      <c r="F14" s="2"/>
      <c r="G14" s="2"/>
      <c r="I14" s="2" t="s">
        <v>10</v>
      </c>
      <c r="J14" s="2"/>
      <c r="K14" s="2"/>
    </row>
    <row r="15" customFormat="false" ht="12.8" hidden="false" customHeight="false" outlineLevel="0" collapsed="false">
      <c r="A15" s="0" t="n">
        <f aca="false">1/(1+EXP(-1*A13))</f>
        <v>0.600829260722347</v>
      </c>
      <c r="B15" s="0" t="n">
        <f aca="false">1/(1+EXP(-1*B13))</f>
        <v>0.636462494802491</v>
      </c>
      <c r="C15" s="0" t="n">
        <f aca="false">1/(1+EXP(-1*C13))</f>
        <v>0.640237864586723</v>
      </c>
      <c r="E15" s="0" t="n">
        <f aca="false">1/(1+EXP(-1*E13))</f>
        <v>0.786463751676005</v>
      </c>
      <c r="F15" s="0" t="n">
        <f aca="false">1/(1+EXP(-1*F13))</f>
        <v>0.724128334960841</v>
      </c>
      <c r="G15" s="0" t="n">
        <f aca="false">1/(1+EXP(-1*G13))</f>
        <v>0.750456204479244</v>
      </c>
      <c r="I15" s="0" t="n">
        <f aca="false">1/(1+EXP(-1*I13))</f>
        <v>0.855684588848095</v>
      </c>
    </row>
    <row r="16" customFormat="false" ht="12.8" hidden="false" customHeight="false" outlineLevel="0" collapsed="false">
      <c r="A16" s="2" t="s">
        <v>11</v>
      </c>
      <c r="B16" s="2"/>
      <c r="C16" s="2"/>
      <c r="E16" s="2" t="s">
        <v>11</v>
      </c>
      <c r="F16" s="2"/>
      <c r="G16" s="2"/>
      <c r="I16" s="2" t="s">
        <v>11</v>
      </c>
      <c r="J16" s="2"/>
      <c r="K16" s="2"/>
    </row>
    <row r="17" customFormat="false" ht="12.8" hidden="false" customHeight="false" outlineLevel="0" collapsed="false">
      <c r="A17" s="0" t="n">
        <f aca="false">A15*(1-A15)</f>
        <v>0.239833460182185</v>
      </c>
      <c r="B17" s="0" t="n">
        <f aca="false">B15*(1-B15)</f>
        <v>0.23137798751228</v>
      </c>
      <c r="C17" s="0" t="n">
        <f aca="false">C15*(1-C15)</f>
        <v>0.230333341336156</v>
      </c>
      <c r="E17" s="0" t="n">
        <f aca="false">E15*(1-E15)</f>
        <v>0.167938518975708</v>
      </c>
      <c r="F17" s="0" t="n">
        <f aca="false">F15*(1-F15)</f>
        <v>0.199766489467681</v>
      </c>
      <c r="G17" s="0" t="n">
        <f aca="false">G15*(1-G15)</f>
        <v>0.187271689637851</v>
      </c>
      <c r="I17" s="0" t="n">
        <f aca="false">I15*(1-I15)</f>
        <v>0.123488473255962</v>
      </c>
    </row>
    <row r="24" customFormat="false" ht="12.8" hidden="false" customHeight="false" outlineLevel="0" collapsed="false">
      <c r="A24" s="0" t="s">
        <v>12</v>
      </c>
    </row>
    <row r="25" customFormat="false" ht="12.8" hidden="false" customHeight="false" outlineLevel="0" collapsed="false">
      <c r="A25" s="0" t="n">
        <f aca="false">I15-D2</f>
        <v>0.455684588848095</v>
      </c>
    </row>
    <row r="26" customFormat="false" ht="12.8" hidden="false" customHeight="false" outlineLevel="0" collapsed="false">
      <c r="A26" s="2" t="s">
        <v>13</v>
      </c>
      <c r="B26" s="2"/>
      <c r="C26" s="2"/>
      <c r="E26" s="2" t="s">
        <v>14</v>
      </c>
      <c r="F26" s="2"/>
      <c r="G26" s="2"/>
      <c r="I26" s="2" t="s">
        <v>15</v>
      </c>
      <c r="J26" s="2"/>
      <c r="K26" s="2"/>
    </row>
    <row r="27" customFormat="false" ht="12.8" hidden="false" customHeight="false" outlineLevel="0" collapsed="false">
      <c r="A27" s="0" t="n">
        <f aca="false">I17*A25</f>
        <v>0.0562717941631218</v>
      </c>
      <c r="E27" s="0" t="n">
        <f aca="false">A30*E17</f>
        <v>0.00380169153696622</v>
      </c>
      <c r="F27" s="0" t="n">
        <f aca="false">A31*F17</f>
        <v>0.0068432874361618</v>
      </c>
      <c r="G27" s="0" t="n">
        <f aca="false">A32*G17</f>
        <v>0.0095048724417798</v>
      </c>
      <c r="H27" s="3"/>
      <c r="I27" s="0" t="n">
        <f aca="false">E34*A17</f>
        <v>0.00299454468105578</v>
      </c>
      <c r="J27" s="0" t="n">
        <f aca="false">E35*B17</f>
        <v>0.00151094270563439</v>
      </c>
      <c r="K27" s="0" t="n">
        <f aca="false">E36*C17</f>
        <v>0.00151869187932675</v>
      </c>
    </row>
    <row r="29" customFormat="false" ht="12.8" hidden="false" customHeight="false" outlineLevel="0" collapsed="false">
      <c r="A29" s="2" t="s">
        <v>16</v>
      </c>
      <c r="B29" s="2"/>
      <c r="C29" s="2"/>
      <c r="E29" s="0" t="s">
        <v>17</v>
      </c>
      <c r="I29" s="0" t="s">
        <v>18</v>
      </c>
    </row>
    <row r="30" customFormat="false" ht="12.8" hidden="false" customHeight="false" outlineLevel="0" collapsed="false">
      <c r="A30" s="0" t="n">
        <f aca="false">A27*I8</f>
        <v>0.0226374006401481</v>
      </c>
      <c r="E30" s="0" t="n">
        <f aca="false">$E$27*E8</f>
        <v>0.0011516212162101</v>
      </c>
      <c r="F30" s="0" t="n">
        <f aca="false">$F$27*F8</f>
        <v>0.00355114081977523</v>
      </c>
      <c r="G30" s="0" t="n">
        <f aca="false">$G$27*G8</f>
        <v>0.00778317165642367</v>
      </c>
      <c r="I30" s="0" t="n">
        <f aca="false">$I$27*A8</f>
        <v>0.00181230505493098</v>
      </c>
      <c r="J30" s="0" t="n">
        <f aca="false">$J$27*B8</f>
        <v>0.00142146548707285</v>
      </c>
      <c r="K30" s="0" t="n">
        <f aca="false">$K$27*C8</f>
        <v>0.00100967464566759</v>
      </c>
    </row>
    <row r="31" customFormat="false" ht="12.8" hidden="false" customHeight="false" outlineLevel="0" collapsed="false">
      <c r="A31" s="0" t="n">
        <f aca="false">A27*I9</f>
        <v>0.0342564333707678</v>
      </c>
      <c r="E31" s="0" t="n">
        <f aca="false">$E$27*E9</f>
        <v>0.0008226665376856</v>
      </c>
      <c r="F31" s="0" t="n">
        <f aca="false">$F$27*F9</f>
        <v>0.00263184762592831</v>
      </c>
      <c r="G31" s="0" t="n">
        <f aca="false">$G$27*G9</f>
        <v>0.00307567793408595</v>
      </c>
      <c r="I31" s="0" t="n">
        <f aca="false">$I$27*A9</f>
        <v>0.00131481170535332</v>
      </c>
      <c r="J31" s="0" t="n">
        <f aca="false">$J$27*B9</f>
        <v>0.000642628281009646</v>
      </c>
      <c r="K31" s="0" t="n">
        <f aca="false">$K$27*C9</f>
        <v>0.00104410434709682</v>
      </c>
    </row>
    <row r="32" customFormat="false" ht="12.8" hidden="false" customHeight="false" outlineLevel="0" collapsed="false">
      <c r="A32" s="0" t="n">
        <f aca="false">A27*I10</f>
        <v>0.0507544544515002</v>
      </c>
      <c r="E32" s="0" t="n">
        <f aca="false">$E$27*E10</f>
        <v>0.00179072402848398</v>
      </c>
      <c r="F32" s="0" t="n">
        <f aca="false">$F$27*F10</f>
        <v>0.00196394479068224</v>
      </c>
      <c r="G32" s="0" t="n">
        <f aca="false">$G$27*G10</f>
        <v>0.00283878339455531</v>
      </c>
      <c r="I32" s="0" t="n">
        <f aca="false">$I$27*A10</f>
        <v>0.00020466701535785</v>
      </c>
      <c r="J32" s="0" t="n">
        <f aca="false">$J$27*B10</f>
        <v>0.00024058568178811</v>
      </c>
      <c r="K32" s="0" t="n">
        <f aca="false">$K$27*C10</f>
        <v>0.00015138187366364</v>
      </c>
    </row>
    <row r="33" customFormat="false" ht="12.8" hidden="false" customHeight="false" outlineLevel="0" collapsed="false">
      <c r="A33" s="3"/>
    </row>
    <row r="34" customFormat="false" ht="12.8" hidden="false" customHeight="false" outlineLevel="0" collapsed="false">
      <c r="E34" s="0" t="n">
        <f aca="false">SUM(E30:G30)</f>
        <v>0.012485933692409</v>
      </c>
      <c r="I34" s="0" t="n">
        <f aca="false">SUM(I30:K30)</f>
        <v>0.00424344518767143</v>
      </c>
    </row>
    <row r="35" customFormat="false" ht="12.8" hidden="false" customHeight="false" outlineLevel="0" collapsed="false">
      <c r="E35" s="0" t="n">
        <f aca="false">SUM(E31:G31)</f>
        <v>0.00653019209769987</v>
      </c>
      <c r="I35" s="0" t="n">
        <f aca="false">SUM(I31:K31)</f>
        <v>0.00300154433345979</v>
      </c>
    </row>
    <row r="36" customFormat="false" ht="12.8" hidden="false" customHeight="false" outlineLevel="0" collapsed="false">
      <c r="E36" s="0" t="n">
        <f aca="false">SUM(E32:G32)</f>
        <v>0.00659345221372153</v>
      </c>
      <c r="I36" s="3"/>
    </row>
    <row r="37" customFormat="false" ht="12.8" hidden="false" customHeight="false" outlineLevel="0" collapsed="false">
      <c r="E37" s="3"/>
    </row>
    <row r="39" customFormat="false" ht="12.8" hidden="false" customHeight="false" outlineLevel="0" collapsed="false">
      <c r="A39" s="0" t="s">
        <v>19</v>
      </c>
    </row>
    <row r="40" customFormat="false" ht="12.8" hidden="false" customHeight="false" outlineLevel="0" collapsed="false">
      <c r="A40" s="0" t="s">
        <v>20</v>
      </c>
      <c r="B40" s="0" t="s">
        <v>21</v>
      </c>
    </row>
    <row r="41" customFormat="false" ht="12.8" hidden="false" customHeight="false" outlineLevel="0" collapsed="false">
      <c r="A41" s="0" t="n">
        <f aca="false">$F$2*$A$27*E15</f>
        <v>0.0132767179053206</v>
      </c>
      <c r="B41" s="0" t="n">
        <f aca="false">I8+A41</f>
        <v>0.415563529207736</v>
      </c>
    </row>
    <row r="42" customFormat="false" ht="12.8" hidden="false" customHeight="false" outlineLevel="0" collapsed="false">
      <c r="A42" s="0" t="n">
        <f aca="false">$F$2*$A$27*F15</f>
        <v>0.0122244001837802</v>
      </c>
      <c r="B42" s="0" t="n">
        <f aca="false">I9+A42</f>
        <v>0.620991792093562</v>
      </c>
    </row>
    <row r="43" customFormat="false" ht="12.8" hidden="false" customHeight="false" outlineLevel="0" collapsed="false">
      <c r="A43" s="0" t="n">
        <f aca="false">$F$2*$A$27*G15</f>
        <v>0.0126688551200681</v>
      </c>
      <c r="B43" s="0" t="n">
        <f aca="false">I10+A43</f>
        <v>0.914620804694879</v>
      </c>
    </row>
    <row r="44" customFormat="false" ht="12.8" hidden="false" customHeight="false" outlineLevel="0" collapsed="false">
      <c r="A44" s="1" t="n">
        <f aca="false">$F$2*$A$27*1</f>
        <v>0.0168815382489366</v>
      </c>
      <c r="B44" s="1" t="n">
        <f aca="false">I11+A44</f>
        <v>0.362696966600716</v>
      </c>
    </row>
    <row r="45" customFormat="false" ht="12.8" hidden="false" customHeight="false" outlineLevel="0" collapsed="false">
      <c r="A45" s="0" t="s">
        <v>22</v>
      </c>
      <c r="D45" s="0" t="s">
        <v>21</v>
      </c>
    </row>
    <row r="46" customFormat="false" ht="12.8" hidden="false" customHeight="false" outlineLevel="0" collapsed="false">
      <c r="A46" s="0" t="n">
        <f aca="false">$F$2*E$27*A15</f>
        <v>0.000685250254694946</v>
      </c>
      <c r="B46" s="0" t="n">
        <f aca="false">$F$2*F$27*A15</f>
        <v>0.00123349419935389</v>
      </c>
      <c r="C46" s="0" t="n">
        <f aca="false">$F$2*G$27*A15</f>
        <v>0.00171324164473643</v>
      </c>
      <c r="D46" s="0" t="n">
        <f aca="false">E8+A46</f>
        <v>0.30360862134153</v>
      </c>
      <c r="E46" s="0" t="n">
        <f aca="false">F8+B46</f>
        <v>0.520156724138525</v>
      </c>
      <c r="F46" s="0" t="n">
        <f aca="false">G8+C46</f>
        <v>0.820574484033619</v>
      </c>
    </row>
    <row r="47" customFormat="false" ht="12.8" hidden="false" customHeight="false" outlineLevel="0" collapsed="false">
      <c r="A47" s="0" t="n">
        <f aca="false">$F$2*E$27*B15</f>
        <v>0.000725890224026111</v>
      </c>
      <c r="B47" s="0" t="n">
        <f aca="false">$F$2*F$27*B15</f>
        <v>0.00130664873828102</v>
      </c>
      <c r="C47" s="0" t="n">
        <f aca="false">$F$2*G$27*B15</f>
        <v>0.00181484844812238</v>
      </c>
      <c r="D47" s="0" t="n">
        <f aca="false">E9+A47</f>
        <v>0.217120758057541</v>
      </c>
      <c r="E47" s="0" t="n">
        <f aca="false">F9+B47</f>
        <v>0.385894852942727</v>
      </c>
      <c r="F47" s="0" t="n">
        <f aca="false">G9+C47</f>
        <v>0.325404455034156</v>
      </c>
    </row>
    <row r="48" customFormat="false" ht="12.8" hidden="false" customHeight="false" outlineLevel="0" collapsed="false">
      <c r="A48" s="0" t="n">
        <f aca="false">$F$2*E$27*C15</f>
        <v>0.000730196061433402</v>
      </c>
      <c r="B48" s="0" t="n">
        <f aca="false">$F$2*F$27*C15</f>
        <v>0.00131439952046441</v>
      </c>
      <c r="C48" s="0" t="n">
        <f aca="false">$F$2*G$27*C15</f>
        <v>0.00182561377058829</v>
      </c>
      <c r="D48" s="0" t="n">
        <f aca="false">E10+A48</f>
        <v>0.471763684989098</v>
      </c>
      <c r="E48" s="0" t="n">
        <f aca="false">F10+B48</f>
        <v>0.288302898688893</v>
      </c>
      <c r="F48" s="0" t="n">
        <f aca="false">G10+C48</f>
        <v>0.30049173600881</v>
      </c>
    </row>
    <row r="49" customFormat="false" ht="12.8" hidden="false" customHeight="false" outlineLevel="0" collapsed="false">
      <c r="A49" s="1" t="n">
        <f aca="false">$F$2*E$27*1</f>
        <v>0.00114050746108987</v>
      </c>
      <c r="B49" s="1" t="n">
        <f aca="false">$F$2*F$27*1</f>
        <v>0.00205298623084854</v>
      </c>
      <c r="C49" s="1" t="n">
        <f aca="false">$F$2*G$27*1</f>
        <v>0.00285146173253394</v>
      </c>
      <c r="D49" s="1" t="n">
        <f aca="false">E11+A49</f>
        <v>0.683574623471178</v>
      </c>
      <c r="E49" s="1" t="n">
        <f aca="false">F11+B49</f>
        <v>0.226784712899827</v>
      </c>
      <c r="F49" s="1" t="n">
        <f aca="false">G11+C49</f>
        <v>0.214732519517514</v>
      </c>
    </row>
    <row r="50" customFormat="false" ht="12.8" hidden="false" customHeight="false" outlineLevel="0" collapsed="false">
      <c r="A50" s="0" t="s">
        <v>23</v>
      </c>
      <c r="D50" s="0" t="s">
        <v>21</v>
      </c>
    </row>
    <row r="51" customFormat="false" ht="12.8" hidden="false" customHeight="false" outlineLevel="0" collapsed="false">
      <c r="A51" s="0" t="n">
        <f aca="false">$F$2*$I$27*A2</f>
        <v>0.000179672680863347</v>
      </c>
      <c r="B51" s="0" t="n">
        <f aca="false">$F$2*$J$27*A2</f>
        <v>9.06565623380635E-005</v>
      </c>
      <c r="C51" s="0" t="n">
        <f aca="false">$F$2*$K$27*A2</f>
        <v>9.11215127596052E-005</v>
      </c>
      <c r="D51" s="0" t="n">
        <f aca="false">A8+A51</f>
        <v>0.605381881349203</v>
      </c>
      <c r="E51" s="0" t="n">
        <f aca="false">B8+B51</f>
        <v>0.94087119163632</v>
      </c>
      <c r="F51" s="0" t="n">
        <f aca="false">C8+C51</f>
        <v>0.664922914855323</v>
      </c>
    </row>
    <row r="52" customFormat="false" ht="12.8" hidden="false" customHeight="false" outlineLevel="0" collapsed="false">
      <c r="A52" s="0" t="n">
        <f aca="false">$F$2*$I$27*B2</f>
        <v>0.000449181702158367</v>
      </c>
      <c r="B52" s="0" t="n">
        <f aca="false">$F$2*$J$27*B2</f>
        <v>0.000226641405845159</v>
      </c>
      <c r="C52" s="0" t="n">
        <f aca="false">$F$2*$K$27*B2</f>
        <v>0.000227803781899013</v>
      </c>
      <c r="D52" s="0" t="n">
        <f aca="false">A9+A52</f>
        <v>0.439518170610938</v>
      </c>
      <c r="E52" s="0" t="n">
        <f aca="false">B9+B52</f>
        <v>0.425542756049536</v>
      </c>
      <c r="F52" s="0" t="n">
        <f aca="false">C9+C52</f>
        <v>0.687730226959191</v>
      </c>
    </row>
    <row r="53" customFormat="false" ht="12.8" hidden="false" customHeight="false" outlineLevel="0" collapsed="false">
      <c r="A53" s="1" t="n">
        <f aca="false">$F$2*$I$27*1</f>
        <v>0.000898363404316733</v>
      </c>
      <c r="B53" s="1" t="n">
        <f aca="false">$F$2*$I$27*1</f>
        <v>0.000898363404316733</v>
      </c>
      <c r="C53" s="1" t="n">
        <f aca="false">$F$2*$I$27*1</f>
        <v>0.000898363404316733</v>
      </c>
      <c r="D53" s="1" t="n">
        <f aca="false">A10+A53</f>
        <v>0.0692449860653922</v>
      </c>
      <c r="E53" s="1" t="n">
        <f aca="false">B10+B53</f>
        <v>0.160127221580707</v>
      </c>
      <c r="F53" s="1" t="n">
        <f aca="false">C10+C53</f>
        <v>0.100577485762401</v>
      </c>
    </row>
  </sheetData>
  <mergeCells count="19">
    <mergeCell ref="A6:C6"/>
    <mergeCell ref="E6:G6"/>
    <mergeCell ref="I6:K6"/>
    <mergeCell ref="A7:C7"/>
    <mergeCell ref="E7:G7"/>
    <mergeCell ref="I7:K7"/>
    <mergeCell ref="A12:C12"/>
    <mergeCell ref="E12:G12"/>
    <mergeCell ref="I12:K12"/>
    <mergeCell ref="A14:C14"/>
    <mergeCell ref="E14:G14"/>
    <mergeCell ref="I14:K14"/>
    <mergeCell ref="A16:C16"/>
    <mergeCell ref="E16:G16"/>
    <mergeCell ref="I16:K16"/>
    <mergeCell ref="A26:C26"/>
    <mergeCell ref="E26:G26"/>
    <mergeCell ref="I26:K26"/>
    <mergeCell ref="A29:C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254</TotalTime>
  <Application>LibreOffice/6.0.4.2$Linux_X86_64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2018-07-12T14:11:43Z</dcterms:created>
  <dc:creator/>
  <dc:description/>
  <dc:language>ru-RU</dc:language>
  <cp:lastModifiedBy/>
  <dcterms:modified xsi:type="dcterms:W3CDTF">2018-07-17T11:44:54Z</dcterms:modified>
  <cp:revision>69</cp:revision>
  <dc:subject/>
  <dc:title/>
</cp:coreProperties>
</file>