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13_ncr:1_{1A64E636-35C0-4556-B54F-C83F7FF7D72C}" xr6:coauthVersionLast="47" xr6:coauthVersionMax="47" xr10:uidLastSave="{00000000-0000-0000-0000-000000000000}"/>
  <bookViews>
    <workbookView xWindow="-96" yWindow="-96" windowWidth="19392" windowHeight="10392" xr2:uid="{ACEC40A4-7066-44A5-BAA9-67181C9D2A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1" l="1"/>
  <c r="I23" i="1"/>
  <c r="H23" i="1"/>
  <c r="G23" i="1"/>
  <c r="F23" i="1"/>
  <c r="E23" i="1"/>
  <c r="K22" i="1"/>
  <c r="L22" i="1" s="1"/>
  <c r="M22" i="1" s="1"/>
  <c r="K21" i="1"/>
  <c r="L21" i="1" s="1"/>
  <c r="M21" i="1" s="1"/>
  <c r="M20" i="1"/>
  <c r="J20" i="1"/>
  <c r="I20" i="1"/>
  <c r="H20" i="1"/>
  <c r="G20" i="1"/>
  <c r="K20" i="1" s="1"/>
  <c r="F20" i="1"/>
  <c r="E20" i="1"/>
  <c r="D20" i="1"/>
  <c r="K19" i="1"/>
  <c r="L19" i="1" s="1"/>
  <c r="M19" i="1" s="1"/>
  <c r="J18" i="1"/>
  <c r="I18" i="1"/>
  <c r="H18" i="1"/>
  <c r="H24" i="1" s="1"/>
  <c r="G18" i="1"/>
  <c r="F18" i="1"/>
  <c r="E18" i="1"/>
  <c r="K17" i="1"/>
  <c r="L17" i="1" s="1"/>
  <c r="M17" i="1" s="1"/>
  <c r="L16" i="1"/>
  <c r="M16" i="1" s="1"/>
  <c r="K16" i="1"/>
  <c r="K15" i="1"/>
  <c r="L15" i="1" s="1"/>
  <c r="M15" i="1" s="1"/>
  <c r="K14" i="1"/>
  <c r="L14" i="1" s="1"/>
  <c r="M14" i="1" s="1"/>
  <c r="K13" i="1"/>
  <c r="L13" i="1" s="1"/>
  <c r="M13" i="1" s="1"/>
  <c r="L12" i="1"/>
  <c r="M12" i="1" s="1"/>
  <c r="K12" i="1"/>
  <c r="K11" i="1"/>
  <c r="K18" i="1" s="1"/>
  <c r="L18" i="1" s="1"/>
  <c r="M18" i="1" s="1"/>
  <c r="J10" i="1"/>
  <c r="I10" i="1"/>
  <c r="H10" i="1"/>
  <c r="G10" i="1"/>
  <c r="F10" i="1"/>
  <c r="E10" i="1"/>
  <c r="K10" i="1" s="1"/>
  <c r="L10" i="1" s="1"/>
  <c r="M10" i="1" s="1"/>
  <c r="D10" i="1"/>
  <c r="K9" i="1"/>
  <c r="L9" i="1" s="1"/>
  <c r="M9" i="1" s="1"/>
  <c r="J8" i="1"/>
  <c r="J24" i="1" s="1"/>
  <c r="I8" i="1"/>
  <c r="I24" i="1" s="1"/>
  <c r="H8" i="1"/>
  <c r="G8" i="1"/>
  <c r="G24" i="1" s="1"/>
  <c r="F8" i="1"/>
  <c r="F24" i="1" s="1"/>
  <c r="E8" i="1"/>
  <c r="E24" i="1" s="1"/>
  <c r="K7" i="1"/>
  <c r="L7" i="1" s="1"/>
  <c r="M7" i="1" s="1"/>
  <c r="K6" i="1"/>
  <c r="L6" i="1" s="1"/>
  <c r="M6" i="1" s="1"/>
  <c r="L5" i="1"/>
  <c r="M5" i="1" s="1"/>
  <c r="K5" i="1"/>
  <c r="K4" i="1"/>
  <c r="L4" i="1" s="1"/>
  <c r="M4" i="1" s="1"/>
  <c r="K3" i="1"/>
  <c r="L3" i="1" s="1"/>
  <c r="M3" i="1" s="1"/>
  <c r="K2" i="1"/>
  <c r="L2" i="1" s="1"/>
  <c r="M2" i="1" s="1"/>
  <c r="K8" i="1" l="1"/>
  <c r="K23" i="1"/>
  <c r="L23" i="1" s="1"/>
  <c r="M23" i="1" s="1"/>
  <c r="L11" i="1"/>
  <c r="M11" i="1" s="1"/>
  <c r="K24" i="1" l="1"/>
  <c r="L24" i="1" s="1"/>
  <c r="M24" i="1" s="1"/>
  <c r="L8" i="1"/>
  <c r="M8" i="1" s="1"/>
</calcChain>
</file>

<file path=xl/sharedStrings.xml><?xml version="1.0" encoding="utf-8"?>
<sst xmlns="http://schemas.openxmlformats.org/spreadsheetml/2006/main" count="36" uniqueCount="35">
  <si>
    <t>VOTO
NULO</t>
  </si>
  <si>
    <t>TOTAL
VOTOS</t>
  </si>
  <si>
    <t>%  DE
PARTICIP.</t>
  </si>
  <si>
    <t xml:space="preserve">%  DE            ABST.
</t>
  </si>
  <si>
    <t>TOTAL
 CASILLAS</t>
  </si>
  <si>
    <t>AVANCE
%</t>
  </si>
  <si>
    <t>LISTADO 
NOMINAL</t>
  </si>
  <si>
    <t>DISTRITO</t>
  </si>
  <si>
    <t>PAN</t>
  </si>
  <si>
    <t>PRI, PVEM</t>
  </si>
  <si>
    <t>PRD</t>
  </si>
  <si>
    <t>PT, CONVERGENCIA</t>
  </si>
  <si>
    <t>PBS</t>
  </si>
  <si>
    <t>I</t>
  </si>
  <si>
    <t>II</t>
  </si>
  <si>
    <t>III</t>
  </si>
  <si>
    <t>IV</t>
  </si>
  <si>
    <t>V</t>
  </si>
  <si>
    <t>VI</t>
  </si>
  <si>
    <t>VII</t>
  </si>
  <si>
    <t>* VIII</t>
  </si>
  <si>
    <t>* IX</t>
  </si>
  <si>
    <t>X</t>
  </si>
  <si>
    <t>XI</t>
  </si>
  <si>
    <t>* XII</t>
  </si>
  <si>
    <t>* XIII</t>
  </si>
  <si>
    <t>XVI</t>
  </si>
  <si>
    <t>XIV</t>
  </si>
  <si>
    <t>XV</t>
  </si>
  <si>
    <t>TOTAL</t>
  </si>
  <si>
    <t>Mexicali</t>
  </si>
  <si>
    <t>Tecate</t>
  </si>
  <si>
    <t>Tijuana</t>
  </si>
  <si>
    <t>Playas de Rosarito</t>
  </si>
  <si>
    <t>Ensenada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</si>
</sst>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[$%-80A];\-#,##0.00[$%-80A];\-"/>
    <numFmt numFmtId="165" formatCode="#,##0.00[$%-80A]* "/>
    <numFmt numFmtId="166" formatCode="0.00[$%-80A]"/>
    <numFmt numFmtId="167" formatCode="#,##0.00[$%-80A]"/>
  </numFmts>
  <fonts count="6" x14ac:knownFonts="1"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7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8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vertical="top" readingOrder="1"/>
    </xf>
    <xf numFmtId="0" fontId="1" fillId="0" borderId="3" xfId="0" applyFont="1" applyBorder="1" applyAlignment="1">
      <alignment vertical="top" readingOrder="1"/>
    </xf>
    <xf numFmtId="0" fontId="1" fillId="0" borderId="0" xfId="0" applyFont="1" applyAlignment="1">
      <alignment vertical="top" readingOrder="1"/>
    </xf>
    <xf numFmtId="0" fontId="0" fillId="0" borderId="0" xfId="0" applyAlignment="1"/>
    <xf numFmtId="0" fontId="3" fillId="0" borderId="3" xfId="0" applyFont="1" applyBorder="1" applyAlignment="1">
      <alignment horizontal="center" vertical="top"/>
    </xf>
    <xf numFmtId="1" fontId="4" fillId="0" borderId="0" xfId="0" applyNumberFormat="1" applyFont="1" applyAlignment="1">
      <alignment vertical="top"/>
    </xf>
    <xf numFmtId="164" fontId="4" fillId="0" borderId="0" xfId="0" applyNumberFormat="1" applyFont="1" applyAlignment="1">
      <alignment horizontal="right" vertical="top"/>
    </xf>
    <xf numFmtId="3" fontId="4" fillId="0" borderId="0" xfId="0" applyNumberFormat="1" applyFont="1" applyAlignment="1">
      <alignment horizontal="center" vertical="top"/>
    </xf>
    <xf numFmtId="3" fontId="4" fillId="2" borderId="0" xfId="0" applyNumberFormat="1" applyFont="1" applyFill="1" applyAlignment="1">
      <alignment horizontal="center" vertical="top"/>
    </xf>
    <xf numFmtId="3" fontId="4" fillId="0" borderId="0" xfId="0" applyNumberFormat="1" applyFont="1" applyAlignment="1">
      <alignment vertical="top"/>
    </xf>
    <xf numFmtId="1" fontId="4" fillId="0" borderId="0" xfId="0" applyNumberFormat="1" applyFont="1" applyAlignment="1">
      <alignment horizontal="center" vertical="top"/>
    </xf>
    <xf numFmtId="165" fontId="4" fillId="0" borderId="0" xfId="0" applyNumberFormat="1" applyFont="1" applyAlignment="1">
      <alignment horizontal="right" vertical="top"/>
    </xf>
    <xf numFmtId="166" fontId="4" fillId="0" borderId="0" xfId="0" applyNumberFormat="1" applyFont="1" applyAlignment="1">
      <alignment vertical="top"/>
    </xf>
    <xf numFmtId="0" fontId="0" fillId="0" borderId="3" xfId="0" applyBorder="1" applyAlignment="1">
      <alignment horizontal="center" vertical="top"/>
    </xf>
    <xf numFmtId="3" fontId="4" fillId="3" borderId="0" xfId="0" applyNumberFormat="1" applyFont="1" applyFill="1" applyAlignment="1">
      <alignment horizontal="center" vertical="top"/>
    </xf>
    <xf numFmtId="1" fontId="4" fillId="0" borderId="4" xfId="0" applyNumberFormat="1" applyFont="1" applyBorder="1" applyAlignment="1">
      <alignment vertical="top"/>
    </xf>
    <xf numFmtId="3" fontId="4" fillId="0" borderId="4" xfId="0" applyNumberFormat="1" applyFont="1" applyBorder="1" applyAlignment="1">
      <alignment vertical="top"/>
    </xf>
    <xf numFmtId="166" fontId="4" fillId="0" borderId="4" xfId="0" applyNumberFormat="1" applyFont="1" applyBorder="1" applyAlignment="1">
      <alignment vertical="top"/>
    </xf>
    <xf numFmtId="0" fontId="5" fillId="0" borderId="1" xfId="0" applyFont="1" applyBorder="1" applyAlignment="1">
      <alignment vertical="top" readingOrder="1"/>
    </xf>
    <xf numFmtId="1" fontId="1" fillId="0" borderId="0" xfId="0" applyNumberFormat="1" applyFont="1" applyAlignment="1">
      <alignment vertical="top"/>
    </xf>
    <xf numFmtId="166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167" fontId="1" fillId="0" borderId="0" xfId="0" applyNumberFormat="1" applyFont="1" applyAlignment="1">
      <alignment vertical="top"/>
    </xf>
    <xf numFmtId="3" fontId="1" fillId="3" borderId="0" xfId="0" applyNumberFormat="1" applyFont="1" applyFill="1" applyAlignment="1">
      <alignment vertical="top"/>
    </xf>
    <xf numFmtId="1" fontId="4" fillId="0" borderId="5" xfId="0" applyNumberFormat="1" applyFont="1" applyBorder="1" applyAlignment="1">
      <alignment vertical="top"/>
    </xf>
    <xf numFmtId="3" fontId="4" fillId="0" borderId="5" xfId="0" applyNumberFormat="1" applyFont="1" applyBorder="1" applyAlignment="1">
      <alignment vertical="top"/>
    </xf>
    <xf numFmtId="166" fontId="4" fillId="0" borderId="5" xfId="0" applyNumberFormat="1" applyFont="1" applyBorder="1" applyAlignment="1">
      <alignment vertical="top"/>
    </xf>
    <xf numFmtId="1" fontId="1" fillId="0" borderId="4" xfId="0" applyNumberFormat="1" applyFont="1" applyBorder="1" applyAlignment="1">
      <alignment vertical="top"/>
    </xf>
    <xf numFmtId="166" fontId="1" fillId="0" borderId="4" xfId="0" applyNumberFormat="1" applyFont="1" applyBorder="1" applyAlignment="1">
      <alignment vertical="top"/>
    </xf>
    <xf numFmtId="3" fontId="1" fillId="0" borderId="4" xfId="0" applyNumberFormat="1" applyFont="1" applyBorder="1" applyAlignment="1">
      <alignment vertical="top"/>
    </xf>
    <xf numFmtId="3" fontId="1" fillId="0" borderId="4" xfId="0" applyNumberFormat="1" applyFont="1" applyBorder="1" applyAlignment="1">
      <alignment horizontal="center" vertical="top"/>
    </xf>
    <xf numFmtId="3" fontId="1" fillId="3" borderId="4" xfId="0" applyNumberFormat="1" applyFont="1" applyFill="1" applyBorder="1" applyAlignment="1">
      <alignment horizontal="center" vertical="top"/>
    </xf>
    <xf numFmtId="167" fontId="1" fillId="0" borderId="4" xfId="0" applyNumberFormat="1" applyFont="1" applyBorder="1" applyAlignment="1">
      <alignment vertical="top"/>
    </xf>
    <xf numFmtId="0" fontId="1" fillId="0" borderId="0" xfId="0" applyFont="1" applyAlignment="1">
      <alignment horizontal="left" vertical="top" readingOrder="1"/>
    </xf>
    <xf numFmtId="1" fontId="1" fillId="0" borderId="2" xfId="0" applyNumberFormat="1" applyFont="1" applyBorder="1" applyAlignment="1">
      <alignment vertical="top"/>
    </xf>
    <xf numFmtId="167" fontId="1" fillId="0" borderId="2" xfId="0" applyNumberFormat="1" applyFont="1" applyBorder="1" applyAlignment="1">
      <alignment vertical="top"/>
    </xf>
    <xf numFmtId="3" fontId="1" fillId="0" borderId="2" xfId="0" applyNumberFormat="1" applyFont="1" applyBorder="1" applyAlignment="1">
      <alignment vertical="top"/>
    </xf>
    <xf numFmtId="3" fontId="1" fillId="0" borderId="0" xfId="0" applyNumberFormat="1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DC51A-4BB6-43C4-96CE-7620D65F7682}">
  <dimension ref="A1:M24"/>
  <sheetViews>
    <sheetView tabSelected="1" zoomScale="66" zoomScaleNormal="40" workbookViewId="0">
      <selection activeCell="A24" sqref="A24"/>
    </sheetView>
  </sheetViews>
  <sheetFormatPr defaultRowHeight="14.4" x14ac:dyDescent="0.55000000000000004"/>
  <sheetData>
    <row r="1" spans="1:13" s="4" customFormat="1" x14ac:dyDescent="0.55000000000000004">
      <c r="A1" s="2" t="s">
        <v>7</v>
      </c>
      <c r="B1" s="3" t="s">
        <v>4</v>
      </c>
      <c r="C1" s="3" t="s">
        <v>5</v>
      </c>
      <c r="D1" s="3" t="s">
        <v>6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1" t="s">
        <v>0</v>
      </c>
      <c r="K1" s="1" t="s">
        <v>1</v>
      </c>
      <c r="L1" s="1" t="s">
        <v>2</v>
      </c>
      <c r="M1" s="1" t="s">
        <v>3</v>
      </c>
    </row>
    <row r="2" spans="1:13" s="4" customFormat="1" x14ac:dyDescent="0.55000000000000004">
      <c r="A2" s="5" t="s">
        <v>13</v>
      </c>
      <c r="B2" s="6">
        <v>170</v>
      </c>
      <c r="C2" s="7">
        <v>100</v>
      </c>
      <c r="D2" s="8">
        <v>95837</v>
      </c>
      <c r="E2" s="8">
        <v>11086</v>
      </c>
      <c r="F2" s="9">
        <v>13464</v>
      </c>
      <c r="G2" s="10">
        <v>1168</v>
      </c>
      <c r="H2" s="8">
        <v>1235</v>
      </c>
      <c r="I2" s="10">
        <v>2121</v>
      </c>
      <c r="J2" s="11">
        <v>925</v>
      </c>
      <c r="K2" s="8">
        <f t="shared" ref="K2:K7" si="0">E2+F2+G2+H2+I2+J2</f>
        <v>29999</v>
      </c>
      <c r="L2" s="12">
        <f t="shared" ref="L2:L19" si="1">K2*100/D2</f>
        <v>31.302106702004444</v>
      </c>
      <c r="M2" s="13">
        <f t="shared" ref="M2:M7" si="2">100-L2</f>
        <v>68.697893297995563</v>
      </c>
    </row>
    <row r="3" spans="1:13" s="4" customFormat="1" x14ac:dyDescent="0.55000000000000004">
      <c r="A3" s="14" t="s">
        <v>14</v>
      </c>
      <c r="B3" s="6">
        <v>177</v>
      </c>
      <c r="C3" s="7">
        <v>100</v>
      </c>
      <c r="D3" s="8">
        <v>99202</v>
      </c>
      <c r="E3" s="8">
        <v>13746</v>
      </c>
      <c r="F3" s="9">
        <v>16614</v>
      </c>
      <c r="G3" s="10">
        <v>736</v>
      </c>
      <c r="H3" s="8">
        <v>1471</v>
      </c>
      <c r="I3" s="10">
        <v>2858</v>
      </c>
      <c r="J3" s="11">
        <v>934</v>
      </c>
      <c r="K3" s="8">
        <f t="shared" si="0"/>
        <v>36359</v>
      </c>
      <c r="L3" s="12">
        <f t="shared" si="1"/>
        <v>36.651478800830631</v>
      </c>
      <c r="M3" s="13">
        <f t="shared" si="2"/>
        <v>63.348521199169369</v>
      </c>
    </row>
    <row r="4" spans="1:13" s="4" customFormat="1" x14ac:dyDescent="0.55000000000000004">
      <c r="A4" s="5" t="s">
        <v>15</v>
      </c>
      <c r="B4" s="6">
        <v>151</v>
      </c>
      <c r="C4" s="7">
        <v>100</v>
      </c>
      <c r="D4" s="8">
        <v>83106</v>
      </c>
      <c r="E4" s="8">
        <v>13027</v>
      </c>
      <c r="F4" s="9">
        <v>14492</v>
      </c>
      <c r="G4" s="10">
        <v>559</v>
      </c>
      <c r="H4" s="8">
        <v>1494</v>
      </c>
      <c r="I4" s="10">
        <v>2519</v>
      </c>
      <c r="J4" s="11">
        <v>929</v>
      </c>
      <c r="K4" s="8">
        <f t="shared" si="0"/>
        <v>33020</v>
      </c>
      <c r="L4" s="12">
        <f t="shared" si="1"/>
        <v>39.732389959810362</v>
      </c>
      <c r="M4" s="13">
        <f t="shared" si="2"/>
        <v>60.267610040189638</v>
      </c>
    </row>
    <row r="5" spans="1:13" s="4" customFormat="1" x14ac:dyDescent="0.55000000000000004">
      <c r="A5" s="5" t="s">
        <v>16</v>
      </c>
      <c r="B5" s="6">
        <v>241</v>
      </c>
      <c r="C5" s="7">
        <v>100</v>
      </c>
      <c r="D5" s="8">
        <v>151249</v>
      </c>
      <c r="E5" s="8">
        <v>19753</v>
      </c>
      <c r="F5" s="9">
        <v>20474</v>
      </c>
      <c r="G5" s="10">
        <v>1177</v>
      </c>
      <c r="H5" s="8">
        <v>2256</v>
      </c>
      <c r="I5" s="10">
        <v>3249</v>
      </c>
      <c r="J5" s="11">
        <v>1191</v>
      </c>
      <c r="K5" s="8">
        <f t="shared" si="0"/>
        <v>48100</v>
      </c>
      <c r="L5" s="12">
        <f t="shared" si="1"/>
        <v>31.801863152814235</v>
      </c>
      <c r="M5" s="13">
        <f t="shared" si="2"/>
        <v>68.198136847185765</v>
      </c>
    </row>
    <row r="6" spans="1:13" s="4" customFormat="1" x14ac:dyDescent="0.55000000000000004">
      <c r="A6" s="5" t="s">
        <v>17</v>
      </c>
      <c r="B6" s="6">
        <v>172</v>
      </c>
      <c r="C6" s="7">
        <v>100</v>
      </c>
      <c r="D6" s="8">
        <v>93671</v>
      </c>
      <c r="E6" s="9">
        <v>20005</v>
      </c>
      <c r="F6" s="15">
        <v>14146</v>
      </c>
      <c r="G6" s="10">
        <v>1260</v>
      </c>
      <c r="H6" s="8">
        <v>1265</v>
      </c>
      <c r="I6" s="10">
        <v>970</v>
      </c>
      <c r="J6" s="11">
        <v>1253</v>
      </c>
      <c r="K6" s="8">
        <f t="shared" si="0"/>
        <v>38899</v>
      </c>
      <c r="L6" s="12">
        <f t="shared" si="1"/>
        <v>41.527260304683416</v>
      </c>
      <c r="M6" s="13">
        <f t="shared" si="2"/>
        <v>58.472739695316584</v>
      </c>
    </row>
    <row r="7" spans="1:13" s="4" customFormat="1" ht="14.7" thickBot="1" x14ac:dyDescent="0.6">
      <c r="A7" s="5" t="s">
        <v>18</v>
      </c>
      <c r="B7" s="16">
        <v>251</v>
      </c>
      <c r="C7" s="7">
        <v>100</v>
      </c>
      <c r="D7" s="8">
        <v>152668</v>
      </c>
      <c r="E7" s="15">
        <v>18929</v>
      </c>
      <c r="F7" s="9">
        <v>23010</v>
      </c>
      <c r="G7" s="17">
        <v>1539</v>
      </c>
      <c r="H7" s="8">
        <v>1973</v>
      </c>
      <c r="I7" s="17">
        <v>2115</v>
      </c>
      <c r="J7" s="11">
        <v>1431</v>
      </c>
      <c r="K7" s="8">
        <f t="shared" si="0"/>
        <v>48997</v>
      </c>
      <c r="L7" s="12">
        <f t="shared" si="1"/>
        <v>32.093824508082896</v>
      </c>
      <c r="M7" s="18">
        <f t="shared" si="2"/>
        <v>67.906175491917111</v>
      </c>
    </row>
    <row r="8" spans="1:13" s="4" customFormat="1" x14ac:dyDescent="0.55000000000000004">
      <c r="A8" s="19" t="s">
        <v>30</v>
      </c>
      <c r="B8" s="20">
        <v>1162</v>
      </c>
      <c r="C8" s="21">
        <v>100</v>
      </c>
      <c r="D8" s="22">
        <v>675733</v>
      </c>
      <c r="E8" s="22">
        <f t="shared" ref="E8:K8" si="3">E2+E3+E4+E5+E6+E7</f>
        <v>96546</v>
      </c>
      <c r="F8" s="22">
        <f t="shared" si="3"/>
        <v>102200</v>
      </c>
      <c r="G8" s="22">
        <f t="shared" si="3"/>
        <v>6439</v>
      </c>
      <c r="H8" s="22">
        <f t="shared" si="3"/>
        <v>9694</v>
      </c>
      <c r="I8" s="22">
        <f t="shared" si="3"/>
        <v>13832</v>
      </c>
      <c r="J8" s="22">
        <f t="shared" si="3"/>
        <v>6663</v>
      </c>
      <c r="K8" s="22">
        <f t="shared" si="3"/>
        <v>235374</v>
      </c>
      <c r="L8" s="23">
        <f t="shared" si="1"/>
        <v>34.832396819453841</v>
      </c>
      <c r="M8" s="23">
        <f>100-L8</f>
        <v>65.167603180546166</v>
      </c>
    </row>
    <row r="9" spans="1:13" s="4" customFormat="1" ht="14.7" thickBot="1" x14ac:dyDescent="0.6">
      <c r="A9" s="14" t="s">
        <v>19</v>
      </c>
      <c r="B9" s="16">
        <v>124</v>
      </c>
      <c r="C9" s="7">
        <v>100</v>
      </c>
      <c r="D9" s="8">
        <v>75105</v>
      </c>
      <c r="E9" s="8">
        <v>9444</v>
      </c>
      <c r="F9" s="9">
        <v>17203</v>
      </c>
      <c r="G9" s="17">
        <v>661</v>
      </c>
      <c r="H9" s="8">
        <v>924</v>
      </c>
      <c r="I9" s="17">
        <v>357</v>
      </c>
      <c r="J9" s="11">
        <v>818</v>
      </c>
      <c r="K9" s="8">
        <f t="shared" ref="K9:K17" si="4">E9+F9+G9+H9+I9+J9</f>
        <v>29407</v>
      </c>
      <c r="L9" s="12">
        <f t="shared" si="1"/>
        <v>39.154517009520006</v>
      </c>
      <c r="M9" s="18">
        <f>100-L9</f>
        <v>60.845482990479994</v>
      </c>
    </row>
    <row r="10" spans="1:13" s="4" customFormat="1" x14ac:dyDescent="0.55000000000000004">
      <c r="A10" s="19" t="s">
        <v>31</v>
      </c>
      <c r="B10" s="20">
        <v>124</v>
      </c>
      <c r="C10" s="21">
        <v>100</v>
      </c>
      <c r="D10" s="22">
        <f t="shared" ref="D10:J10" si="5">D9</f>
        <v>75105</v>
      </c>
      <c r="E10" s="22">
        <f t="shared" si="5"/>
        <v>9444</v>
      </c>
      <c r="F10" s="22">
        <f t="shared" si="5"/>
        <v>17203</v>
      </c>
      <c r="G10" s="22">
        <f t="shared" si="5"/>
        <v>661</v>
      </c>
      <c r="H10" s="22">
        <f t="shared" si="5"/>
        <v>924</v>
      </c>
      <c r="I10" s="22">
        <f t="shared" si="5"/>
        <v>357</v>
      </c>
      <c r="J10" s="22">
        <f t="shared" si="5"/>
        <v>818</v>
      </c>
      <c r="K10" s="22">
        <f t="shared" si="4"/>
        <v>29407</v>
      </c>
      <c r="L10" s="23">
        <f t="shared" si="1"/>
        <v>39.154517009520006</v>
      </c>
      <c r="M10" s="23">
        <f>100-L10</f>
        <v>60.845482990479994</v>
      </c>
    </row>
    <row r="11" spans="1:13" s="4" customFormat="1" x14ac:dyDescent="0.55000000000000004">
      <c r="A11" s="5" t="s">
        <v>20</v>
      </c>
      <c r="B11" s="6">
        <v>292</v>
      </c>
      <c r="C11" s="7">
        <v>100</v>
      </c>
      <c r="D11" s="8">
        <v>167447</v>
      </c>
      <c r="E11" s="8">
        <v>23751</v>
      </c>
      <c r="F11" s="9">
        <v>29652</v>
      </c>
      <c r="G11" s="10">
        <v>1212</v>
      </c>
      <c r="H11" s="8">
        <v>1102</v>
      </c>
      <c r="I11" s="10">
        <v>1305</v>
      </c>
      <c r="J11" s="11">
        <v>1552</v>
      </c>
      <c r="K11" s="8">
        <f t="shared" si="4"/>
        <v>58574</v>
      </c>
      <c r="L11" s="12">
        <f t="shared" si="1"/>
        <v>34.980620733724699</v>
      </c>
      <c r="M11" s="13">
        <f t="shared" ref="M11:M17" si="6">100-L11</f>
        <v>65.019379266275308</v>
      </c>
    </row>
    <row r="12" spans="1:13" s="4" customFormat="1" x14ac:dyDescent="0.55000000000000004">
      <c r="A12" s="5" t="s">
        <v>21</v>
      </c>
      <c r="B12" s="6">
        <v>209</v>
      </c>
      <c r="C12" s="7">
        <v>100</v>
      </c>
      <c r="D12" s="8">
        <v>114331</v>
      </c>
      <c r="E12" s="8">
        <v>15430</v>
      </c>
      <c r="F12" s="9">
        <v>18755</v>
      </c>
      <c r="G12" s="10">
        <v>559</v>
      </c>
      <c r="H12" s="8">
        <v>575</v>
      </c>
      <c r="I12" s="10">
        <v>843</v>
      </c>
      <c r="J12" s="11">
        <v>1005</v>
      </c>
      <c r="K12" s="8">
        <f t="shared" si="4"/>
        <v>37167</v>
      </c>
      <c r="L12" s="12">
        <f t="shared" si="1"/>
        <v>32.508243608470146</v>
      </c>
      <c r="M12" s="13">
        <f t="shared" si="6"/>
        <v>67.491756391529862</v>
      </c>
    </row>
    <row r="13" spans="1:13" s="4" customFormat="1" x14ac:dyDescent="0.55000000000000004">
      <c r="A13" s="5" t="s">
        <v>22</v>
      </c>
      <c r="B13" s="6">
        <v>247</v>
      </c>
      <c r="C13" s="7">
        <v>100</v>
      </c>
      <c r="D13" s="8">
        <v>144585</v>
      </c>
      <c r="E13" s="8">
        <v>22409</v>
      </c>
      <c r="F13" s="9">
        <v>24554</v>
      </c>
      <c r="G13" s="10">
        <v>899</v>
      </c>
      <c r="H13" s="8">
        <v>800</v>
      </c>
      <c r="I13" s="10">
        <v>1209</v>
      </c>
      <c r="J13" s="11">
        <v>1231</v>
      </c>
      <c r="K13" s="8">
        <f t="shared" si="4"/>
        <v>51102</v>
      </c>
      <c r="L13" s="12">
        <f t="shared" si="1"/>
        <v>35.343915343915342</v>
      </c>
      <c r="M13" s="13">
        <f t="shared" si="6"/>
        <v>64.656084656084658</v>
      </c>
    </row>
    <row r="14" spans="1:13" s="4" customFormat="1" x14ac:dyDescent="0.55000000000000004">
      <c r="A14" s="5" t="s">
        <v>23</v>
      </c>
      <c r="B14" s="6">
        <v>272</v>
      </c>
      <c r="C14" s="7">
        <v>100</v>
      </c>
      <c r="D14" s="8">
        <v>170446</v>
      </c>
      <c r="E14" s="9">
        <v>25367</v>
      </c>
      <c r="F14" s="8">
        <v>23547</v>
      </c>
      <c r="G14" s="10">
        <v>1314</v>
      </c>
      <c r="H14" s="8">
        <v>1771</v>
      </c>
      <c r="I14" s="10">
        <v>1481</v>
      </c>
      <c r="J14" s="11">
        <v>1302</v>
      </c>
      <c r="K14" s="8">
        <f t="shared" si="4"/>
        <v>54782</v>
      </c>
      <c r="L14" s="12">
        <f t="shared" si="1"/>
        <v>32.14038463794985</v>
      </c>
      <c r="M14" s="13">
        <f t="shared" si="6"/>
        <v>67.85961536205015</v>
      </c>
    </row>
    <row r="15" spans="1:13" s="4" customFormat="1" x14ac:dyDescent="0.55000000000000004">
      <c r="A15" s="5" t="s">
        <v>24</v>
      </c>
      <c r="B15" s="6">
        <v>207</v>
      </c>
      <c r="C15" s="7">
        <v>100</v>
      </c>
      <c r="D15" s="8">
        <v>119473</v>
      </c>
      <c r="E15" s="8">
        <v>15524</v>
      </c>
      <c r="F15" s="9">
        <v>18480</v>
      </c>
      <c r="G15" s="10">
        <v>809</v>
      </c>
      <c r="H15" s="8">
        <v>773</v>
      </c>
      <c r="I15" s="10">
        <v>836</v>
      </c>
      <c r="J15" s="11">
        <v>977</v>
      </c>
      <c r="K15" s="8">
        <f t="shared" si="4"/>
        <v>37399</v>
      </c>
      <c r="L15" s="12">
        <f t="shared" si="1"/>
        <v>31.303307023344185</v>
      </c>
      <c r="M15" s="13">
        <f t="shared" si="6"/>
        <v>68.696692976655811</v>
      </c>
    </row>
    <row r="16" spans="1:13" s="4" customFormat="1" x14ac:dyDescent="0.55000000000000004">
      <c r="A16" s="5" t="s">
        <v>25</v>
      </c>
      <c r="B16" s="6">
        <v>523</v>
      </c>
      <c r="C16" s="7">
        <v>100</v>
      </c>
      <c r="D16" s="8">
        <v>327838</v>
      </c>
      <c r="E16" s="8">
        <v>42346</v>
      </c>
      <c r="F16" s="9">
        <v>43244</v>
      </c>
      <c r="G16" s="10">
        <v>3376</v>
      </c>
      <c r="H16" s="8">
        <v>5483</v>
      </c>
      <c r="I16" s="10">
        <v>1981</v>
      </c>
      <c r="J16" s="11">
        <v>2278</v>
      </c>
      <c r="K16" s="8">
        <f t="shared" si="4"/>
        <v>98708</v>
      </c>
      <c r="L16" s="12">
        <f t="shared" si="1"/>
        <v>30.108773235561465</v>
      </c>
      <c r="M16" s="13">
        <f t="shared" si="6"/>
        <v>69.891226764438528</v>
      </c>
    </row>
    <row r="17" spans="1:13" s="4" customFormat="1" ht="14.7" thickBot="1" x14ac:dyDescent="0.6">
      <c r="A17" s="14" t="s">
        <v>26</v>
      </c>
      <c r="B17" s="16">
        <v>184</v>
      </c>
      <c r="C17" s="7">
        <v>100</v>
      </c>
      <c r="D17" s="8">
        <v>120644</v>
      </c>
      <c r="E17" s="8">
        <v>14703</v>
      </c>
      <c r="F17" s="9">
        <v>19434</v>
      </c>
      <c r="G17" s="17">
        <v>1127</v>
      </c>
      <c r="H17" s="8">
        <v>769</v>
      </c>
      <c r="I17" s="17">
        <v>652</v>
      </c>
      <c r="J17" s="11">
        <v>1007</v>
      </c>
      <c r="K17" s="8">
        <f t="shared" si="4"/>
        <v>37692</v>
      </c>
      <c r="L17" s="12">
        <f t="shared" si="1"/>
        <v>31.242332813898745</v>
      </c>
      <c r="M17" s="18">
        <f t="shared" si="6"/>
        <v>68.757667186101258</v>
      </c>
    </row>
    <row r="18" spans="1:13" s="4" customFormat="1" ht="14.7" thickBot="1" x14ac:dyDescent="0.6">
      <c r="A18" s="19" t="s">
        <v>32</v>
      </c>
      <c r="B18" s="20">
        <v>1934</v>
      </c>
      <c r="C18" s="21">
        <v>100</v>
      </c>
      <c r="D18" s="22">
        <v>1164764</v>
      </c>
      <c r="E18" s="22">
        <f t="shared" ref="E18:K18" si="7">E11+E12+E13+E14+E15+E16+E17</f>
        <v>159530</v>
      </c>
      <c r="F18" s="24">
        <f t="shared" si="7"/>
        <v>177666</v>
      </c>
      <c r="G18" s="22">
        <f t="shared" si="7"/>
        <v>9296</v>
      </c>
      <c r="H18" s="22">
        <f t="shared" si="7"/>
        <v>11273</v>
      </c>
      <c r="I18" s="22">
        <f t="shared" si="7"/>
        <v>8307</v>
      </c>
      <c r="J18" s="22">
        <f t="shared" si="7"/>
        <v>9352</v>
      </c>
      <c r="K18" s="22">
        <f t="shared" si="7"/>
        <v>375424</v>
      </c>
      <c r="L18" s="23">
        <f t="shared" si="1"/>
        <v>32.231765404837375</v>
      </c>
      <c r="M18" s="23">
        <f t="shared" ref="M18:M24" si="8">100-L18</f>
        <v>67.768234595162625</v>
      </c>
    </row>
    <row r="19" spans="1:13" s="4" customFormat="1" ht="14.7" thickBot="1" x14ac:dyDescent="0.6">
      <c r="A19" s="14" t="s">
        <v>26</v>
      </c>
      <c r="B19" s="25">
        <v>109</v>
      </c>
      <c r="C19" s="7">
        <v>100</v>
      </c>
      <c r="D19" s="8">
        <v>69277</v>
      </c>
      <c r="E19" s="8">
        <v>8752</v>
      </c>
      <c r="F19" s="9">
        <v>11998</v>
      </c>
      <c r="G19" s="26">
        <v>886</v>
      </c>
      <c r="H19" s="8">
        <v>494</v>
      </c>
      <c r="I19" s="26">
        <v>1405</v>
      </c>
      <c r="J19" s="11">
        <v>548</v>
      </c>
      <c r="K19" s="8">
        <f>E19+F19+G19+H19+I19+J19</f>
        <v>24083</v>
      </c>
      <c r="L19" s="12">
        <f t="shared" si="1"/>
        <v>34.763341368708232</v>
      </c>
      <c r="M19" s="27">
        <f t="shared" si="8"/>
        <v>65.23665863129176</v>
      </c>
    </row>
    <row r="20" spans="1:13" s="4" customFormat="1" ht="14.4" customHeight="1" thickBot="1" x14ac:dyDescent="0.6">
      <c r="A20" s="19" t="s">
        <v>33</v>
      </c>
      <c r="B20" s="28">
        <v>109</v>
      </c>
      <c r="C20" s="29">
        <v>100</v>
      </c>
      <c r="D20" s="30">
        <f t="shared" ref="D20:J20" si="9">D19</f>
        <v>69277</v>
      </c>
      <c r="E20" s="31">
        <f t="shared" si="9"/>
        <v>8752</v>
      </c>
      <c r="F20" s="32">
        <f t="shared" si="9"/>
        <v>11998</v>
      </c>
      <c r="G20" s="30">
        <f t="shared" si="9"/>
        <v>886</v>
      </c>
      <c r="H20" s="31">
        <f t="shared" si="9"/>
        <v>494</v>
      </c>
      <c r="I20" s="30">
        <f t="shared" si="9"/>
        <v>1405</v>
      </c>
      <c r="J20" s="30">
        <f t="shared" si="9"/>
        <v>548</v>
      </c>
      <c r="K20" s="31">
        <f>E20+F20+G20+H20+I20+J20</f>
        <v>24083</v>
      </c>
      <c r="L20" s="33">
        <v>34.763341368708232</v>
      </c>
      <c r="M20" s="29">
        <f t="shared" si="8"/>
        <v>65.23665863129176</v>
      </c>
    </row>
    <row r="21" spans="1:13" s="4" customFormat="1" x14ac:dyDescent="0.55000000000000004">
      <c r="A21" s="14" t="s">
        <v>27</v>
      </c>
      <c r="B21" s="6">
        <v>259</v>
      </c>
      <c r="C21" s="7">
        <v>100</v>
      </c>
      <c r="D21" s="8">
        <v>147836</v>
      </c>
      <c r="E21" s="8">
        <v>16884</v>
      </c>
      <c r="F21" s="9">
        <v>26335</v>
      </c>
      <c r="G21" s="10">
        <v>4480</v>
      </c>
      <c r="H21" s="8">
        <v>3443</v>
      </c>
      <c r="I21" s="10">
        <v>1418</v>
      </c>
      <c r="J21" s="11">
        <v>1591</v>
      </c>
      <c r="K21" s="8">
        <f>E21+F21+G21+H21+I21+J21</f>
        <v>54151</v>
      </c>
      <c r="L21" s="12">
        <f>K21*100/D21</f>
        <v>36.629102519007546</v>
      </c>
      <c r="M21" s="13">
        <f t="shared" si="8"/>
        <v>63.370897480992454</v>
      </c>
    </row>
    <row r="22" spans="1:13" s="4" customFormat="1" ht="14.7" thickBot="1" x14ac:dyDescent="0.6">
      <c r="A22" s="5" t="s">
        <v>28</v>
      </c>
      <c r="B22" s="16">
        <v>300</v>
      </c>
      <c r="C22" s="7">
        <v>100</v>
      </c>
      <c r="D22" s="8">
        <v>177171</v>
      </c>
      <c r="E22" s="8">
        <v>19831</v>
      </c>
      <c r="F22" s="9">
        <v>28162</v>
      </c>
      <c r="G22" s="17">
        <v>7516</v>
      </c>
      <c r="H22" s="8">
        <v>2937</v>
      </c>
      <c r="I22" s="17">
        <v>1465</v>
      </c>
      <c r="J22" s="11">
        <v>1862</v>
      </c>
      <c r="K22" s="8">
        <f>E22+F22+G22+H22+I22+J22</f>
        <v>61773</v>
      </c>
      <c r="L22" s="12">
        <f>K22*100/D22</f>
        <v>34.866315593409759</v>
      </c>
      <c r="M22" s="18">
        <f t="shared" si="8"/>
        <v>65.133684406590248</v>
      </c>
    </row>
    <row r="23" spans="1:13" s="4" customFormat="1" ht="14.7" thickBot="1" x14ac:dyDescent="0.6">
      <c r="A23" s="19" t="s">
        <v>34</v>
      </c>
      <c r="B23" s="20">
        <v>559</v>
      </c>
      <c r="C23" s="21">
        <v>100</v>
      </c>
      <c r="D23" s="22">
        <v>325007</v>
      </c>
      <c r="E23" s="22">
        <f t="shared" ref="E23:K23" si="10">E21+E22</f>
        <v>36715</v>
      </c>
      <c r="F23" s="22">
        <f t="shared" si="10"/>
        <v>54497</v>
      </c>
      <c r="G23" s="22">
        <f t="shared" si="10"/>
        <v>11996</v>
      </c>
      <c r="H23" s="22">
        <f t="shared" si="10"/>
        <v>6380</v>
      </c>
      <c r="I23" s="22">
        <f t="shared" si="10"/>
        <v>2883</v>
      </c>
      <c r="J23" s="22">
        <f t="shared" si="10"/>
        <v>3453</v>
      </c>
      <c r="K23" s="22">
        <f t="shared" si="10"/>
        <v>115924</v>
      </c>
      <c r="L23" s="23">
        <f>K23*100/D23</f>
        <v>35.668154839741916</v>
      </c>
      <c r="M23" s="23">
        <f t="shared" si="8"/>
        <v>64.331845160258084</v>
      </c>
    </row>
    <row r="24" spans="1:13" s="4" customFormat="1" x14ac:dyDescent="0.55000000000000004">
      <c r="A24" s="34" t="s">
        <v>29</v>
      </c>
      <c r="B24" s="35">
        <v>3888</v>
      </c>
      <c r="C24" s="36">
        <v>100</v>
      </c>
      <c r="D24" s="37">
        <v>2309886</v>
      </c>
      <c r="E24" s="38">
        <f t="shared" ref="E24:K24" si="11">E8+E10+E18+E20+E23</f>
        <v>310987</v>
      </c>
      <c r="F24" s="38">
        <f t="shared" si="11"/>
        <v>363564</v>
      </c>
      <c r="G24" s="37">
        <f t="shared" si="11"/>
        <v>29278</v>
      </c>
      <c r="H24" s="38">
        <f t="shared" si="11"/>
        <v>28765</v>
      </c>
      <c r="I24" s="37">
        <f t="shared" si="11"/>
        <v>26784</v>
      </c>
      <c r="J24" s="38">
        <f t="shared" si="11"/>
        <v>20834</v>
      </c>
      <c r="K24" s="38">
        <f t="shared" si="11"/>
        <v>780212</v>
      </c>
      <c r="L24" s="36">
        <f>K24*100/D24</f>
        <v>33.777078176152415</v>
      </c>
      <c r="M24" s="36">
        <f t="shared" si="8"/>
        <v>66.222921823847585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David Sosa Rodríguez</dc:creator>
  <cp:lastModifiedBy>Luis David Sosa Rodríguez</cp:lastModifiedBy>
  <dcterms:created xsi:type="dcterms:W3CDTF">2022-11-11T22:56:14Z</dcterms:created>
  <dcterms:modified xsi:type="dcterms:W3CDTF">2022-11-25T02:50:29Z</dcterms:modified>
</cp:coreProperties>
</file>