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BD265C5C-735D-4A1B-ABB1-380F7BFCA597}" xr6:coauthVersionLast="47" xr6:coauthVersionMax="47" xr10:uidLastSave="{00000000-0000-0000-0000-000000000000}"/>
  <bookViews>
    <workbookView xWindow="732" yWindow="732" windowWidth="14400" windowHeight="7374"/>
  </bookViews>
  <sheets>
    <sheet name="Computo Mpal" sheetId="5" r:id="rId1"/>
  </sheets>
  <definedNames>
    <definedName name="_xlnm.Print_Area" localSheetId="0">'Computo Mpal'!$A$1:$P$81</definedName>
    <definedName name="_xlnm.Print_Titles" localSheetId="0">'Computo Mpal'!$1:$1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N2" i="5"/>
  <c r="L3" i="5"/>
  <c r="L75" i="5"/>
  <c r="N3" i="5"/>
  <c r="P3" i="5"/>
  <c r="L4" i="5"/>
  <c r="N4" i="5"/>
  <c r="P4" i="5"/>
  <c r="L5" i="5"/>
  <c r="N5" i="5"/>
  <c r="P5" i="5"/>
  <c r="L6" i="5"/>
  <c r="N6" i="5"/>
  <c r="L7" i="5"/>
  <c r="N7" i="5"/>
  <c r="P7" i="5"/>
  <c r="L8" i="5"/>
  <c r="N8" i="5"/>
  <c r="P8" i="5"/>
  <c r="L9" i="5"/>
  <c r="N9" i="5"/>
  <c r="P9" i="5"/>
  <c r="L10" i="5"/>
  <c r="N10" i="5"/>
  <c r="P10" i="5"/>
  <c r="L11" i="5"/>
  <c r="N11" i="5"/>
  <c r="P11" i="5"/>
  <c r="L12" i="5"/>
  <c r="N12" i="5"/>
  <c r="P12" i="5"/>
  <c r="L13" i="5"/>
  <c r="N13" i="5"/>
  <c r="P13" i="5"/>
  <c r="L14" i="5"/>
  <c r="N14" i="5"/>
  <c r="P14" i="5"/>
  <c r="L15" i="5"/>
  <c r="N15" i="5"/>
  <c r="P15" i="5"/>
  <c r="L16" i="5"/>
  <c r="N16" i="5"/>
  <c r="P16" i="5"/>
  <c r="L17" i="5"/>
  <c r="N17" i="5"/>
  <c r="P17" i="5"/>
  <c r="L18" i="5"/>
  <c r="N18" i="5"/>
  <c r="P18" i="5"/>
  <c r="L19" i="5"/>
  <c r="N19" i="5"/>
  <c r="P19" i="5"/>
  <c r="L20" i="5"/>
  <c r="N20" i="5"/>
  <c r="P20" i="5"/>
  <c r="L21" i="5"/>
  <c r="N21" i="5"/>
  <c r="P21" i="5"/>
  <c r="L22" i="5"/>
  <c r="N22" i="5"/>
  <c r="P22" i="5"/>
  <c r="L23" i="5"/>
  <c r="N23" i="5"/>
  <c r="P23" i="5"/>
  <c r="L24" i="5"/>
  <c r="N24" i="5"/>
  <c r="P24" i="5"/>
  <c r="L25" i="5"/>
  <c r="N25" i="5"/>
  <c r="P25" i="5"/>
  <c r="L26" i="5"/>
  <c r="N26" i="5"/>
  <c r="P26" i="5"/>
  <c r="L27" i="5"/>
  <c r="N27" i="5"/>
  <c r="P27" i="5"/>
  <c r="L28" i="5"/>
  <c r="N28" i="5"/>
  <c r="P28" i="5"/>
  <c r="L29" i="5"/>
  <c r="N29" i="5"/>
  <c r="P29" i="5"/>
  <c r="L30" i="5"/>
  <c r="N30" i="5"/>
  <c r="P30" i="5"/>
  <c r="L31" i="5"/>
  <c r="N31" i="5"/>
  <c r="P31" i="5"/>
  <c r="L32" i="5"/>
  <c r="N32" i="5"/>
  <c r="P32" i="5"/>
  <c r="L33" i="5"/>
  <c r="N33" i="5"/>
  <c r="P33" i="5"/>
  <c r="L34" i="5"/>
  <c r="N34" i="5"/>
  <c r="P34" i="5"/>
  <c r="L35" i="5"/>
  <c r="N35" i="5"/>
  <c r="P35" i="5"/>
  <c r="L36" i="5"/>
  <c r="N36" i="5"/>
  <c r="P36" i="5"/>
  <c r="L37" i="5"/>
  <c r="N37" i="5"/>
  <c r="P37" i="5"/>
  <c r="L38" i="5"/>
  <c r="N38" i="5"/>
  <c r="P38" i="5"/>
  <c r="L39" i="5"/>
  <c r="N39" i="5"/>
  <c r="P39" i="5"/>
  <c r="L40" i="5"/>
  <c r="N40" i="5"/>
  <c r="P40" i="5"/>
  <c r="L41" i="5"/>
  <c r="N41" i="5"/>
  <c r="P41" i="5"/>
  <c r="L42" i="5"/>
  <c r="N42" i="5"/>
  <c r="P42" i="5"/>
  <c r="L43" i="5"/>
  <c r="N43" i="5"/>
  <c r="P43" i="5"/>
  <c r="L44" i="5"/>
  <c r="N44" i="5"/>
  <c r="P44" i="5"/>
  <c r="L45" i="5"/>
  <c r="N45" i="5"/>
  <c r="P45" i="5"/>
  <c r="L46" i="5"/>
  <c r="N46" i="5"/>
  <c r="P46" i="5"/>
  <c r="L47" i="5"/>
  <c r="N47" i="5"/>
  <c r="P47" i="5"/>
  <c r="L48" i="5"/>
  <c r="N48" i="5"/>
  <c r="P48" i="5"/>
  <c r="L49" i="5"/>
  <c r="N49" i="5"/>
  <c r="P49" i="5"/>
  <c r="L50" i="5"/>
  <c r="N50" i="5"/>
  <c r="P50" i="5"/>
  <c r="L51" i="5"/>
  <c r="N51" i="5"/>
  <c r="P51" i="5"/>
  <c r="L52" i="5"/>
  <c r="N52" i="5"/>
  <c r="P52" i="5"/>
  <c r="L53" i="5"/>
  <c r="N53" i="5"/>
  <c r="P53" i="5"/>
  <c r="L54" i="5"/>
  <c r="N54" i="5"/>
  <c r="P54" i="5"/>
  <c r="L55" i="5"/>
  <c r="N55" i="5"/>
  <c r="P55" i="5"/>
  <c r="L56" i="5"/>
  <c r="N56" i="5"/>
  <c r="P56" i="5"/>
  <c r="L57" i="5"/>
  <c r="N57" i="5"/>
  <c r="P57" i="5"/>
  <c r="L58" i="5"/>
  <c r="N58" i="5"/>
  <c r="P58" i="5"/>
  <c r="L59" i="5"/>
  <c r="N59" i="5"/>
  <c r="P59" i="5"/>
  <c r="L60" i="5"/>
  <c r="N60" i="5"/>
  <c r="P60" i="5"/>
  <c r="L61" i="5"/>
  <c r="N61" i="5"/>
  <c r="P61" i="5"/>
  <c r="L62" i="5"/>
  <c r="N62" i="5"/>
  <c r="P62" i="5"/>
  <c r="L63" i="5"/>
  <c r="N63" i="5"/>
  <c r="P63" i="5"/>
  <c r="L64" i="5"/>
  <c r="N64" i="5"/>
  <c r="P64" i="5"/>
  <c r="L65" i="5"/>
  <c r="N65" i="5"/>
  <c r="P65" i="5"/>
  <c r="L66" i="5"/>
  <c r="N66" i="5"/>
  <c r="P66" i="5"/>
  <c r="L67" i="5"/>
  <c r="N67" i="5"/>
  <c r="P67" i="5"/>
  <c r="L68" i="5"/>
  <c r="N68" i="5"/>
  <c r="P68" i="5"/>
  <c r="L69" i="5"/>
  <c r="N69" i="5"/>
  <c r="P69" i="5"/>
  <c r="L70" i="5"/>
  <c r="N70" i="5"/>
  <c r="P70" i="5"/>
  <c r="L71" i="5"/>
  <c r="N71" i="5"/>
  <c r="P71" i="5"/>
  <c r="L72" i="5"/>
  <c r="N72" i="5"/>
  <c r="P72" i="5"/>
  <c r="L73" i="5"/>
  <c r="N73" i="5"/>
  <c r="P73" i="5"/>
  <c r="B75" i="5"/>
  <c r="C75" i="5"/>
  <c r="D75" i="5"/>
  <c r="E75" i="5"/>
  <c r="F75" i="5"/>
  <c r="G75" i="5"/>
  <c r="H75" i="5"/>
  <c r="I75" i="5"/>
  <c r="M75" i="5"/>
  <c r="O75" i="5"/>
  <c r="P2" i="5"/>
  <c r="P6" i="5"/>
  <c r="N75" i="5"/>
  <c r="P75" i="5"/>
</calcChain>
</file>

<file path=xl/sharedStrings.xml><?xml version="1.0" encoding="utf-8"?>
<sst xmlns="http://schemas.openxmlformats.org/spreadsheetml/2006/main" count="95" uniqueCount="95">
  <si>
    <t>MUNICIPIO</t>
  </si>
  <si>
    <t>PAN</t>
  </si>
  <si>
    <t>COALICION POR EL BIEN DE TODOS</t>
  </si>
  <si>
    <t>PVEM</t>
  </si>
  <si>
    <t>CONVERGENCIA</t>
  </si>
  <si>
    <t>NUEVA ALIANZA</t>
  </si>
  <si>
    <t>ALTERNATIVA SOCIAL</t>
  </si>
  <si>
    <t>PRI</t>
  </si>
  <si>
    <t>ACONCHI</t>
  </si>
  <si>
    <t>ALAMOS</t>
  </si>
  <si>
    <t>ALTAR</t>
  </si>
  <si>
    <t>ARIVECHI</t>
  </si>
  <si>
    <t>ARIZPE</t>
  </si>
  <si>
    <t>ATIL</t>
  </si>
  <si>
    <t>BACADEHUACHI</t>
  </si>
  <si>
    <t>BACANORA</t>
  </si>
  <si>
    <t>BACOACHI</t>
  </si>
  <si>
    <t>BENJAMIN HILL</t>
  </si>
  <si>
    <t xml:space="preserve">BAVIACORA </t>
  </si>
  <si>
    <t>BAVISPE</t>
  </si>
  <si>
    <t>BENITO JUAREZ</t>
  </si>
  <si>
    <t>CANANEA</t>
  </si>
  <si>
    <t>CARBO</t>
  </si>
  <si>
    <t>CUMPAS</t>
  </si>
  <si>
    <t>DIVISADEROS</t>
  </si>
  <si>
    <t xml:space="preserve">EMPALME </t>
  </si>
  <si>
    <t xml:space="preserve">ETCHOJOA </t>
  </si>
  <si>
    <t>FRONTERAS</t>
  </si>
  <si>
    <t>GRAL. PLUTARCO ELIAS CALLES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</si>
  <si>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</si>
  <si>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</si>
  <si>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</si>
  <si>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</si>
  <si>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</si>
  <si>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</si>
  <si>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</si>
  <si>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</si>
  <si>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</si>
  <si>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NAVOJOA</t>
  </si>
  <si>
    <t>PUERTO PEÑASCO</t>
  </si>
  <si>
    <t>QUIRIEGO</t>
  </si>
  <si>
    <t>ROSARIO</t>
  </si>
  <si>
    <t>SAN IGNACIO RIO MUERTO</t>
  </si>
  <si>
    <t>SAN LUIS RIO COLORADO</t>
  </si>
  <si>
    <t>SAN MIGUEL DE HORCASITAS</t>
  </si>
  <si>
    <t>SANTA ANA</t>
  </si>
  <si>
    <t>SANTA CRUZ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</si>
  <si>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</si>
  <si>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</si>
  <si>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</si>
  <si>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</si>
  <si>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</si>
  <si>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</si>
  <si>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</si>
  <si>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</si>
  <si>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NACORI CHICO</t>
  </si>
  <si>
    <t xml:space="preserve"> </t>
  </si>
  <si>
    <t>RAYON</t>
  </si>
  <si>
    <t>SAHUARIPA</t>
  </si>
  <si>
    <t>SAN FELIPE DE JESUS</t>
  </si>
  <si>
    <t>GRANADOS</t>
  </si>
  <si>
    <t>GUAYMAS</t>
  </si>
  <si>
    <t>BACERAC</t>
  </si>
  <si>
    <t>BACUM</t>
  </si>
  <si>
    <t>BANAMICHI</t>
  </si>
  <si>
    <t xml:space="preserve">NACO </t>
  </si>
  <si>
    <t>NACOZARI DE GARCIA</t>
  </si>
  <si>
    <t>NOGALES</t>
  </si>
  <si>
    <t>ONAVAS</t>
  </si>
  <si>
    <t>OPODEPE</t>
  </si>
  <si>
    <t>OQUITOA</t>
  </si>
  <si>
    <t>PITIQUITO</t>
  </si>
  <si>
    <t>SAN JAVIER</t>
  </si>
  <si>
    <t>CABORCA</t>
  </si>
  <si>
    <t>CAJEME</t>
  </si>
  <si>
    <t>HERMOSILLO</t>
  </si>
  <si>
    <t>AGUA PRIETA</t>
  </si>
  <si>
    <t>SARIC</t>
  </si>
  <si>
    <t>SOYOPA</t>
  </si>
  <si>
    <t>CUCURPE</t>
  </si>
  <si>
    <t>SAN PEDRO DE LA CUEVA</t>
  </si>
  <si>
    <t>CANDIDATURA COMUN</t>
  </si>
  <si>
    <t>VOTOS NULOS</t>
  </si>
  <si>
    <t>LISTA NOMINAL</t>
  </si>
  <si>
    <t>VOTOS TOTALES</t>
  </si>
  <si>
    <t>VOTOS VALIDOS</t>
  </si>
  <si>
    <t>ESTATAL</t>
  </si>
  <si>
    <t>PARTICIPACIÓN</t>
  </si>
  <si>
    <t>Nota: En los siguientes municipios se anularon casillas por resoluciones emitidas por el TEETI y TRIFE</t>
  </si>
  <si>
    <t>Alamos 1 casilla resolucion emitida por TEETI</t>
  </si>
  <si>
    <t>Bacum 2 casillas resolución emitida por TEETI</t>
  </si>
  <si>
    <t>Nogales 13 casillas resolución emitida por el TRIFE</t>
  </si>
  <si>
    <t>San Luis Rio Colorado 10 casillas resolución emitida por el TEETI</t>
  </si>
  <si>
    <t>pri_na</t>
  </si>
  <si>
    <t>pri_panal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</si>
</sst>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A2713"/>
        <bgColor indexed="64"/>
      </patternFill>
    </fill>
    <fill>
      <patternFill patternType="solid">
        <fgColor rgb="FFF7F0E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NumberFormat="1" applyBorder="1" applyAlignment="1">
      <alignment wrapText="1"/>
    </xf>
    <xf numFmtId="0" fontId="0" fillId="0" borderId="0" xfId="0" applyBorder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0" fontId="1" fillId="0" borderId="0" xfId="1" applyNumberFormat="1"/>
    <xf numFmtId="0" fontId="5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0" fontId="3" fillId="0" borderId="2" xfId="0" applyNumberFormat="1" applyFont="1" applyFill="1" applyBorder="1" applyAlignment="1">
      <alignment vertical="center"/>
    </xf>
    <xf numFmtId="10" fontId="3" fillId="4" borderId="0" xfId="0" applyNumberFormat="1" applyFont="1" applyFill="1" applyBorder="1" applyAlignment="1">
      <alignment vertical="center"/>
    </xf>
    <xf numFmtId="10" fontId="5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E1" workbookViewId="0">
      <selection activeCell="K2" sqref="K2"/>
    </sheetView>
  </sheetViews>
  <sheetFormatPr defaultColWidth="10.6640625" defaultRowHeight="12.3" x14ac:dyDescent="0.4"/>
  <cols>
    <col min="1" max="1" width="38.1640625" style="1" bestFit="1" customWidth="1"/>
    <col min="2" max="4" width="12.27734375" bestFit="1" customWidth="1"/>
    <col min="5" max="8" width="11.5546875" bestFit="1" customWidth="1"/>
    <col min="9" max="11" width="14.83203125" customWidth="1"/>
    <col min="12" max="14" width="12.27734375" bestFit="1" customWidth="1"/>
    <col min="15" max="15" width="14.5546875" bestFit="1" customWidth="1"/>
    <col min="16" max="16" width="12" customWidth="1"/>
  </cols>
  <sheetData>
    <row r="1" spans="1:16" ht="21" x14ac:dyDescent="0.4">
      <c r="A1" s="8" t="s">
        <v>0</v>
      </c>
      <c r="B1" s="8" t="s">
        <v>1</v>
      </c>
      <c r="C1" s="8" t="s">
        <v>93</v>
      </c>
      <c r="D1" s="8" t="s">
        <v>2</v>
      </c>
      <c r="E1" s="8" t="s">
        <v>7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81</v>
      </c>
      <c r="K1" s="8" t="s">
        <v>94</v>
      </c>
      <c r="L1" s="8" t="s">
        <v>85</v>
      </c>
      <c r="M1" s="8" t="s">
        <v>82</v>
      </c>
      <c r="N1" s="8" t="s">
        <v>84</v>
      </c>
      <c r="O1" s="8" t="s">
        <v>83</v>
      </c>
      <c r="P1" s="8" t="s">
        <v>87</v>
      </c>
    </row>
    <row r="2" spans="1:16" s="2" customFormat="1" ht="19.5" customHeight="1" x14ac:dyDescent="0.4">
      <c r="A2" s="9" t="s">
        <v>8</v>
      </c>
      <c r="B2" s="10">
        <v>730</v>
      </c>
      <c r="C2" s="10">
        <v>732</v>
      </c>
      <c r="D2" s="9">
        <v>41</v>
      </c>
      <c r="E2" s="10"/>
      <c r="F2" s="10"/>
      <c r="G2" s="9"/>
      <c r="H2" s="10"/>
      <c r="I2" s="10"/>
      <c r="J2" s="9"/>
      <c r="K2" s="10"/>
      <c r="L2" s="10">
        <f t="shared" ref="L2:L28" si="0">SUM(B2:I2)</f>
        <v>1503</v>
      </c>
      <c r="M2" s="9">
        <v>30</v>
      </c>
      <c r="N2" s="10">
        <f t="shared" ref="N2:N33" si="1">L2+M2</f>
        <v>1533</v>
      </c>
      <c r="O2" s="10">
        <v>1922</v>
      </c>
      <c r="P2" s="13">
        <f t="shared" ref="P2:P33" si="2">N2/O2</f>
        <v>0.79760665972944844</v>
      </c>
    </row>
    <row r="3" spans="1:16" s="2" customFormat="1" ht="19.5" customHeight="1" x14ac:dyDescent="0.4">
      <c r="A3" s="11" t="s">
        <v>76</v>
      </c>
      <c r="B3" s="12">
        <v>10348</v>
      </c>
      <c r="C3" s="12">
        <v>13119</v>
      </c>
      <c r="D3" s="11">
        <v>2397</v>
      </c>
      <c r="E3" s="12"/>
      <c r="F3" s="12"/>
      <c r="G3" s="11"/>
      <c r="H3" s="12"/>
      <c r="I3" s="12"/>
      <c r="J3" s="11"/>
      <c r="K3" s="12"/>
      <c r="L3" s="12">
        <f t="shared" si="0"/>
        <v>25864</v>
      </c>
      <c r="M3" s="11">
        <v>648</v>
      </c>
      <c r="N3" s="12">
        <f t="shared" si="1"/>
        <v>26512</v>
      </c>
      <c r="O3" s="12">
        <v>50683</v>
      </c>
      <c r="P3" s="14">
        <f t="shared" si="2"/>
        <v>0.52309452873744644</v>
      </c>
    </row>
    <row r="4" spans="1:16" s="2" customFormat="1" ht="19.5" customHeight="1" x14ac:dyDescent="0.4">
      <c r="A4" s="9" t="s">
        <v>9</v>
      </c>
      <c r="B4" s="10">
        <v>3437</v>
      </c>
      <c r="C4" s="10">
        <v>3615</v>
      </c>
      <c r="D4" s="9">
        <v>1370</v>
      </c>
      <c r="E4" s="10"/>
      <c r="F4" s="10"/>
      <c r="G4" s="9">
        <v>100</v>
      </c>
      <c r="H4" s="10"/>
      <c r="I4" s="10"/>
      <c r="J4" s="9"/>
      <c r="K4" s="10"/>
      <c r="L4" s="10">
        <f t="shared" si="0"/>
        <v>8522</v>
      </c>
      <c r="M4" s="9">
        <v>445</v>
      </c>
      <c r="N4" s="10">
        <f t="shared" si="1"/>
        <v>8967</v>
      </c>
      <c r="O4" s="10">
        <v>16383</v>
      </c>
      <c r="P4" s="13">
        <f t="shared" si="2"/>
        <v>0.54733565281084051</v>
      </c>
    </row>
    <row r="5" spans="1:16" s="2" customFormat="1" ht="19.5" customHeight="1" x14ac:dyDescent="0.4">
      <c r="A5" s="11" t="s">
        <v>10</v>
      </c>
      <c r="B5" s="12">
        <v>1209</v>
      </c>
      <c r="C5" s="12">
        <v>580</v>
      </c>
      <c r="D5" s="11">
        <v>1347</v>
      </c>
      <c r="E5" s="12"/>
      <c r="F5" s="12"/>
      <c r="G5" s="11"/>
      <c r="H5" s="12"/>
      <c r="I5" s="12"/>
      <c r="J5" s="11"/>
      <c r="K5" s="12"/>
      <c r="L5" s="12">
        <f t="shared" si="0"/>
        <v>3136</v>
      </c>
      <c r="M5" s="11">
        <v>74</v>
      </c>
      <c r="N5" s="12">
        <f t="shared" si="1"/>
        <v>3210</v>
      </c>
      <c r="O5" s="12">
        <v>5189</v>
      </c>
      <c r="P5" s="14">
        <f t="shared" si="2"/>
        <v>0.61861630371940646</v>
      </c>
    </row>
    <row r="6" spans="1:16" s="2" customFormat="1" ht="19.5" customHeight="1" x14ac:dyDescent="0.4">
      <c r="A6" s="9" t="s">
        <v>11</v>
      </c>
      <c r="B6" s="10">
        <v>404</v>
      </c>
      <c r="C6" s="10">
        <v>415</v>
      </c>
      <c r="D6" s="9">
        <v>14</v>
      </c>
      <c r="E6" s="10"/>
      <c r="F6" s="10"/>
      <c r="G6" s="9"/>
      <c r="H6" s="10"/>
      <c r="I6" s="10"/>
      <c r="J6" s="9"/>
      <c r="K6" s="10"/>
      <c r="L6" s="10">
        <f t="shared" si="0"/>
        <v>833</v>
      </c>
      <c r="M6" s="9">
        <v>17</v>
      </c>
      <c r="N6" s="10">
        <f t="shared" si="1"/>
        <v>850</v>
      </c>
      <c r="O6" s="10">
        <v>1071</v>
      </c>
      <c r="P6" s="13">
        <f t="shared" si="2"/>
        <v>0.79365079365079361</v>
      </c>
    </row>
    <row r="7" spans="1:16" s="2" customFormat="1" ht="19.5" customHeight="1" x14ac:dyDescent="0.4">
      <c r="A7" s="11" t="s">
        <v>12</v>
      </c>
      <c r="B7" s="12">
        <v>934</v>
      </c>
      <c r="C7" s="12">
        <v>789</v>
      </c>
      <c r="D7" s="11">
        <v>66</v>
      </c>
      <c r="E7" s="12"/>
      <c r="F7" s="12"/>
      <c r="G7" s="11"/>
      <c r="H7" s="12"/>
      <c r="I7" s="12"/>
      <c r="J7" s="11"/>
      <c r="K7" s="12"/>
      <c r="L7" s="12">
        <f t="shared" si="0"/>
        <v>1789</v>
      </c>
      <c r="M7" s="11">
        <v>54</v>
      </c>
      <c r="N7" s="12">
        <f t="shared" si="1"/>
        <v>1843</v>
      </c>
      <c r="O7" s="12">
        <v>2561</v>
      </c>
      <c r="P7" s="14">
        <f t="shared" si="2"/>
        <v>0.71964076532604448</v>
      </c>
    </row>
    <row r="8" spans="1:16" s="2" customFormat="1" ht="19.5" customHeight="1" x14ac:dyDescent="0.4">
      <c r="A8" s="9" t="s">
        <v>13</v>
      </c>
      <c r="B8" s="10">
        <v>298</v>
      </c>
      <c r="C8" s="10">
        <v>274</v>
      </c>
      <c r="D8" s="9"/>
      <c r="E8" s="10"/>
      <c r="F8" s="10"/>
      <c r="G8" s="9"/>
      <c r="H8" s="10"/>
      <c r="I8" s="10"/>
      <c r="J8" s="9"/>
      <c r="K8" s="10"/>
      <c r="L8" s="10">
        <f t="shared" si="0"/>
        <v>572</v>
      </c>
      <c r="M8" s="9">
        <v>2</v>
      </c>
      <c r="N8" s="10">
        <f t="shared" si="1"/>
        <v>574</v>
      </c>
      <c r="O8" s="10">
        <v>679</v>
      </c>
      <c r="P8" s="13">
        <f t="shared" si="2"/>
        <v>0.84536082474226804</v>
      </c>
    </row>
    <row r="9" spans="1:16" s="2" customFormat="1" ht="19.5" customHeight="1" x14ac:dyDescent="0.4">
      <c r="A9" s="11" t="s">
        <v>14</v>
      </c>
      <c r="B9" s="12">
        <v>434</v>
      </c>
      <c r="C9" s="12">
        <v>298</v>
      </c>
      <c r="D9" s="11">
        <v>12</v>
      </c>
      <c r="E9" s="12"/>
      <c r="F9" s="12"/>
      <c r="G9" s="11"/>
      <c r="H9" s="12"/>
      <c r="I9" s="12"/>
      <c r="J9" s="11"/>
      <c r="K9" s="12"/>
      <c r="L9" s="12">
        <f t="shared" si="0"/>
        <v>744</v>
      </c>
      <c r="M9" s="11">
        <v>17</v>
      </c>
      <c r="N9" s="12">
        <f t="shared" si="1"/>
        <v>761</v>
      </c>
      <c r="O9" s="12">
        <v>954</v>
      </c>
      <c r="P9" s="14">
        <f t="shared" si="2"/>
        <v>0.79769392033542974</v>
      </c>
    </row>
    <row r="10" spans="1:16" s="2" customFormat="1" ht="19.5" customHeight="1" x14ac:dyDescent="0.4">
      <c r="A10" s="9" t="s">
        <v>15</v>
      </c>
      <c r="B10" s="10">
        <v>476</v>
      </c>
      <c r="C10" s="10">
        <v>509</v>
      </c>
      <c r="D10" s="9">
        <v>6</v>
      </c>
      <c r="E10" s="10"/>
      <c r="F10" s="10"/>
      <c r="G10" s="9"/>
      <c r="H10" s="10"/>
      <c r="I10" s="10"/>
      <c r="J10" s="9"/>
      <c r="K10" s="10"/>
      <c r="L10" s="10">
        <f t="shared" si="0"/>
        <v>991</v>
      </c>
      <c r="M10" s="9">
        <v>33</v>
      </c>
      <c r="N10" s="10">
        <f t="shared" si="1"/>
        <v>1024</v>
      </c>
      <c r="O10" s="10">
        <v>1271</v>
      </c>
      <c r="P10" s="13">
        <f t="shared" si="2"/>
        <v>0.8056648308418568</v>
      </c>
    </row>
    <row r="11" spans="1:16" s="2" customFormat="1" ht="19.5" customHeight="1" x14ac:dyDescent="0.4">
      <c r="A11" s="11" t="s">
        <v>62</v>
      </c>
      <c r="B11" s="12">
        <v>416</v>
      </c>
      <c r="C11" s="12">
        <v>323</v>
      </c>
      <c r="D11" s="11"/>
      <c r="E11" s="12"/>
      <c r="F11" s="12"/>
      <c r="G11" s="11"/>
      <c r="H11" s="12"/>
      <c r="I11" s="12"/>
      <c r="J11" s="11"/>
      <c r="K11" s="12"/>
      <c r="L11" s="12">
        <f t="shared" si="0"/>
        <v>739</v>
      </c>
      <c r="M11" s="11">
        <v>31</v>
      </c>
      <c r="N11" s="12">
        <f t="shared" si="1"/>
        <v>770</v>
      </c>
      <c r="O11" s="12">
        <v>1038</v>
      </c>
      <c r="P11" s="14">
        <f t="shared" si="2"/>
        <v>0.74181117533718688</v>
      </c>
    </row>
    <row r="12" spans="1:16" s="2" customFormat="1" ht="19.5" customHeight="1" x14ac:dyDescent="0.4">
      <c r="A12" s="9" t="s">
        <v>16</v>
      </c>
      <c r="B12" s="10">
        <v>420</v>
      </c>
      <c r="C12" s="10">
        <v>124</v>
      </c>
      <c r="D12" s="9">
        <v>215</v>
      </c>
      <c r="E12" s="10"/>
      <c r="F12" s="10"/>
      <c r="G12" s="9">
        <v>118</v>
      </c>
      <c r="H12" s="10"/>
      <c r="I12" s="10"/>
      <c r="J12" s="9"/>
      <c r="K12" s="10"/>
      <c r="L12" s="10">
        <f t="shared" si="0"/>
        <v>877</v>
      </c>
      <c r="M12" s="9">
        <v>14</v>
      </c>
      <c r="N12" s="10">
        <f t="shared" si="1"/>
        <v>891</v>
      </c>
      <c r="O12" s="10">
        <v>1233</v>
      </c>
      <c r="P12" s="13">
        <f t="shared" si="2"/>
        <v>0.72262773722627738</v>
      </c>
    </row>
    <row r="13" spans="1:16" s="2" customFormat="1" ht="19.5" customHeight="1" x14ac:dyDescent="0.4">
      <c r="A13" s="11" t="s">
        <v>63</v>
      </c>
      <c r="B13" s="12">
        <v>1854</v>
      </c>
      <c r="C13" s="12">
        <v>2478</v>
      </c>
      <c r="D13" s="11">
        <v>2665</v>
      </c>
      <c r="E13" s="12"/>
      <c r="F13" s="12">
        <v>108</v>
      </c>
      <c r="G13" s="11"/>
      <c r="H13" s="12"/>
      <c r="I13" s="12">
        <v>346</v>
      </c>
      <c r="J13" s="11"/>
      <c r="K13" s="12"/>
      <c r="L13" s="12">
        <f t="shared" si="0"/>
        <v>7451</v>
      </c>
      <c r="M13" s="11">
        <v>190</v>
      </c>
      <c r="N13" s="12">
        <f t="shared" si="1"/>
        <v>7641</v>
      </c>
      <c r="O13" s="12">
        <v>12571</v>
      </c>
      <c r="P13" s="14">
        <f t="shared" si="2"/>
        <v>0.60782753957521274</v>
      </c>
    </row>
    <row r="14" spans="1:16" s="2" customFormat="1" ht="19.5" customHeight="1" x14ac:dyDescent="0.4">
      <c r="A14" s="9" t="s">
        <v>64</v>
      </c>
      <c r="B14" s="10">
        <v>490</v>
      </c>
      <c r="C14" s="10">
        <v>467</v>
      </c>
      <c r="D14" s="9"/>
      <c r="E14" s="10"/>
      <c r="F14" s="10"/>
      <c r="G14" s="9"/>
      <c r="H14" s="10"/>
      <c r="I14" s="10"/>
      <c r="J14" s="9"/>
      <c r="K14" s="10"/>
      <c r="L14" s="10">
        <f t="shared" si="0"/>
        <v>957</v>
      </c>
      <c r="M14" s="9">
        <v>11</v>
      </c>
      <c r="N14" s="10">
        <f t="shared" si="1"/>
        <v>968</v>
      </c>
      <c r="O14" s="10">
        <v>1192</v>
      </c>
      <c r="P14" s="13">
        <f t="shared" si="2"/>
        <v>0.81208053691275173</v>
      </c>
    </row>
    <row r="15" spans="1:16" s="2" customFormat="1" ht="19.5" customHeight="1" x14ac:dyDescent="0.4">
      <c r="A15" s="11" t="s">
        <v>18</v>
      </c>
      <c r="B15" s="12">
        <v>1249</v>
      </c>
      <c r="C15" s="12">
        <v>1065</v>
      </c>
      <c r="D15" s="11">
        <v>32</v>
      </c>
      <c r="E15" s="12"/>
      <c r="F15" s="12"/>
      <c r="G15" s="11"/>
      <c r="H15" s="12"/>
      <c r="I15" s="12"/>
      <c r="J15" s="11"/>
      <c r="K15" s="12"/>
      <c r="L15" s="12">
        <f t="shared" si="0"/>
        <v>2346</v>
      </c>
      <c r="M15" s="11">
        <v>41</v>
      </c>
      <c r="N15" s="12">
        <f t="shared" si="1"/>
        <v>2387</v>
      </c>
      <c r="O15" s="12">
        <v>2852</v>
      </c>
      <c r="P15" s="14">
        <f t="shared" si="2"/>
        <v>0.83695652173913049</v>
      </c>
    </row>
    <row r="16" spans="1:16" s="2" customFormat="1" ht="19.5" customHeight="1" x14ac:dyDescent="0.4">
      <c r="A16" s="9" t="s">
        <v>19</v>
      </c>
      <c r="B16" s="10">
        <v>439</v>
      </c>
      <c r="C16" s="10">
        <v>313</v>
      </c>
      <c r="D16" s="9">
        <v>21</v>
      </c>
      <c r="E16" s="10"/>
      <c r="F16" s="10"/>
      <c r="G16" s="9"/>
      <c r="H16" s="10"/>
      <c r="I16" s="10"/>
      <c r="J16" s="9"/>
      <c r="K16" s="10"/>
      <c r="L16" s="10">
        <f t="shared" si="0"/>
        <v>773</v>
      </c>
      <c r="M16" s="9">
        <v>29</v>
      </c>
      <c r="N16" s="10">
        <f t="shared" si="1"/>
        <v>802</v>
      </c>
      <c r="O16" s="10">
        <v>1063</v>
      </c>
      <c r="P16" s="13">
        <f t="shared" si="2"/>
        <v>0.75446848541862654</v>
      </c>
    </row>
    <row r="17" spans="1:16" s="2" customFormat="1" ht="19.5" customHeight="1" x14ac:dyDescent="0.4">
      <c r="A17" s="11" t="s">
        <v>17</v>
      </c>
      <c r="B17" s="12">
        <v>1624</v>
      </c>
      <c r="C17" s="12">
        <v>699</v>
      </c>
      <c r="D17" s="11">
        <v>107</v>
      </c>
      <c r="E17" s="12"/>
      <c r="F17" s="12"/>
      <c r="G17" s="11"/>
      <c r="H17" s="12"/>
      <c r="I17" s="12"/>
      <c r="J17" s="11"/>
      <c r="K17" s="12"/>
      <c r="L17" s="12">
        <f t="shared" si="0"/>
        <v>2430</v>
      </c>
      <c r="M17" s="11">
        <v>75</v>
      </c>
      <c r="N17" s="12">
        <f t="shared" si="1"/>
        <v>2505</v>
      </c>
      <c r="O17" s="12">
        <v>4043</v>
      </c>
      <c r="P17" s="14">
        <f t="shared" si="2"/>
        <v>0.61958941380163246</v>
      </c>
    </row>
    <row r="18" spans="1:16" s="2" customFormat="1" ht="19.5" customHeight="1" x14ac:dyDescent="0.4">
      <c r="A18" s="9" t="s">
        <v>20</v>
      </c>
      <c r="B18" s="10">
        <v>3497</v>
      </c>
      <c r="C18" s="10">
        <v>3179</v>
      </c>
      <c r="D18" s="9">
        <v>1409</v>
      </c>
      <c r="E18" s="10"/>
      <c r="F18" s="10"/>
      <c r="G18" s="9">
        <v>107</v>
      </c>
      <c r="H18" s="10"/>
      <c r="I18" s="10"/>
      <c r="J18" s="9"/>
      <c r="K18" s="10"/>
      <c r="L18" s="10">
        <f t="shared" si="0"/>
        <v>8192</v>
      </c>
      <c r="M18" s="9">
        <v>228</v>
      </c>
      <c r="N18" s="10">
        <f t="shared" si="1"/>
        <v>8420</v>
      </c>
      <c r="O18" s="10">
        <v>13677</v>
      </c>
      <c r="P18" s="13">
        <f t="shared" si="2"/>
        <v>0.6156320830591504</v>
      </c>
    </row>
    <row r="19" spans="1:16" s="2" customFormat="1" ht="19.5" customHeight="1" x14ac:dyDescent="0.4">
      <c r="A19" s="11" t="s">
        <v>73</v>
      </c>
      <c r="B19" s="12">
        <v>11749</v>
      </c>
      <c r="C19" s="12">
        <v>8317</v>
      </c>
      <c r="D19" s="11">
        <v>3620</v>
      </c>
      <c r="E19" s="12"/>
      <c r="F19" s="12"/>
      <c r="G19" s="11">
        <v>392</v>
      </c>
      <c r="H19" s="12"/>
      <c r="I19" s="12"/>
      <c r="J19" s="11"/>
      <c r="K19" s="12"/>
      <c r="L19" s="12">
        <f t="shared" si="0"/>
        <v>24078</v>
      </c>
      <c r="M19" s="11">
        <v>575</v>
      </c>
      <c r="N19" s="12">
        <f t="shared" si="1"/>
        <v>24653</v>
      </c>
      <c r="O19" s="12">
        <v>48584</v>
      </c>
      <c r="P19" s="14">
        <f t="shared" si="2"/>
        <v>0.50743042977111807</v>
      </c>
    </row>
    <row r="20" spans="1:16" s="2" customFormat="1" ht="19.5" customHeight="1" x14ac:dyDescent="0.4">
      <c r="A20" s="9" t="s">
        <v>74</v>
      </c>
      <c r="B20" s="10">
        <v>49070</v>
      </c>
      <c r="C20" s="10">
        <v>74044</v>
      </c>
      <c r="D20" s="9">
        <v>12419</v>
      </c>
      <c r="E20" s="10"/>
      <c r="F20" s="10">
        <v>442</v>
      </c>
      <c r="G20" s="9">
        <v>386</v>
      </c>
      <c r="H20" s="10"/>
      <c r="I20" s="10"/>
      <c r="J20" s="9"/>
      <c r="K20" s="10"/>
      <c r="L20" s="10">
        <f t="shared" si="0"/>
        <v>136361</v>
      </c>
      <c r="M20" s="9">
        <v>3216</v>
      </c>
      <c r="N20" s="10">
        <f t="shared" si="1"/>
        <v>139577</v>
      </c>
      <c r="O20" s="10">
        <v>261464</v>
      </c>
      <c r="P20" s="13">
        <f t="shared" si="2"/>
        <v>0.53382874889086074</v>
      </c>
    </row>
    <row r="21" spans="1:16" s="2" customFormat="1" ht="19.5" customHeight="1" x14ac:dyDescent="0.4">
      <c r="A21" s="11" t="s">
        <v>21</v>
      </c>
      <c r="B21" s="12">
        <v>6221</v>
      </c>
      <c r="C21" s="12"/>
      <c r="D21" s="11">
        <v>1187</v>
      </c>
      <c r="E21" s="12">
        <v>4783</v>
      </c>
      <c r="F21" s="12">
        <v>248</v>
      </c>
      <c r="G21" s="11">
        <v>363</v>
      </c>
      <c r="H21" s="12"/>
      <c r="I21" s="12"/>
      <c r="J21" s="11"/>
      <c r="K21" s="12"/>
      <c r="L21" s="12">
        <f t="shared" si="0"/>
        <v>12802</v>
      </c>
      <c r="M21" s="11">
        <v>274</v>
      </c>
      <c r="N21" s="12">
        <f t="shared" si="1"/>
        <v>13076</v>
      </c>
      <c r="O21" s="12">
        <v>23831</v>
      </c>
      <c r="P21" s="14">
        <f t="shared" si="2"/>
        <v>0.54869707523813516</v>
      </c>
    </row>
    <row r="22" spans="1:16" s="2" customFormat="1" ht="19.5" customHeight="1" x14ac:dyDescent="0.4">
      <c r="A22" s="9" t="s">
        <v>22</v>
      </c>
      <c r="B22" s="10">
        <v>560</v>
      </c>
      <c r="C22" s="10">
        <v>1284</v>
      </c>
      <c r="D22" s="9">
        <v>105</v>
      </c>
      <c r="E22" s="10"/>
      <c r="F22" s="10"/>
      <c r="G22" s="9"/>
      <c r="H22" s="10"/>
      <c r="I22" s="10"/>
      <c r="J22" s="9"/>
      <c r="K22" s="10"/>
      <c r="L22" s="10">
        <f t="shared" si="0"/>
        <v>1949</v>
      </c>
      <c r="M22" s="9">
        <v>55</v>
      </c>
      <c r="N22" s="10">
        <f t="shared" si="1"/>
        <v>2004</v>
      </c>
      <c r="O22" s="10">
        <v>3193</v>
      </c>
      <c r="P22" s="13">
        <f t="shared" si="2"/>
        <v>0.62762292514876294</v>
      </c>
    </row>
    <row r="23" spans="1:16" s="2" customFormat="1" ht="19.5" customHeight="1" x14ac:dyDescent="0.4">
      <c r="A23" s="11" t="s">
        <v>23</v>
      </c>
      <c r="B23" s="12">
        <v>1066</v>
      </c>
      <c r="C23" s="12">
        <v>1847</v>
      </c>
      <c r="D23" s="11">
        <v>60</v>
      </c>
      <c r="E23" s="12"/>
      <c r="F23" s="12"/>
      <c r="G23" s="11"/>
      <c r="H23" s="12"/>
      <c r="I23" s="12"/>
      <c r="J23" s="11"/>
      <c r="K23" s="12"/>
      <c r="L23" s="12">
        <f t="shared" si="0"/>
        <v>2973</v>
      </c>
      <c r="M23" s="11">
        <v>116</v>
      </c>
      <c r="N23" s="12">
        <f t="shared" si="1"/>
        <v>3089</v>
      </c>
      <c r="O23" s="12">
        <v>5024</v>
      </c>
      <c r="P23" s="14">
        <f t="shared" si="2"/>
        <v>0.61484872611464969</v>
      </c>
    </row>
    <row r="24" spans="1:16" s="5" customFormat="1" ht="19.5" customHeight="1" x14ac:dyDescent="0.4">
      <c r="A24" s="9" t="s">
        <v>79</v>
      </c>
      <c r="B24" s="10">
        <v>407</v>
      </c>
      <c r="C24" s="10">
        <v>259</v>
      </c>
      <c r="D24" s="9">
        <v>9</v>
      </c>
      <c r="E24" s="10"/>
      <c r="F24" s="10"/>
      <c r="G24" s="9"/>
      <c r="H24" s="10"/>
      <c r="I24" s="10"/>
      <c r="J24" s="9"/>
      <c r="K24" s="10"/>
      <c r="L24" s="10">
        <f t="shared" si="0"/>
        <v>675</v>
      </c>
      <c r="M24" s="9">
        <v>21</v>
      </c>
      <c r="N24" s="10">
        <f t="shared" si="1"/>
        <v>696</v>
      </c>
      <c r="O24" s="10">
        <v>887</v>
      </c>
      <c r="P24" s="13">
        <f t="shared" si="2"/>
        <v>0.78466741826381059</v>
      </c>
    </row>
    <row r="25" spans="1:16" s="2" customFormat="1" ht="19.5" customHeight="1" x14ac:dyDescent="0.4">
      <c r="A25" s="11" t="s">
        <v>24</v>
      </c>
      <c r="B25" s="12">
        <v>361</v>
      </c>
      <c r="C25" s="12">
        <v>325</v>
      </c>
      <c r="D25" s="11"/>
      <c r="E25" s="12"/>
      <c r="F25" s="12"/>
      <c r="G25" s="11"/>
      <c r="H25" s="12"/>
      <c r="I25" s="12"/>
      <c r="J25" s="11"/>
      <c r="K25" s="12"/>
      <c r="L25" s="12">
        <f t="shared" si="0"/>
        <v>686</v>
      </c>
      <c r="M25" s="11">
        <v>6</v>
      </c>
      <c r="N25" s="12">
        <f t="shared" si="1"/>
        <v>692</v>
      </c>
      <c r="O25" s="12">
        <v>800</v>
      </c>
      <c r="P25" s="14">
        <f t="shared" si="2"/>
        <v>0.86499999999999999</v>
      </c>
    </row>
    <row r="26" spans="1:16" s="2" customFormat="1" ht="19.5" customHeight="1" x14ac:dyDescent="0.4">
      <c r="A26" s="9" t="s">
        <v>25</v>
      </c>
      <c r="B26" s="10">
        <v>3037</v>
      </c>
      <c r="C26" s="10">
        <v>8561</v>
      </c>
      <c r="D26" s="9">
        <v>7137</v>
      </c>
      <c r="E26" s="10"/>
      <c r="F26" s="10">
        <v>223</v>
      </c>
      <c r="G26" s="9">
        <v>246</v>
      </c>
      <c r="H26" s="10"/>
      <c r="I26" s="10"/>
      <c r="J26" s="9"/>
      <c r="K26" s="10"/>
      <c r="L26" s="10">
        <f t="shared" si="0"/>
        <v>19204</v>
      </c>
      <c r="M26" s="9">
        <v>496</v>
      </c>
      <c r="N26" s="10">
        <f t="shared" si="1"/>
        <v>19700</v>
      </c>
      <c r="O26" s="10">
        <v>35675</v>
      </c>
      <c r="P26" s="13">
        <f t="shared" si="2"/>
        <v>0.55220742817098811</v>
      </c>
    </row>
    <row r="27" spans="1:16" s="5" customFormat="1" ht="19.5" customHeight="1" x14ac:dyDescent="0.4">
      <c r="A27" s="11" t="s">
        <v>26</v>
      </c>
      <c r="B27" s="12">
        <v>11741</v>
      </c>
      <c r="C27" s="12">
        <v>8242</v>
      </c>
      <c r="D27" s="11">
        <v>3048</v>
      </c>
      <c r="E27" s="12"/>
      <c r="F27" s="12"/>
      <c r="G27" s="11"/>
      <c r="H27" s="12"/>
      <c r="I27" s="12"/>
      <c r="J27" s="11"/>
      <c r="K27" s="12"/>
      <c r="L27" s="12">
        <f t="shared" si="0"/>
        <v>23031</v>
      </c>
      <c r="M27" s="11">
        <v>916</v>
      </c>
      <c r="N27" s="12">
        <f t="shared" si="1"/>
        <v>23947</v>
      </c>
      <c r="O27" s="12">
        <v>37905</v>
      </c>
      <c r="P27" s="14">
        <f t="shared" si="2"/>
        <v>0.63176361957525395</v>
      </c>
    </row>
    <row r="28" spans="1:16" s="2" customFormat="1" ht="19.5" customHeight="1" x14ac:dyDescent="0.4">
      <c r="A28" s="9" t="s">
        <v>27</v>
      </c>
      <c r="B28" s="10">
        <v>1367</v>
      </c>
      <c r="C28" s="10">
        <v>1280</v>
      </c>
      <c r="D28" s="9">
        <v>669</v>
      </c>
      <c r="E28" s="10"/>
      <c r="F28" s="10"/>
      <c r="G28" s="9"/>
      <c r="H28" s="10"/>
      <c r="I28" s="10"/>
      <c r="J28" s="9"/>
      <c r="K28" s="10"/>
      <c r="L28" s="10">
        <f t="shared" si="0"/>
        <v>3316</v>
      </c>
      <c r="M28" s="9">
        <v>136</v>
      </c>
      <c r="N28" s="10">
        <f t="shared" si="1"/>
        <v>3452</v>
      </c>
      <c r="O28" s="10">
        <v>5417</v>
      </c>
      <c r="P28" s="13">
        <f t="shared" si="2"/>
        <v>0.6372530921174081</v>
      </c>
    </row>
    <row r="29" spans="1:16" s="5" customFormat="1" ht="19.5" customHeight="1" x14ac:dyDescent="0.4">
      <c r="A29" s="11" t="s">
        <v>60</v>
      </c>
      <c r="B29" s="12">
        <v>474</v>
      </c>
      <c r="C29" s="12"/>
      <c r="D29" s="11"/>
      <c r="E29" s="12">
        <v>512</v>
      </c>
      <c r="F29" s="12"/>
      <c r="G29" s="11"/>
      <c r="H29" s="12"/>
      <c r="I29" s="12"/>
      <c r="J29" s="11">
        <v>1</v>
      </c>
      <c r="K29" s="12">
        <v>513</v>
      </c>
      <c r="L29" s="12">
        <f>SUM(B29:J29)</f>
        <v>987</v>
      </c>
      <c r="M29" s="11">
        <v>1</v>
      </c>
      <c r="N29" s="12">
        <f t="shared" si="1"/>
        <v>988</v>
      </c>
      <c r="O29" s="12">
        <v>1212</v>
      </c>
      <c r="P29" s="14">
        <f t="shared" si="2"/>
        <v>0.81518151815181517</v>
      </c>
    </row>
    <row r="30" spans="1:16" s="2" customFormat="1" ht="19.5" customHeight="1" x14ac:dyDescent="0.4">
      <c r="A30" s="9" t="s">
        <v>61</v>
      </c>
      <c r="B30" s="10">
        <v>14884</v>
      </c>
      <c r="C30" s="10">
        <v>22054</v>
      </c>
      <c r="D30" s="9">
        <v>7876</v>
      </c>
      <c r="E30" s="10"/>
      <c r="F30" s="10"/>
      <c r="G30" s="9">
        <v>1545</v>
      </c>
      <c r="H30" s="10"/>
      <c r="I30" s="10">
        <v>144</v>
      </c>
      <c r="J30" s="9"/>
      <c r="K30" s="10"/>
      <c r="L30" s="10">
        <f t="shared" ref="L30:L73" si="3">SUM(B30:I30)</f>
        <v>46503</v>
      </c>
      <c r="M30" s="9">
        <v>1478</v>
      </c>
      <c r="N30" s="10">
        <f t="shared" si="1"/>
        <v>47981</v>
      </c>
      <c r="O30" s="10">
        <v>93546</v>
      </c>
      <c r="P30" s="13">
        <f t="shared" si="2"/>
        <v>0.51291343296346181</v>
      </c>
    </row>
    <row r="31" spans="1:16" s="2" customFormat="1" ht="19.5" customHeight="1" x14ac:dyDescent="0.4">
      <c r="A31" s="11" t="s">
        <v>28</v>
      </c>
      <c r="B31" s="12">
        <v>1436</v>
      </c>
      <c r="C31" s="12">
        <v>2329</v>
      </c>
      <c r="D31" s="11">
        <v>891</v>
      </c>
      <c r="E31" s="12"/>
      <c r="F31" s="12"/>
      <c r="G31" s="11"/>
      <c r="H31" s="12"/>
      <c r="I31" s="12"/>
      <c r="J31" s="11"/>
      <c r="K31" s="12"/>
      <c r="L31" s="12">
        <f t="shared" si="3"/>
        <v>4656</v>
      </c>
      <c r="M31" s="11">
        <v>125</v>
      </c>
      <c r="N31" s="12">
        <f t="shared" si="1"/>
        <v>4781</v>
      </c>
      <c r="O31" s="12">
        <v>8710</v>
      </c>
      <c r="P31" s="14">
        <f t="shared" si="2"/>
        <v>0.54890929965556834</v>
      </c>
    </row>
    <row r="32" spans="1:16" s="5" customFormat="1" ht="19.5" customHeight="1" x14ac:dyDescent="0.4">
      <c r="A32" s="9" t="s">
        <v>75</v>
      </c>
      <c r="B32" s="10">
        <v>108459</v>
      </c>
      <c r="C32" s="10">
        <v>120134</v>
      </c>
      <c r="D32" s="9">
        <v>15832</v>
      </c>
      <c r="E32" s="10"/>
      <c r="F32" s="10">
        <v>1436</v>
      </c>
      <c r="G32" s="9"/>
      <c r="H32" s="10"/>
      <c r="I32" s="10"/>
      <c r="J32" s="9"/>
      <c r="K32" s="10"/>
      <c r="L32" s="10">
        <f t="shared" si="3"/>
        <v>245861</v>
      </c>
      <c r="M32" s="9">
        <v>4417</v>
      </c>
      <c r="N32" s="10">
        <f t="shared" si="1"/>
        <v>250278</v>
      </c>
      <c r="O32" s="10">
        <v>445923</v>
      </c>
      <c r="P32" s="13">
        <f t="shared" si="2"/>
        <v>0.5612583338379048</v>
      </c>
    </row>
    <row r="33" spans="1:16" s="2" customFormat="1" ht="19.5" customHeight="1" x14ac:dyDescent="0.4">
      <c r="A33" s="11" t="s">
        <v>29</v>
      </c>
      <c r="B33" s="12">
        <v>341</v>
      </c>
      <c r="C33" s="12">
        <v>296</v>
      </c>
      <c r="D33" s="11">
        <v>7</v>
      </c>
      <c r="E33" s="12"/>
      <c r="F33" s="12"/>
      <c r="G33" s="11"/>
      <c r="H33" s="12"/>
      <c r="I33" s="12"/>
      <c r="J33" s="11"/>
      <c r="K33" s="12"/>
      <c r="L33" s="12">
        <f t="shared" si="3"/>
        <v>644</v>
      </c>
      <c r="M33" s="11">
        <v>26</v>
      </c>
      <c r="N33" s="12">
        <f t="shared" si="1"/>
        <v>670</v>
      </c>
      <c r="O33" s="12">
        <v>918</v>
      </c>
      <c r="P33" s="14">
        <f t="shared" si="2"/>
        <v>0.72984749455337694</v>
      </c>
    </row>
    <row r="34" spans="1:16" s="2" customFormat="1" ht="19.5" customHeight="1" x14ac:dyDescent="0.4">
      <c r="A34" s="9" t="s">
        <v>30</v>
      </c>
      <c r="B34" s="10">
        <v>201</v>
      </c>
      <c r="C34" s="10">
        <v>397</v>
      </c>
      <c r="D34" s="9">
        <v>26</v>
      </c>
      <c r="E34" s="10"/>
      <c r="F34" s="10"/>
      <c r="G34" s="9"/>
      <c r="H34" s="10"/>
      <c r="I34" s="10"/>
      <c r="J34" s="9"/>
      <c r="K34" s="10"/>
      <c r="L34" s="10">
        <f t="shared" si="3"/>
        <v>624</v>
      </c>
      <c r="M34" s="9">
        <v>20</v>
      </c>
      <c r="N34" s="10">
        <f t="shared" ref="N34:N65" si="4">L34+M34</f>
        <v>644</v>
      </c>
      <c r="O34" s="10">
        <v>811</v>
      </c>
      <c r="P34" s="13">
        <f t="shared" ref="P34:P65" si="5">N34/O34</f>
        <v>0.79408138101109738</v>
      </c>
    </row>
    <row r="35" spans="1:16" s="2" customFormat="1" ht="19.5" customHeight="1" x14ac:dyDescent="0.4">
      <c r="A35" s="11" t="s">
        <v>31</v>
      </c>
      <c r="B35" s="12">
        <v>11051</v>
      </c>
      <c r="C35" s="12">
        <v>10912</v>
      </c>
      <c r="D35" s="11">
        <v>9118</v>
      </c>
      <c r="E35" s="12"/>
      <c r="F35" s="12"/>
      <c r="G35" s="11">
        <v>226</v>
      </c>
      <c r="H35" s="12"/>
      <c r="I35" s="12"/>
      <c r="J35" s="11"/>
      <c r="K35" s="12"/>
      <c r="L35" s="12">
        <f t="shared" si="3"/>
        <v>31307</v>
      </c>
      <c r="M35" s="11">
        <v>831</v>
      </c>
      <c r="N35" s="12">
        <f t="shared" si="4"/>
        <v>32138</v>
      </c>
      <c r="O35" s="12">
        <v>51541</v>
      </c>
      <c r="P35" s="14">
        <f t="shared" si="5"/>
        <v>0.62354242253739744</v>
      </c>
    </row>
    <row r="36" spans="1:16" s="2" customFormat="1" ht="19.5" customHeight="1" x14ac:dyDescent="0.4">
      <c r="A36" s="9" t="s">
        <v>32</v>
      </c>
      <c r="B36" s="10">
        <v>423</v>
      </c>
      <c r="C36" s="10">
        <v>420</v>
      </c>
      <c r="D36" s="9">
        <v>9</v>
      </c>
      <c r="E36" s="10"/>
      <c r="F36" s="10"/>
      <c r="G36" s="9"/>
      <c r="H36" s="10"/>
      <c r="I36" s="10"/>
      <c r="J36" s="9"/>
      <c r="K36" s="10"/>
      <c r="L36" s="10">
        <f t="shared" si="3"/>
        <v>852</v>
      </c>
      <c r="M36" s="9">
        <v>14</v>
      </c>
      <c r="N36" s="10">
        <f t="shared" si="4"/>
        <v>866</v>
      </c>
      <c r="O36" s="10">
        <v>1024</v>
      </c>
      <c r="P36" s="13">
        <f t="shared" si="5"/>
        <v>0.845703125</v>
      </c>
    </row>
    <row r="37" spans="1:16" s="2" customFormat="1" ht="19.5" customHeight="1" x14ac:dyDescent="0.4">
      <c r="A37" s="11" t="s">
        <v>33</v>
      </c>
      <c r="B37" s="12">
        <v>607</v>
      </c>
      <c r="C37" s="12">
        <v>1259</v>
      </c>
      <c r="D37" s="11">
        <v>186</v>
      </c>
      <c r="E37" s="12"/>
      <c r="F37" s="12">
        <v>2014</v>
      </c>
      <c r="G37" s="11">
        <v>155</v>
      </c>
      <c r="H37" s="12"/>
      <c r="I37" s="12"/>
      <c r="J37" s="11"/>
      <c r="K37" s="12"/>
      <c r="L37" s="12">
        <f t="shared" si="3"/>
        <v>4221</v>
      </c>
      <c r="M37" s="11">
        <v>175</v>
      </c>
      <c r="N37" s="12">
        <f t="shared" si="4"/>
        <v>4396</v>
      </c>
      <c r="O37" s="12">
        <v>7803</v>
      </c>
      <c r="P37" s="14">
        <f t="shared" si="5"/>
        <v>0.56337306164295786</v>
      </c>
    </row>
    <row r="38" spans="1:16" s="2" customFormat="1" ht="19.5" customHeight="1" x14ac:dyDescent="0.4">
      <c r="A38" s="9" t="s">
        <v>34</v>
      </c>
      <c r="B38" s="10">
        <v>996</v>
      </c>
      <c r="C38" s="10">
        <v>639</v>
      </c>
      <c r="D38" s="9"/>
      <c r="E38" s="10"/>
      <c r="F38" s="10"/>
      <c r="G38" s="9"/>
      <c r="H38" s="10"/>
      <c r="I38" s="10"/>
      <c r="J38" s="9"/>
      <c r="K38" s="10"/>
      <c r="L38" s="10">
        <f t="shared" si="3"/>
        <v>1635</v>
      </c>
      <c r="M38" s="9">
        <v>34</v>
      </c>
      <c r="N38" s="10">
        <f t="shared" si="4"/>
        <v>1669</v>
      </c>
      <c r="O38" s="10">
        <v>2001</v>
      </c>
      <c r="P38" s="13">
        <f t="shared" si="5"/>
        <v>0.83408295852073966</v>
      </c>
    </row>
    <row r="39" spans="1:16" s="2" customFormat="1" ht="19.5" customHeight="1" x14ac:dyDescent="0.4">
      <c r="A39" s="11" t="s">
        <v>35</v>
      </c>
      <c r="B39" s="12">
        <v>3600</v>
      </c>
      <c r="C39" s="12">
        <v>5268</v>
      </c>
      <c r="D39" s="11">
        <v>2329</v>
      </c>
      <c r="E39" s="12"/>
      <c r="F39" s="12"/>
      <c r="G39" s="11"/>
      <c r="H39" s="12"/>
      <c r="I39" s="12"/>
      <c r="J39" s="11"/>
      <c r="K39" s="12"/>
      <c r="L39" s="12">
        <f t="shared" si="3"/>
        <v>11197</v>
      </c>
      <c r="M39" s="11">
        <v>273</v>
      </c>
      <c r="N39" s="12">
        <f t="shared" si="4"/>
        <v>11470</v>
      </c>
      <c r="O39" s="12">
        <v>20816</v>
      </c>
      <c r="P39" s="14">
        <f t="shared" si="5"/>
        <v>0.55101844734819372</v>
      </c>
    </row>
    <row r="40" spans="1:16" s="2" customFormat="1" ht="19.5" customHeight="1" x14ac:dyDescent="0.4">
      <c r="A40" s="9" t="s">
        <v>36</v>
      </c>
      <c r="B40" s="10">
        <v>211</v>
      </c>
      <c r="C40" s="10">
        <v>413</v>
      </c>
      <c r="D40" s="9">
        <v>376</v>
      </c>
      <c r="E40" s="10"/>
      <c r="F40" s="10"/>
      <c r="G40" s="9">
        <v>3</v>
      </c>
      <c r="H40" s="10"/>
      <c r="I40" s="10"/>
      <c r="J40" s="9"/>
      <c r="K40" s="10"/>
      <c r="L40" s="10">
        <f t="shared" si="3"/>
        <v>1003</v>
      </c>
      <c r="M40" s="9">
        <v>30</v>
      </c>
      <c r="N40" s="10">
        <f t="shared" si="4"/>
        <v>1033</v>
      </c>
      <c r="O40" s="10">
        <v>1269</v>
      </c>
      <c r="P40" s="13">
        <f t="shared" si="5"/>
        <v>0.81402679275019696</v>
      </c>
    </row>
    <row r="41" spans="1:16" s="2" customFormat="1" ht="19.5" customHeight="1" x14ac:dyDescent="0.4">
      <c r="A41" s="11" t="s">
        <v>37</v>
      </c>
      <c r="B41" s="12">
        <v>1422</v>
      </c>
      <c r="C41" s="12">
        <v>1025</v>
      </c>
      <c r="D41" s="11">
        <v>37</v>
      </c>
      <c r="E41" s="12"/>
      <c r="F41" s="12"/>
      <c r="G41" s="11"/>
      <c r="H41" s="12"/>
      <c r="I41" s="12"/>
      <c r="J41" s="11"/>
      <c r="K41" s="12"/>
      <c r="L41" s="12">
        <f t="shared" si="3"/>
        <v>2484</v>
      </c>
      <c r="M41" s="11">
        <v>54</v>
      </c>
      <c r="N41" s="12">
        <f t="shared" si="4"/>
        <v>2538</v>
      </c>
      <c r="O41" s="12">
        <v>3484</v>
      </c>
      <c r="P41" s="14">
        <f t="shared" si="5"/>
        <v>0.72847301951779564</v>
      </c>
    </row>
    <row r="42" spans="1:16" s="5" customFormat="1" ht="19.5" customHeight="1" x14ac:dyDescent="0.4">
      <c r="A42" s="9" t="s">
        <v>65</v>
      </c>
      <c r="B42" s="10">
        <v>1393</v>
      </c>
      <c r="C42" s="10"/>
      <c r="D42" s="9">
        <v>73</v>
      </c>
      <c r="E42" s="10">
        <v>918</v>
      </c>
      <c r="F42" s="10"/>
      <c r="G42" s="9">
        <v>79</v>
      </c>
      <c r="H42" s="10"/>
      <c r="I42" s="10"/>
      <c r="J42" s="9"/>
      <c r="K42" s="10"/>
      <c r="L42" s="10">
        <f t="shared" si="3"/>
        <v>2463</v>
      </c>
      <c r="M42" s="9">
        <v>50</v>
      </c>
      <c r="N42" s="10">
        <f t="shared" si="4"/>
        <v>2513</v>
      </c>
      <c r="O42" s="10">
        <v>4015</v>
      </c>
      <c r="P42" s="13">
        <f t="shared" si="5"/>
        <v>0.62590286425902864</v>
      </c>
    </row>
    <row r="43" spans="1:16" s="2" customFormat="1" ht="19.5" customHeight="1" x14ac:dyDescent="0.4">
      <c r="A43" s="11" t="s">
        <v>55</v>
      </c>
      <c r="B43" s="12">
        <v>553</v>
      </c>
      <c r="C43" s="12">
        <v>431</v>
      </c>
      <c r="D43" s="11">
        <v>14</v>
      </c>
      <c r="E43" s="12"/>
      <c r="F43" s="12"/>
      <c r="G43" s="11" t="s">
        <v>56</v>
      </c>
      <c r="H43" s="12"/>
      <c r="I43" s="12"/>
      <c r="J43" s="11"/>
      <c r="K43" s="12"/>
      <c r="L43" s="12">
        <f t="shared" si="3"/>
        <v>998</v>
      </c>
      <c r="M43" s="11">
        <v>25</v>
      </c>
      <c r="N43" s="12">
        <f t="shared" si="4"/>
        <v>1023</v>
      </c>
      <c r="O43" s="12">
        <v>1395</v>
      </c>
      <c r="P43" s="14">
        <f t="shared" si="5"/>
        <v>0.73333333333333328</v>
      </c>
    </row>
    <row r="44" spans="1:16" s="5" customFormat="1" ht="19.5" customHeight="1" x14ac:dyDescent="0.4">
      <c r="A44" s="9" t="s">
        <v>66</v>
      </c>
      <c r="B44" s="10">
        <v>1193</v>
      </c>
      <c r="C44" s="10">
        <v>1214</v>
      </c>
      <c r="D44" s="9">
        <v>2035</v>
      </c>
      <c r="E44" s="10"/>
      <c r="F44" s="10">
        <v>130</v>
      </c>
      <c r="G44" s="9"/>
      <c r="H44" s="10"/>
      <c r="I44" s="10">
        <v>668</v>
      </c>
      <c r="J44" s="9"/>
      <c r="K44" s="10"/>
      <c r="L44" s="10">
        <f t="shared" si="3"/>
        <v>5240</v>
      </c>
      <c r="M44" s="9">
        <v>108</v>
      </c>
      <c r="N44" s="10">
        <f t="shared" si="4"/>
        <v>5348</v>
      </c>
      <c r="O44" s="10">
        <v>9303</v>
      </c>
      <c r="P44" s="13">
        <f t="shared" si="5"/>
        <v>0.57486832204665161</v>
      </c>
    </row>
    <row r="45" spans="1:16" s="2" customFormat="1" ht="19.5" customHeight="1" x14ac:dyDescent="0.4">
      <c r="A45" s="11" t="s">
        <v>38</v>
      </c>
      <c r="B45" s="12">
        <v>18288</v>
      </c>
      <c r="C45" s="12">
        <v>25971</v>
      </c>
      <c r="D45" s="11">
        <v>7884</v>
      </c>
      <c r="E45" s="12"/>
      <c r="F45" s="12"/>
      <c r="G45" s="11">
        <v>882</v>
      </c>
      <c r="H45" s="12"/>
      <c r="I45" s="12"/>
      <c r="J45" s="11"/>
      <c r="K45" s="12"/>
      <c r="L45" s="12">
        <f t="shared" si="3"/>
        <v>53025</v>
      </c>
      <c r="M45" s="11">
        <v>1627</v>
      </c>
      <c r="N45" s="12">
        <f t="shared" si="4"/>
        <v>54652</v>
      </c>
      <c r="O45" s="12">
        <v>100816</v>
      </c>
      <c r="P45" s="14">
        <f t="shared" si="5"/>
        <v>0.54209649262021897</v>
      </c>
    </row>
    <row r="46" spans="1:16" s="5" customFormat="1" ht="19.5" customHeight="1" x14ac:dyDescent="0.4">
      <c r="A46" s="9" t="s">
        <v>67</v>
      </c>
      <c r="B46" s="10">
        <v>30826</v>
      </c>
      <c r="C46" s="10">
        <v>23892</v>
      </c>
      <c r="D46" s="9">
        <v>1568</v>
      </c>
      <c r="E46" s="10"/>
      <c r="F46" s="10"/>
      <c r="G46" s="9">
        <v>604</v>
      </c>
      <c r="H46" s="10"/>
      <c r="I46" s="10"/>
      <c r="J46" s="9"/>
      <c r="K46" s="10"/>
      <c r="L46" s="10">
        <f t="shared" si="3"/>
        <v>56890</v>
      </c>
      <c r="M46" s="9">
        <v>1028</v>
      </c>
      <c r="N46" s="10">
        <f t="shared" si="4"/>
        <v>57918</v>
      </c>
      <c r="O46" s="10">
        <v>130281</v>
      </c>
      <c r="P46" s="13">
        <f t="shared" si="5"/>
        <v>0.44456213876159995</v>
      </c>
    </row>
    <row r="47" spans="1:16" s="2" customFormat="1" ht="19.5" customHeight="1" x14ac:dyDescent="0.4">
      <c r="A47" s="11" t="s">
        <v>68</v>
      </c>
      <c r="B47" s="12">
        <v>28</v>
      </c>
      <c r="C47" s="12">
        <v>234</v>
      </c>
      <c r="D47" s="11">
        <v>220</v>
      </c>
      <c r="E47" s="12"/>
      <c r="F47" s="12"/>
      <c r="G47" s="11"/>
      <c r="H47" s="12"/>
      <c r="I47" s="12"/>
      <c r="J47" s="11"/>
      <c r="K47" s="12"/>
      <c r="L47" s="12">
        <f t="shared" si="3"/>
        <v>482</v>
      </c>
      <c r="M47" s="11">
        <v>3</v>
      </c>
      <c r="N47" s="12">
        <f t="shared" si="4"/>
        <v>485</v>
      </c>
      <c r="O47" s="12">
        <v>557</v>
      </c>
      <c r="P47" s="14">
        <f t="shared" si="5"/>
        <v>0.87073608617594256</v>
      </c>
    </row>
    <row r="48" spans="1:16" s="6" customFormat="1" ht="19.5" customHeight="1" x14ac:dyDescent="0.4">
      <c r="A48" s="9" t="s">
        <v>69</v>
      </c>
      <c r="B48" s="10">
        <v>611</v>
      </c>
      <c r="C48" s="10">
        <v>402</v>
      </c>
      <c r="D48" s="9">
        <v>402</v>
      </c>
      <c r="E48" s="10"/>
      <c r="F48" s="10"/>
      <c r="G48" s="9"/>
      <c r="H48" s="10"/>
      <c r="I48" s="10"/>
      <c r="J48" s="9"/>
      <c r="K48" s="10"/>
      <c r="L48" s="10">
        <f t="shared" si="3"/>
        <v>1415</v>
      </c>
      <c r="M48" s="9">
        <v>44</v>
      </c>
      <c r="N48" s="10">
        <f t="shared" si="4"/>
        <v>1459</v>
      </c>
      <c r="O48" s="10">
        <v>2094</v>
      </c>
      <c r="P48" s="13">
        <f t="shared" si="5"/>
        <v>0.6967526265520535</v>
      </c>
    </row>
    <row r="49" spans="1:16" s="2" customFormat="1" ht="19.5" customHeight="1" x14ac:dyDescent="0.4">
      <c r="A49" s="11" t="s">
        <v>70</v>
      </c>
      <c r="B49" s="12">
        <v>87</v>
      </c>
      <c r="C49" s="12">
        <v>215</v>
      </c>
      <c r="D49" s="11">
        <v>18</v>
      </c>
      <c r="E49" s="12"/>
      <c r="F49" s="12"/>
      <c r="G49" s="11"/>
      <c r="H49" s="12"/>
      <c r="I49" s="12"/>
      <c r="J49" s="11"/>
      <c r="K49" s="12"/>
      <c r="L49" s="12">
        <f t="shared" si="3"/>
        <v>320</v>
      </c>
      <c r="M49" s="11">
        <v>9</v>
      </c>
      <c r="N49" s="12">
        <f t="shared" si="4"/>
        <v>329</v>
      </c>
      <c r="O49" s="12">
        <v>426</v>
      </c>
      <c r="P49" s="14">
        <f t="shared" si="5"/>
        <v>0.77230046948356812</v>
      </c>
    </row>
    <row r="50" spans="1:16" s="2" customFormat="1" ht="19.5" customHeight="1" x14ac:dyDescent="0.4">
      <c r="A50" s="9" t="s">
        <v>71</v>
      </c>
      <c r="B50" s="10">
        <v>1311</v>
      </c>
      <c r="C50" s="10">
        <v>1618</v>
      </c>
      <c r="D50" s="9">
        <v>688</v>
      </c>
      <c r="E50" s="10"/>
      <c r="F50" s="10"/>
      <c r="G50" s="9"/>
      <c r="H50" s="10"/>
      <c r="I50" s="10"/>
      <c r="J50" s="9"/>
      <c r="K50" s="10"/>
      <c r="L50" s="10">
        <f t="shared" si="3"/>
        <v>3617</v>
      </c>
      <c r="M50" s="9">
        <v>81</v>
      </c>
      <c r="N50" s="10">
        <f t="shared" si="4"/>
        <v>3698</v>
      </c>
      <c r="O50" s="10">
        <v>5576</v>
      </c>
      <c r="P50" s="13">
        <f t="shared" si="5"/>
        <v>0.66319942611190819</v>
      </c>
    </row>
    <row r="51" spans="1:16" s="2" customFormat="1" ht="19.5" customHeight="1" x14ac:dyDescent="0.4">
      <c r="A51" s="11" t="s">
        <v>39</v>
      </c>
      <c r="B51" s="12">
        <v>7107</v>
      </c>
      <c r="C51" s="12">
        <v>9117</v>
      </c>
      <c r="D51" s="11">
        <v>528</v>
      </c>
      <c r="E51" s="12"/>
      <c r="F51" s="12"/>
      <c r="G51" s="11">
        <v>123</v>
      </c>
      <c r="H51" s="12"/>
      <c r="I51" s="12"/>
      <c r="J51" s="11"/>
      <c r="K51" s="12"/>
      <c r="L51" s="12">
        <f t="shared" si="3"/>
        <v>16875</v>
      </c>
      <c r="M51" s="11">
        <v>430</v>
      </c>
      <c r="N51" s="12">
        <f t="shared" si="4"/>
        <v>17305</v>
      </c>
      <c r="O51" s="12">
        <v>29933</v>
      </c>
      <c r="P51" s="14">
        <f t="shared" si="5"/>
        <v>0.57812447800086864</v>
      </c>
    </row>
    <row r="52" spans="1:16" s="2" customFormat="1" ht="19.5" customHeight="1" x14ac:dyDescent="0.4">
      <c r="A52" s="9" t="s">
        <v>40</v>
      </c>
      <c r="B52" s="10">
        <v>962</v>
      </c>
      <c r="C52" s="10">
        <v>938</v>
      </c>
      <c r="D52" s="9">
        <v>19</v>
      </c>
      <c r="E52" s="10"/>
      <c r="F52" s="10"/>
      <c r="G52" s="9"/>
      <c r="H52" s="10"/>
      <c r="I52" s="10"/>
      <c r="J52" s="9"/>
      <c r="K52" s="10"/>
      <c r="L52" s="10">
        <f t="shared" si="3"/>
        <v>1919</v>
      </c>
      <c r="M52" s="9">
        <v>68</v>
      </c>
      <c r="N52" s="10">
        <f t="shared" si="4"/>
        <v>1987</v>
      </c>
      <c r="O52" s="10">
        <v>2589</v>
      </c>
      <c r="P52" s="13">
        <f t="shared" si="5"/>
        <v>0.76747779065276167</v>
      </c>
    </row>
    <row r="53" spans="1:16" s="2" customFormat="1" ht="19.5" customHeight="1" x14ac:dyDescent="0.4">
      <c r="A53" s="11" t="s">
        <v>57</v>
      </c>
      <c r="B53" s="12">
        <v>717</v>
      </c>
      <c r="C53" s="12">
        <v>642</v>
      </c>
      <c r="D53" s="11"/>
      <c r="E53" s="12"/>
      <c r="F53" s="12"/>
      <c r="G53" s="11"/>
      <c r="H53" s="12"/>
      <c r="I53" s="12"/>
      <c r="J53" s="11"/>
      <c r="K53" s="12"/>
      <c r="L53" s="12">
        <f t="shared" si="3"/>
        <v>1359</v>
      </c>
      <c r="M53" s="11">
        <v>14</v>
      </c>
      <c r="N53" s="12">
        <f t="shared" si="4"/>
        <v>1373</v>
      </c>
      <c r="O53" s="12">
        <v>1589</v>
      </c>
      <c r="P53" s="14">
        <f t="shared" si="5"/>
        <v>0.86406544996853363</v>
      </c>
    </row>
    <row r="54" spans="1:16" s="2" customFormat="1" ht="19.5" customHeight="1" x14ac:dyDescent="0.4">
      <c r="A54" s="9" t="s">
        <v>41</v>
      </c>
      <c r="B54" s="10">
        <v>661</v>
      </c>
      <c r="C54" s="10">
        <v>1735</v>
      </c>
      <c r="D54" s="9">
        <v>82</v>
      </c>
      <c r="E54" s="10"/>
      <c r="F54" s="10"/>
      <c r="G54" s="9"/>
      <c r="H54" s="10"/>
      <c r="I54" s="10"/>
      <c r="J54" s="9"/>
      <c r="K54" s="10"/>
      <c r="L54" s="10">
        <f t="shared" si="3"/>
        <v>2478</v>
      </c>
      <c r="M54" s="9">
        <v>120</v>
      </c>
      <c r="N54" s="10">
        <f t="shared" si="4"/>
        <v>2598</v>
      </c>
      <c r="O54" s="10">
        <v>4246</v>
      </c>
      <c r="P54" s="13">
        <f t="shared" si="5"/>
        <v>0.61186999528968444</v>
      </c>
    </row>
    <row r="55" spans="1:16" s="2" customFormat="1" ht="19.5" customHeight="1" x14ac:dyDescent="0.4">
      <c r="A55" s="11" t="s">
        <v>58</v>
      </c>
      <c r="B55" s="12">
        <v>1158</v>
      </c>
      <c r="C55" s="12">
        <v>1744</v>
      </c>
      <c r="D55" s="11">
        <v>58</v>
      </c>
      <c r="E55" s="12"/>
      <c r="F55" s="12"/>
      <c r="G55" s="11">
        <v>8</v>
      </c>
      <c r="H55" s="12"/>
      <c r="I55" s="12"/>
      <c r="J55" s="11"/>
      <c r="K55" s="12"/>
      <c r="L55" s="12">
        <f t="shared" si="3"/>
        <v>2968</v>
      </c>
      <c r="M55" s="11">
        <v>119</v>
      </c>
      <c r="N55" s="12">
        <f t="shared" si="4"/>
        <v>3087</v>
      </c>
      <c r="O55" s="12">
        <v>4604</v>
      </c>
      <c r="P55" s="14">
        <f t="shared" si="5"/>
        <v>0.67050390964378803</v>
      </c>
    </row>
    <row r="56" spans="1:16" s="2" customFormat="1" ht="19.5" customHeight="1" x14ac:dyDescent="0.4">
      <c r="A56" s="9" t="s">
        <v>59</v>
      </c>
      <c r="B56" s="10">
        <v>150</v>
      </c>
      <c r="C56" s="10">
        <v>125</v>
      </c>
      <c r="D56" s="9"/>
      <c r="E56" s="10"/>
      <c r="F56" s="10">
        <v>90</v>
      </c>
      <c r="G56" s="9"/>
      <c r="H56" s="10"/>
      <c r="I56" s="10"/>
      <c r="J56" s="9"/>
      <c r="K56" s="10"/>
      <c r="L56" s="10">
        <f t="shared" si="3"/>
        <v>365</v>
      </c>
      <c r="M56" s="9">
        <v>9</v>
      </c>
      <c r="N56" s="10">
        <f t="shared" si="4"/>
        <v>374</v>
      </c>
      <c r="O56" s="10">
        <v>428</v>
      </c>
      <c r="P56" s="13">
        <f t="shared" si="5"/>
        <v>0.87383177570093462</v>
      </c>
    </row>
    <row r="57" spans="1:16" s="5" customFormat="1" ht="19.5" customHeight="1" x14ac:dyDescent="0.4">
      <c r="A57" s="11" t="s">
        <v>72</v>
      </c>
      <c r="B57" s="12">
        <v>151</v>
      </c>
      <c r="C57" s="12">
        <v>223</v>
      </c>
      <c r="D57" s="11"/>
      <c r="E57" s="12"/>
      <c r="F57" s="12"/>
      <c r="G57" s="11"/>
      <c r="H57" s="12"/>
      <c r="I57" s="12"/>
      <c r="J57" s="11"/>
      <c r="K57" s="12"/>
      <c r="L57" s="12">
        <f t="shared" si="3"/>
        <v>374</v>
      </c>
      <c r="M57" s="11">
        <v>5</v>
      </c>
      <c r="N57" s="12">
        <f t="shared" si="4"/>
        <v>379</v>
      </c>
      <c r="O57" s="12">
        <v>448</v>
      </c>
      <c r="P57" s="14">
        <f t="shared" si="5"/>
        <v>0.8459821428571429</v>
      </c>
    </row>
    <row r="58" spans="1:16" s="2" customFormat="1" ht="19.5" customHeight="1" x14ac:dyDescent="0.4">
      <c r="A58" s="9" t="s">
        <v>43</v>
      </c>
      <c r="B58" s="10">
        <v>24391</v>
      </c>
      <c r="C58" s="10">
        <v>14616</v>
      </c>
      <c r="D58" s="9">
        <v>11132</v>
      </c>
      <c r="E58" s="10"/>
      <c r="F58" s="10"/>
      <c r="G58" s="9"/>
      <c r="H58" s="10"/>
      <c r="I58" s="10"/>
      <c r="J58" s="9"/>
      <c r="K58" s="10"/>
      <c r="L58" s="10">
        <f t="shared" si="3"/>
        <v>50139</v>
      </c>
      <c r="M58" s="9">
        <v>1022</v>
      </c>
      <c r="N58" s="10">
        <f t="shared" si="4"/>
        <v>51161</v>
      </c>
      <c r="O58" s="10">
        <v>113955</v>
      </c>
      <c r="P58" s="13">
        <f t="shared" si="5"/>
        <v>0.44895792198674916</v>
      </c>
    </row>
    <row r="59" spans="1:16" s="2" customFormat="1" ht="19.5" customHeight="1" x14ac:dyDescent="0.4">
      <c r="A59" s="11" t="s">
        <v>42</v>
      </c>
      <c r="B59" s="12">
        <v>379</v>
      </c>
      <c r="C59" s="12">
        <v>2540</v>
      </c>
      <c r="D59" s="11">
        <v>1276</v>
      </c>
      <c r="E59" s="12"/>
      <c r="F59" s="12"/>
      <c r="G59" s="11">
        <v>742</v>
      </c>
      <c r="H59" s="12"/>
      <c r="I59" s="12"/>
      <c r="J59" s="11"/>
      <c r="K59" s="12"/>
      <c r="L59" s="12">
        <f t="shared" si="3"/>
        <v>4937</v>
      </c>
      <c r="M59" s="11">
        <v>231</v>
      </c>
      <c r="N59" s="12">
        <f t="shared" si="4"/>
        <v>5168</v>
      </c>
      <c r="O59" s="12">
        <v>8447</v>
      </c>
      <c r="P59" s="14">
        <f t="shared" si="5"/>
        <v>0.61181484550728071</v>
      </c>
    </row>
    <row r="60" spans="1:16" s="2" customFormat="1" ht="19.5" customHeight="1" x14ac:dyDescent="0.4">
      <c r="A60" s="9" t="s">
        <v>44</v>
      </c>
      <c r="B60" s="10">
        <v>893</v>
      </c>
      <c r="C60" s="10">
        <v>700</v>
      </c>
      <c r="D60" s="9">
        <v>423</v>
      </c>
      <c r="E60" s="10"/>
      <c r="F60" s="10"/>
      <c r="G60" s="9"/>
      <c r="H60" s="10"/>
      <c r="I60" s="10"/>
      <c r="J60" s="9"/>
      <c r="K60" s="10"/>
      <c r="L60" s="10">
        <f t="shared" si="3"/>
        <v>2016</v>
      </c>
      <c r="M60" s="9">
        <v>65</v>
      </c>
      <c r="N60" s="10">
        <f t="shared" si="4"/>
        <v>2081</v>
      </c>
      <c r="O60" s="10">
        <v>3871</v>
      </c>
      <c r="P60" s="13">
        <f t="shared" si="5"/>
        <v>0.53758718677344353</v>
      </c>
    </row>
    <row r="61" spans="1:16" s="2" customFormat="1" ht="19.5" customHeight="1" x14ac:dyDescent="0.4">
      <c r="A61" s="11" t="s">
        <v>80</v>
      </c>
      <c r="B61" s="12">
        <v>771</v>
      </c>
      <c r="C61" s="12">
        <v>748</v>
      </c>
      <c r="D61" s="11"/>
      <c r="E61" s="12"/>
      <c r="F61" s="12"/>
      <c r="G61" s="11"/>
      <c r="H61" s="12"/>
      <c r="I61" s="12"/>
      <c r="J61" s="11"/>
      <c r="K61" s="12"/>
      <c r="L61" s="12">
        <f t="shared" si="3"/>
        <v>1519</v>
      </c>
      <c r="M61" s="11">
        <v>22</v>
      </c>
      <c r="N61" s="12">
        <f t="shared" si="4"/>
        <v>1541</v>
      </c>
      <c r="O61" s="12">
        <v>1835</v>
      </c>
      <c r="P61" s="14">
        <f t="shared" si="5"/>
        <v>0.83978201634877381</v>
      </c>
    </row>
    <row r="62" spans="1:16" s="2" customFormat="1" ht="19.5" customHeight="1" x14ac:dyDescent="0.4">
      <c r="A62" s="9" t="s">
        <v>45</v>
      </c>
      <c r="B62" s="10">
        <v>2207</v>
      </c>
      <c r="C62" s="10">
        <v>3986</v>
      </c>
      <c r="D62" s="9">
        <v>494</v>
      </c>
      <c r="E62" s="10"/>
      <c r="F62" s="10"/>
      <c r="G62" s="9"/>
      <c r="H62" s="10"/>
      <c r="I62" s="10"/>
      <c r="J62" s="9"/>
      <c r="K62" s="10"/>
      <c r="L62" s="10">
        <f t="shared" si="3"/>
        <v>6687</v>
      </c>
      <c r="M62" s="9">
        <v>214</v>
      </c>
      <c r="N62" s="10">
        <f t="shared" si="4"/>
        <v>6901</v>
      </c>
      <c r="O62" s="10">
        <v>11103</v>
      </c>
      <c r="P62" s="13">
        <f t="shared" si="5"/>
        <v>0.62154372692065207</v>
      </c>
    </row>
    <row r="63" spans="1:16" s="2" customFormat="1" ht="19.5" customHeight="1" x14ac:dyDescent="0.4">
      <c r="A63" s="11" t="s">
        <v>46</v>
      </c>
      <c r="B63" s="12">
        <v>339</v>
      </c>
      <c r="C63" s="12">
        <v>304</v>
      </c>
      <c r="D63" s="11">
        <v>48</v>
      </c>
      <c r="E63" s="12"/>
      <c r="F63" s="12"/>
      <c r="G63" s="11">
        <v>22</v>
      </c>
      <c r="H63" s="12"/>
      <c r="I63" s="12"/>
      <c r="J63" s="11"/>
      <c r="K63" s="12"/>
      <c r="L63" s="12">
        <f t="shared" si="3"/>
        <v>713</v>
      </c>
      <c r="M63" s="11">
        <v>19</v>
      </c>
      <c r="N63" s="12">
        <f t="shared" si="4"/>
        <v>732</v>
      </c>
      <c r="O63" s="12">
        <v>1168</v>
      </c>
      <c r="P63" s="14">
        <f t="shared" si="5"/>
        <v>0.62671232876712324</v>
      </c>
    </row>
    <row r="64" spans="1:16" s="2" customFormat="1" ht="19.5" customHeight="1" x14ac:dyDescent="0.4">
      <c r="A64" s="9" t="s">
        <v>77</v>
      </c>
      <c r="B64" s="10">
        <v>692</v>
      </c>
      <c r="C64" s="10">
        <v>621</v>
      </c>
      <c r="D64" s="9">
        <v>74</v>
      </c>
      <c r="E64" s="10"/>
      <c r="F64" s="10"/>
      <c r="G64" s="9"/>
      <c r="H64" s="10"/>
      <c r="I64" s="10"/>
      <c r="J64" s="9"/>
      <c r="K64" s="10"/>
      <c r="L64" s="10">
        <f t="shared" si="3"/>
        <v>1387</v>
      </c>
      <c r="M64" s="9">
        <v>40</v>
      </c>
      <c r="N64" s="10">
        <f t="shared" si="4"/>
        <v>1427</v>
      </c>
      <c r="O64" s="10">
        <v>2017</v>
      </c>
      <c r="P64" s="13">
        <f t="shared" si="5"/>
        <v>0.70748636588993552</v>
      </c>
    </row>
    <row r="65" spans="1:16" s="2" customFormat="1" ht="19.5" customHeight="1" x14ac:dyDescent="0.4">
      <c r="A65" s="11" t="s">
        <v>78</v>
      </c>
      <c r="B65" s="12">
        <v>607</v>
      </c>
      <c r="C65" s="12">
        <v>695</v>
      </c>
      <c r="D65" s="11">
        <v>205</v>
      </c>
      <c r="E65" s="12"/>
      <c r="F65" s="12"/>
      <c r="G65" s="11"/>
      <c r="H65" s="12"/>
      <c r="I65" s="12"/>
      <c r="J65" s="11"/>
      <c r="K65" s="12"/>
      <c r="L65" s="12">
        <f t="shared" si="3"/>
        <v>1507</v>
      </c>
      <c r="M65" s="11">
        <v>45</v>
      </c>
      <c r="N65" s="12">
        <f t="shared" si="4"/>
        <v>1552</v>
      </c>
      <c r="O65" s="12">
        <v>1906</v>
      </c>
      <c r="P65" s="14">
        <f t="shared" si="5"/>
        <v>0.81427072402938094</v>
      </c>
    </row>
    <row r="66" spans="1:16" s="2" customFormat="1" ht="19.5" customHeight="1" x14ac:dyDescent="0.4">
      <c r="A66" s="9" t="s">
        <v>47</v>
      </c>
      <c r="B66" s="10">
        <v>624</v>
      </c>
      <c r="C66" s="10">
        <v>399</v>
      </c>
      <c r="D66" s="9">
        <v>17</v>
      </c>
      <c r="E66" s="10"/>
      <c r="F66" s="10"/>
      <c r="G66" s="9"/>
      <c r="H66" s="10"/>
      <c r="I66" s="10"/>
      <c r="J66" s="9"/>
      <c r="K66" s="10"/>
      <c r="L66" s="10">
        <f t="shared" si="3"/>
        <v>1040</v>
      </c>
      <c r="M66" s="9">
        <v>30</v>
      </c>
      <c r="N66" s="10">
        <f t="shared" ref="N66:N73" si="6">L66+M66</f>
        <v>1070</v>
      </c>
      <c r="O66" s="10">
        <v>1291</v>
      </c>
      <c r="P66" s="13">
        <f t="shared" ref="P66:P73" si="7">N66/O66</f>
        <v>0.82881487219209915</v>
      </c>
    </row>
    <row r="67" spans="1:16" s="2" customFormat="1" ht="19.5" customHeight="1" x14ac:dyDescent="0.4">
      <c r="A67" s="11" t="s">
        <v>48</v>
      </c>
      <c r="B67" s="12">
        <v>87</v>
      </c>
      <c r="C67" s="12">
        <v>378</v>
      </c>
      <c r="D67" s="11">
        <v>409</v>
      </c>
      <c r="E67" s="12"/>
      <c r="F67" s="12"/>
      <c r="G67" s="11"/>
      <c r="H67" s="12"/>
      <c r="I67" s="12"/>
      <c r="J67" s="11"/>
      <c r="K67" s="12"/>
      <c r="L67" s="12">
        <f t="shared" si="3"/>
        <v>874</v>
      </c>
      <c r="M67" s="11">
        <v>26</v>
      </c>
      <c r="N67" s="12">
        <f t="shared" si="6"/>
        <v>900</v>
      </c>
      <c r="O67" s="12">
        <v>1339</v>
      </c>
      <c r="P67" s="14">
        <f t="shared" si="7"/>
        <v>0.67214339058999251</v>
      </c>
    </row>
    <row r="68" spans="1:16" s="2" customFormat="1" ht="19.5" customHeight="1" x14ac:dyDescent="0.4">
      <c r="A68" s="9" t="s">
        <v>49</v>
      </c>
      <c r="B68" s="10">
        <v>362</v>
      </c>
      <c r="C68" s="10">
        <v>475</v>
      </c>
      <c r="D68" s="9">
        <v>30</v>
      </c>
      <c r="E68" s="10"/>
      <c r="F68" s="10"/>
      <c r="G68" s="9"/>
      <c r="H68" s="10"/>
      <c r="I68" s="10"/>
      <c r="J68" s="9"/>
      <c r="K68" s="10"/>
      <c r="L68" s="10">
        <f t="shared" si="3"/>
        <v>867</v>
      </c>
      <c r="M68" s="9">
        <v>16</v>
      </c>
      <c r="N68" s="10">
        <f t="shared" si="6"/>
        <v>883</v>
      </c>
      <c r="O68" s="10">
        <v>1277</v>
      </c>
      <c r="P68" s="13">
        <f t="shared" si="7"/>
        <v>0.69146436961628821</v>
      </c>
    </row>
    <row r="69" spans="1:16" s="2" customFormat="1" ht="19.5" customHeight="1" x14ac:dyDescent="0.4">
      <c r="A69" s="11" t="s">
        <v>50</v>
      </c>
      <c r="B69" s="12">
        <v>472</v>
      </c>
      <c r="C69" s="12">
        <v>490</v>
      </c>
      <c r="D69" s="11">
        <v>50</v>
      </c>
      <c r="E69" s="12"/>
      <c r="F69" s="12"/>
      <c r="G69" s="11"/>
      <c r="H69" s="12"/>
      <c r="I69" s="12"/>
      <c r="J69" s="11"/>
      <c r="K69" s="12"/>
      <c r="L69" s="12">
        <f t="shared" si="3"/>
        <v>1012</v>
      </c>
      <c r="M69" s="11">
        <v>22</v>
      </c>
      <c r="N69" s="12">
        <f t="shared" si="6"/>
        <v>1034</v>
      </c>
      <c r="O69" s="12">
        <v>1405</v>
      </c>
      <c r="P69" s="14">
        <f t="shared" si="7"/>
        <v>0.73594306049822067</v>
      </c>
    </row>
    <row r="70" spans="1:16" s="2" customFormat="1" ht="19.5" customHeight="1" x14ac:dyDescent="0.4">
      <c r="A70" s="9" t="s">
        <v>51</v>
      </c>
      <c r="B70" s="10">
        <v>2177</v>
      </c>
      <c r="C70" s="10">
        <v>2486</v>
      </c>
      <c r="D70" s="9">
        <v>171</v>
      </c>
      <c r="E70" s="10"/>
      <c r="F70" s="10"/>
      <c r="G70" s="9"/>
      <c r="H70" s="10"/>
      <c r="I70" s="10"/>
      <c r="J70" s="9"/>
      <c r="K70" s="10"/>
      <c r="L70" s="10">
        <f t="shared" si="3"/>
        <v>4834</v>
      </c>
      <c r="M70" s="9">
        <v>165</v>
      </c>
      <c r="N70" s="10">
        <f t="shared" si="6"/>
        <v>4999</v>
      </c>
      <c r="O70" s="10">
        <v>7537</v>
      </c>
      <c r="P70" s="13">
        <f t="shared" si="7"/>
        <v>0.66326124452700008</v>
      </c>
    </row>
    <row r="71" spans="1:16" s="2" customFormat="1" ht="19.5" customHeight="1" x14ac:dyDescent="0.4">
      <c r="A71" s="11" t="s">
        <v>52</v>
      </c>
      <c r="B71" s="12">
        <v>423</v>
      </c>
      <c r="C71" s="12">
        <v>609</v>
      </c>
      <c r="D71" s="11">
        <v>16</v>
      </c>
      <c r="E71" s="12"/>
      <c r="F71" s="12"/>
      <c r="G71" s="11"/>
      <c r="H71" s="12"/>
      <c r="I71" s="12"/>
      <c r="J71" s="11"/>
      <c r="K71" s="12"/>
      <c r="L71" s="12">
        <f t="shared" si="3"/>
        <v>1048</v>
      </c>
      <c r="M71" s="11">
        <v>37</v>
      </c>
      <c r="N71" s="12">
        <f t="shared" si="6"/>
        <v>1085</v>
      </c>
      <c r="O71" s="12">
        <v>1503</v>
      </c>
      <c r="P71" s="14">
        <f t="shared" si="7"/>
        <v>0.72188955422488355</v>
      </c>
    </row>
    <row r="72" spans="1:16" s="2" customFormat="1" ht="19.5" customHeight="1" x14ac:dyDescent="0.4">
      <c r="A72" s="9" t="s">
        <v>53</v>
      </c>
      <c r="B72" s="10">
        <v>327</v>
      </c>
      <c r="C72" s="10">
        <v>344</v>
      </c>
      <c r="D72" s="9">
        <v>38</v>
      </c>
      <c r="E72" s="10"/>
      <c r="F72" s="10"/>
      <c r="G72" s="9">
        <v>428</v>
      </c>
      <c r="H72" s="10"/>
      <c r="I72" s="10"/>
      <c r="J72" s="9"/>
      <c r="K72" s="10"/>
      <c r="L72" s="10">
        <f t="shared" si="3"/>
        <v>1137</v>
      </c>
      <c r="M72" s="9">
        <v>36</v>
      </c>
      <c r="N72" s="10">
        <f t="shared" si="6"/>
        <v>1173</v>
      </c>
      <c r="O72" s="10">
        <v>1369</v>
      </c>
      <c r="P72" s="13">
        <f t="shared" si="7"/>
        <v>0.85682980277574872</v>
      </c>
    </row>
    <row r="73" spans="1:16" s="2" customFormat="1" ht="19.5" customHeight="1" x14ac:dyDescent="0.4">
      <c r="A73" s="11" t="s">
        <v>54</v>
      </c>
      <c r="B73" s="12">
        <v>1421</v>
      </c>
      <c r="C73" s="12">
        <v>1231</v>
      </c>
      <c r="D73" s="11">
        <v>65</v>
      </c>
      <c r="E73" s="12"/>
      <c r="F73" s="12"/>
      <c r="G73" s="11"/>
      <c r="H73" s="12"/>
      <c r="I73" s="12"/>
      <c r="J73" s="11"/>
      <c r="K73" s="12"/>
      <c r="L73" s="12">
        <f t="shared" si="3"/>
        <v>2717</v>
      </c>
      <c r="M73" s="11">
        <v>132</v>
      </c>
      <c r="N73" s="12">
        <f t="shared" si="6"/>
        <v>2849</v>
      </c>
      <c r="O73" s="12">
        <v>3836</v>
      </c>
      <c r="P73" s="14">
        <f t="shared" si="7"/>
        <v>0.74270072992700731</v>
      </c>
    </row>
    <row r="74" spans="1:16" x14ac:dyDescent="0.4">
      <c r="P74" s="7"/>
    </row>
    <row r="75" spans="1:16" x14ac:dyDescent="0.4">
      <c r="A75" s="8" t="s">
        <v>86</v>
      </c>
      <c r="B75" s="8">
        <f t="shared" ref="B75:I75" si="8">SUM(B2:B74)</f>
        <v>359311</v>
      </c>
      <c r="C75" s="8">
        <f t="shared" si="8"/>
        <v>397407</v>
      </c>
      <c r="D75" s="8">
        <f t="shared" si="8"/>
        <v>102680</v>
      </c>
      <c r="E75" s="8">
        <f t="shared" si="8"/>
        <v>6213</v>
      </c>
      <c r="F75" s="8">
        <f t="shared" si="8"/>
        <v>4691</v>
      </c>
      <c r="G75" s="8">
        <f t="shared" si="8"/>
        <v>6529</v>
      </c>
      <c r="H75" s="8">
        <f t="shared" si="8"/>
        <v>0</v>
      </c>
      <c r="I75" s="8">
        <f t="shared" si="8"/>
        <v>1158</v>
      </c>
      <c r="J75" s="8"/>
      <c r="K75" s="8"/>
      <c r="L75" s="8">
        <f>SUM(L2:L74)</f>
        <v>877990</v>
      </c>
      <c r="M75" s="8">
        <f>SUM(M2:M74)</f>
        <v>21090</v>
      </c>
      <c r="N75" s="8">
        <f>SUM(N2:N74)</f>
        <v>899080</v>
      </c>
      <c r="O75" s="8">
        <f>SUM(O2:O74)</f>
        <v>1642379</v>
      </c>
      <c r="P75" s="15">
        <f>N75/O75</f>
        <v>0.54742541155238833</v>
      </c>
    </row>
    <row r="76" spans="1:16" x14ac:dyDescent="0.4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6" x14ac:dyDescent="0.4">
      <c r="A77" t="s">
        <v>88</v>
      </c>
    </row>
    <row r="78" spans="1:16" x14ac:dyDescent="0.4">
      <c r="A78" t="s">
        <v>89</v>
      </c>
    </row>
    <row r="79" spans="1:16" x14ac:dyDescent="0.4">
      <c r="A79" t="s">
        <v>90</v>
      </c>
    </row>
    <row r="80" spans="1:16" x14ac:dyDescent="0.4">
      <c r="A80" t="s">
        <v>91</v>
      </c>
    </row>
    <row r="81" spans="1:1" x14ac:dyDescent="0.4">
      <c r="A81" t="s">
        <v>92</v>
      </c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</sheetData>
  <phoneticPr fontId="0" type="noConversion"/>
  <printOptions horizontalCentered="1"/>
  <pageMargins left="0.27559055118110237" right="0.47244094488188981" top="1.3385826771653544" bottom="0.59055118110236227" header="0.43307086614173229" footer="0.43307086614173229"/>
  <pageSetup paperSize="5" scale="75" orientation="landscape" r:id="rId1"/>
  <headerFooter alignWithMargins="0">
    <oddHeader>&amp;L&amp;G&amp;C&amp;"Century Gothic,Negrita Cursiva"&amp;14
CONSEJO ESTATAL ELECTORAL
RESULTADOS DE COMPUTO MUNICIPAL</oddHeader>
    <oddFooter>&amp;L&amp;"Century Gothic,Normal"&amp;8Hermosillo, Sonora  &amp;D&amp;R&amp;"Century Gothic,Cursiva"&amp;8&amp;P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Computo Mpal</vt:lpstr>
      <vt:lpstr>'Computo Mpal'!Print_Area</vt:lpstr>
      <vt:lpstr>'Computo Mpal'!Print_Titles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I.S.C. Anahí Sánchez Palafox</dc:creator>
  <cp:lastModifiedBy>Luis David Sosa Rodríguez</cp:lastModifiedBy>
  <cp:lastPrinted>2007-01-11T18:36:27Z</cp:lastPrinted>
  <dcterms:created xsi:type="dcterms:W3CDTF">2006-07-05T20:38:10Z</dcterms:created>
  <dcterms:modified xsi:type="dcterms:W3CDTF">2023-01-16T21:49:49Z</dcterms:modified>
</cp:coreProperties>
</file>