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fangzhizhengba\csv2json\xls\最终英雄技能配置\"/>
    </mc:Choice>
  </mc:AlternateContent>
  <bookViews>
    <workbookView xWindow="0" yWindow="0" windowWidth="28695" windowHeight="12630"/>
  </bookViews>
  <sheets>
    <sheet name="英雄配置" sheetId="1" r:id="rId1"/>
    <sheet name="被动辅助表" sheetId="5" r:id="rId2"/>
    <sheet name="辅助表" sheetId="2" r:id="rId3"/>
    <sheet name="运算表" sheetId="3" r:id="rId4"/>
    <sheet name="技能尾数设定" sheetId="4" r:id="rId5"/>
  </sheets>
  <definedNames>
    <definedName name="_xlnm._FilterDatabase" localSheetId="0" hidden="1">英雄配置!$A$1:$AN$179</definedName>
  </definedNames>
  <calcPr calcId="152511"/>
</workbook>
</file>

<file path=xl/calcChain.xml><?xml version="1.0" encoding="utf-8"?>
<calcChain xmlns="http://schemas.openxmlformats.org/spreadsheetml/2006/main">
  <c r="H162" i="1" l="1"/>
  <c r="B322" i="5" l="1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32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1" i="5"/>
  <c r="O18" i="2" l="1"/>
  <c r="AM179" i="1"/>
  <c r="AF179" i="1"/>
  <c r="Y179" i="1"/>
  <c r="N179" i="1"/>
  <c r="K179" i="1"/>
  <c r="G179" i="1"/>
  <c r="F179" i="1"/>
  <c r="E179" i="1"/>
  <c r="M179" i="1" s="1"/>
  <c r="D179" i="1"/>
  <c r="L179" i="1" s="1"/>
  <c r="C179" i="1"/>
  <c r="AM178" i="1"/>
  <c r="AF178" i="1"/>
  <c r="Y178" i="1"/>
  <c r="N178" i="1"/>
  <c r="K178" i="1"/>
  <c r="G178" i="1"/>
  <c r="F178" i="1"/>
  <c r="E178" i="1"/>
  <c r="M178" i="1" s="1"/>
  <c r="D178" i="1"/>
  <c r="C178" i="1"/>
  <c r="AM177" i="1"/>
  <c r="AF177" i="1"/>
  <c r="Y177" i="1"/>
  <c r="N177" i="1"/>
  <c r="K177" i="1"/>
  <c r="G177" i="1"/>
  <c r="F177" i="1"/>
  <c r="E177" i="1"/>
  <c r="M177" i="1" s="1"/>
  <c r="D177" i="1"/>
  <c r="J177" i="1" s="1"/>
  <c r="C177" i="1"/>
  <c r="AM176" i="1"/>
  <c r="AF176" i="1"/>
  <c r="Y176" i="1"/>
  <c r="N176" i="1"/>
  <c r="K176" i="1"/>
  <c r="G176" i="1"/>
  <c r="F176" i="1"/>
  <c r="E176" i="1"/>
  <c r="M176" i="1" s="1"/>
  <c r="D176" i="1"/>
  <c r="H176" i="1" s="1"/>
  <c r="I176" i="1" s="1"/>
  <c r="C176" i="1"/>
  <c r="AM175" i="1"/>
  <c r="AF175" i="1"/>
  <c r="Y175" i="1"/>
  <c r="N175" i="1"/>
  <c r="K175" i="1"/>
  <c r="G175" i="1"/>
  <c r="F175" i="1"/>
  <c r="E175" i="1"/>
  <c r="M175" i="1" s="1"/>
  <c r="D175" i="1"/>
  <c r="L175" i="1" s="1"/>
  <c r="C175" i="1"/>
  <c r="AM174" i="1"/>
  <c r="AF174" i="1"/>
  <c r="Y174" i="1"/>
  <c r="N174" i="1"/>
  <c r="K174" i="1"/>
  <c r="G174" i="1"/>
  <c r="F174" i="1"/>
  <c r="E174" i="1"/>
  <c r="M174" i="1" s="1"/>
  <c r="D174" i="1"/>
  <c r="J174" i="1" s="1"/>
  <c r="C174" i="1"/>
  <c r="AM173" i="1"/>
  <c r="AF173" i="1"/>
  <c r="Y173" i="1"/>
  <c r="N173" i="1"/>
  <c r="K173" i="1"/>
  <c r="G173" i="1"/>
  <c r="F173" i="1"/>
  <c r="E173" i="1"/>
  <c r="M173" i="1" s="1"/>
  <c r="D173" i="1"/>
  <c r="J173" i="1" s="1"/>
  <c r="C173" i="1"/>
  <c r="AM172" i="1"/>
  <c r="AF172" i="1"/>
  <c r="Y172" i="1"/>
  <c r="N172" i="1"/>
  <c r="K172" i="1"/>
  <c r="G172" i="1"/>
  <c r="F172" i="1"/>
  <c r="E172" i="1"/>
  <c r="M172" i="1" s="1"/>
  <c r="D172" i="1"/>
  <c r="C172" i="1"/>
  <c r="AM171" i="1"/>
  <c r="AF171" i="1"/>
  <c r="Y171" i="1"/>
  <c r="N171" i="1"/>
  <c r="K171" i="1"/>
  <c r="G171" i="1"/>
  <c r="F171" i="1"/>
  <c r="E171" i="1"/>
  <c r="M171" i="1" s="1"/>
  <c r="D171" i="1"/>
  <c r="L171" i="1" s="1"/>
  <c r="C171" i="1"/>
  <c r="AM170" i="1"/>
  <c r="AF170" i="1"/>
  <c r="Y170" i="1"/>
  <c r="N170" i="1"/>
  <c r="K170" i="1"/>
  <c r="G170" i="1"/>
  <c r="F170" i="1"/>
  <c r="E170" i="1"/>
  <c r="M170" i="1" s="1"/>
  <c r="D170" i="1"/>
  <c r="H170" i="1" s="1"/>
  <c r="I170" i="1" s="1"/>
  <c r="C170" i="1"/>
  <c r="AM169" i="1"/>
  <c r="AF169" i="1"/>
  <c r="Y169" i="1"/>
  <c r="N169" i="1"/>
  <c r="K169" i="1"/>
  <c r="G169" i="1"/>
  <c r="F169" i="1"/>
  <c r="E169" i="1"/>
  <c r="M169" i="1" s="1"/>
  <c r="D169" i="1"/>
  <c r="L169" i="1" s="1"/>
  <c r="C169" i="1"/>
  <c r="AM168" i="1"/>
  <c r="AF168" i="1"/>
  <c r="Y168" i="1"/>
  <c r="N168" i="1"/>
  <c r="K168" i="1"/>
  <c r="G168" i="1"/>
  <c r="F168" i="1"/>
  <c r="E168" i="1"/>
  <c r="M168" i="1" s="1"/>
  <c r="D168" i="1"/>
  <c r="H168" i="1" s="1"/>
  <c r="I168" i="1" s="1"/>
  <c r="C168" i="1"/>
  <c r="AM167" i="1"/>
  <c r="AF167" i="1"/>
  <c r="Y167" i="1"/>
  <c r="N167" i="1"/>
  <c r="K167" i="1"/>
  <c r="G167" i="1"/>
  <c r="F167" i="1"/>
  <c r="E167" i="1"/>
  <c r="M167" i="1" s="1"/>
  <c r="D167" i="1"/>
  <c r="L167" i="1" s="1"/>
  <c r="C167" i="1"/>
  <c r="AM166" i="1"/>
  <c r="AF166" i="1"/>
  <c r="Y166" i="1"/>
  <c r="N166" i="1"/>
  <c r="K166" i="1"/>
  <c r="G166" i="1"/>
  <c r="F166" i="1"/>
  <c r="E166" i="1"/>
  <c r="M166" i="1" s="1"/>
  <c r="D166" i="1"/>
  <c r="C166" i="1"/>
  <c r="AM165" i="1"/>
  <c r="AF165" i="1"/>
  <c r="Y165" i="1"/>
  <c r="N165" i="1"/>
  <c r="K165" i="1"/>
  <c r="G165" i="1"/>
  <c r="F165" i="1"/>
  <c r="E165" i="1"/>
  <c r="M165" i="1" s="1"/>
  <c r="D165" i="1"/>
  <c r="L165" i="1" s="1"/>
  <c r="C165" i="1"/>
  <c r="AM164" i="1"/>
  <c r="AF164" i="1"/>
  <c r="Y164" i="1"/>
  <c r="N164" i="1"/>
  <c r="K164" i="1"/>
  <c r="G164" i="1"/>
  <c r="F164" i="1"/>
  <c r="E164" i="1"/>
  <c r="M164" i="1" s="1"/>
  <c r="D164" i="1"/>
  <c r="C164" i="1"/>
  <c r="AM163" i="1"/>
  <c r="AF163" i="1"/>
  <c r="Y163" i="1"/>
  <c r="N163" i="1"/>
  <c r="K163" i="1"/>
  <c r="G163" i="1"/>
  <c r="F163" i="1"/>
  <c r="E163" i="1"/>
  <c r="M163" i="1" s="1"/>
  <c r="D163" i="1"/>
  <c r="L163" i="1" s="1"/>
  <c r="C163" i="1"/>
  <c r="AM162" i="1"/>
  <c r="AF162" i="1"/>
  <c r="Y162" i="1"/>
  <c r="N162" i="1"/>
  <c r="K162" i="1"/>
  <c r="G162" i="1"/>
  <c r="F162" i="1"/>
  <c r="E162" i="1"/>
  <c r="M162" i="1" s="1"/>
  <c r="D162" i="1"/>
  <c r="I162" i="1" s="1"/>
  <c r="C162" i="1"/>
  <c r="AM161" i="1"/>
  <c r="AF161" i="1"/>
  <c r="Y161" i="1"/>
  <c r="N161" i="1"/>
  <c r="K161" i="1"/>
  <c r="G161" i="1"/>
  <c r="F161" i="1"/>
  <c r="E161" i="1"/>
  <c r="M161" i="1" s="1"/>
  <c r="D161" i="1"/>
  <c r="L161" i="1" s="1"/>
  <c r="C161" i="1"/>
  <c r="AM160" i="1"/>
  <c r="AF160" i="1"/>
  <c r="Y160" i="1"/>
  <c r="N160" i="1"/>
  <c r="K160" i="1"/>
  <c r="G160" i="1"/>
  <c r="F160" i="1"/>
  <c r="E160" i="1"/>
  <c r="M160" i="1" s="1"/>
  <c r="D160" i="1"/>
  <c r="L160" i="1" s="1"/>
  <c r="C160" i="1"/>
  <c r="AM159" i="1"/>
  <c r="AF159" i="1"/>
  <c r="Y159" i="1"/>
  <c r="N159" i="1"/>
  <c r="K159" i="1"/>
  <c r="G159" i="1"/>
  <c r="F159" i="1"/>
  <c r="E159" i="1"/>
  <c r="M159" i="1" s="1"/>
  <c r="D159" i="1"/>
  <c r="L159" i="1" s="1"/>
  <c r="C159" i="1"/>
  <c r="AM158" i="1"/>
  <c r="AF158" i="1"/>
  <c r="Y158" i="1"/>
  <c r="N158" i="1"/>
  <c r="K158" i="1"/>
  <c r="G158" i="1"/>
  <c r="F158" i="1"/>
  <c r="E158" i="1"/>
  <c r="M158" i="1" s="1"/>
  <c r="D158" i="1"/>
  <c r="H158" i="1" s="1"/>
  <c r="I158" i="1" s="1"/>
  <c r="C158" i="1"/>
  <c r="AM157" i="1"/>
  <c r="AF157" i="1"/>
  <c r="Y157" i="1"/>
  <c r="N157" i="1"/>
  <c r="K157" i="1"/>
  <c r="G157" i="1"/>
  <c r="F157" i="1"/>
  <c r="E157" i="1"/>
  <c r="M157" i="1" s="1"/>
  <c r="D157" i="1"/>
  <c r="L157" i="1" s="1"/>
  <c r="C157" i="1"/>
  <c r="AM156" i="1"/>
  <c r="AF156" i="1"/>
  <c r="Y156" i="1"/>
  <c r="N156" i="1"/>
  <c r="K156" i="1"/>
  <c r="G156" i="1"/>
  <c r="F156" i="1"/>
  <c r="E156" i="1"/>
  <c r="M156" i="1" s="1"/>
  <c r="D156" i="1"/>
  <c r="J156" i="1" s="1"/>
  <c r="C156" i="1"/>
  <c r="AM155" i="1"/>
  <c r="AF155" i="1"/>
  <c r="Y155" i="1"/>
  <c r="N155" i="1"/>
  <c r="K155" i="1"/>
  <c r="G155" i="1"/>
  <c r="F155" i="1"/>
  <c r="E155" i="1"/>
  <c r="M155" i="1" s="1"/>
  <c r="D155" i="1"/>
  <c r="L155" i="1" s="1"/>
  <c r="C155" i="1"/>
  <c r="AM154" i="1"/>
  <c r="AF154" i="1"/>
  <c r="Y154" i="1"/>
  <c r="N154" i="1"/>
  <c r="K154" i="1"/>
  <c r="G154" i="1"/>
  <c r="F154" i="1"/>
  <c r="E154" i="1"/>
  <c r="M154" i="1" s="1"/>
  <c r="D154" i="1"/>
  <c r="L154" i="1" s="1"/>
  <c r="C154" i="1"/>
  <c r="AM153" i="1"/>
  <c r="AF153" i="1"/>
  <c r="Y153" i="1"/>
  <c r="N153" i="1"/>
  <c r="K153" i="1"/>
  <c r="G153" i="1"/>
  <c r="F153" i="1"/>
  <c r="E153" i="1"/>
  <c r="M153" i="1" s="1"/>
  <c r="D153" i="1"/>
  <c r="L153" i="1" s="1"/>
  <c r="C153" i="1"/>
  <c r="AM152" i="1"/>
  <c r="AF152" i="1"/>
  <c r="Y152" i="1"/>
  <c r="N152" i="1"/>
  <c r="K152" i="1"/>
  <c r="G152" i="1"/>
  <c r="F152" i="1"/>
  <c r="E152" i="1"/>
  <c r="M152" i="1" s="1"/>
  <c r="D152" i="1"/>
  <c r="H152" i="1" s="1"/>
  <c r="I152" i="1" s="1"/>
  <c r="C152" i="1"/>
  <c r="AM151" i="1"/>
  <c r="AF151" i="1"/>
  <c r="Y151" i="1"/>
  <c r="N151" i="1"/>
  <c r="K151" i="1"/>
  <c r="G151" i="1"/>
  <c r="F151" i="1"/>
  <c r="E151" i="1"/>
  <c r="M151" i="1" s="1"/>
  <c r="D151" i="1"/>
  <c r="L151" i="1" s="1"/>
  <c r="C151" i="1"/>
  <c r="AM150" i="1"/>
  <c r="AF150" i="1"/>
  <c r="Y150" i="1"/>
  <c r="N150" i="1"/>
  <c r="K150" i="1"/>
  <c r="G150" i="1"/>
  <c r="F150" i="1"/>
  <c r="E150" i="1"/>
  <c r="M150" i="1" s="1"/>
  <c r="D150" i="1"/>
  <c r="J150" i="1" s="1"/>
  <c r="C150" i="1"/>
  <c r="AM149" i="1"/>
  <c r="AF149" i="1"/>
  <c r="Y149" i="1"/>
  <c r="N149" i="1"/>
  <c r="K149" i="1"/>
  <c r="G149" i="1"/>
  <c r="F149" i="1"/>
  <c r="E149" i="1"/>
  <c r="M149" i="1" s="1"/>
  <c r="D149" i="1"/>
  <c r="L149" i="1" s="1"/>
  <c r="C149" i="1"/>
  <c r="AM148" i="1"/>
  <c r="AF148" i="1"/>
  <c r="Y148" i="1"/>
  <c r="N148" i="1"/>
  <c r="K148" i="1"/>
  <c r="G148" i="1"/>
  <c r="F148" i="1"/>
  <c r="E148" i="1"/>
  <c r="M148" i="1" s="1"/>
  <c r="D148" i="1"/>
  <c r="H148" i="1" s="1"/>
  <c r="I148" i="1" s="1"/>
  <c r="C148" i="1"/>
  <c r="AM147" i="1"/>
  <c r="AF147" i="1"/>
  <c r="Y147" i="1"/>
  <c r="N147" i="1"/>
  <c r="K147" i="1"/>
  <c r="G147" i="1"/>
  <c r="F147" i="1"/>
  <c r="E147" i="1"/>
  <c r="M147" i="1" s="1"/>
  <c r="D147" i="1"/>
  <c r="L147" i="1" s="1"/>
  <c r="C147" i="1"/>
  <c r="AM146" i="1"/>
  <c r="AF146" i="1"/>
  <c r="Y146" i="1"/>
  <c r="N146" i="1"/>
  <c r="K146" i="1"/>
  <c r="G146" i="1"/>
  <c r="F146" i="1"/>
  <c r="E146" i="1"/>
  <c r="M146" i="1" s="1"/>
  <c r="D146" i="1"/>
  <c r="H146" i="1" s="1"/>
  <c r="I146" i="1" s="1"/>
  <c r="C146" i="1"/>
  <c r="AM145" i="1"/>
  <c r="AF145" i="1"/>
  <c r="Y145" i="1"/>
  <c r="N145" i="1"/>
  <c r="K145" i="1"/>
  <c r="G145" i="1"/>
  <c r="F145" i="1"/>
  <c r="E145" i="1"/>
  <c r="M145" i="1" s="1"/>
  <c r="D145" i="1"/>
  <c r="L145" i="1" s="1"/>
  <c r="C145" i="1"/>
  <c r="AM144" i="1"/>
  <c r="AF144" i="1"/>
  <c r="Y144" i="1"/>
  <c r="N144" i="1"/>
  <c r="K144" i="1"/>
  <c r="G144" i="1"/>
  <c r="F144" i="1"/>
  <c r="E144" i="1"/>
  <c r="M144" i="1" s="1"/>
  <c r="D144" i="1"/>
  <c r="C144" i="1"/>
  <c r="AM143" i="1"/>
  <c r="AF143" i="1"/>
  <c r="Y143" i="1"/>
  <c r="N143" i="1"/>
  <c r="K143" i="1"/>
  <c r="G143" i="1"/>
  <c r="F143" i="1"/>
  <c r="E143" i="1"/>
  <c r="M143" i="1" s="1"/>
  <c r="D143" i="1"/>
  <c r="L143" i="1" s="1"/>
  <c r="C143" i="1"/>
  <c r="AM142" i="1"/>
  <c r="AF142" i="1"/>
  <c r="Y142" i="1"/>
  <c r="N142" i="1"/>
  <c r="K142" i="1"/>
  <c r="G142" i="1"/>
  <c r="F142" i="1"/>
  <c r="E142" i="1"/>
  <c r="M142" i="1" s="1"/>
  <c r="D142" i="1"/>
  <c r="H142" i="1" s="1"/>
  <c r="I142" i="1" s="1"/>
  <c r="C142" i="1"/>
  <c r="AM141" i="1"/>
  <c r="AF141" i="1"/>
  <c r="Y141" i="1"/>
  <c r="N141" i="1"/>
  <c r="K141" i="1"/>
  <c r="G141" i="1"/>
  <c r="F141" i="1"/>
  <c r="E141" i="1"/>
  <c r="M141" i="1" s="1"/>
  <c r="D141" i="1"/>
  <c r="L141" i="1" s="1"/>
  <c r="C141" i="1"/>
  <c r="AM140" i="1"/>
  <c r="AF140" i="1"/>
  <c r="Y140" i="1"/>
  <c r="N140" i="1"/>
  <c r="K140" i="1"/>
  <c r="G140" i="1"/>
  <c r="F140" i="1"/>
  <c r="E140" i="1"/>
  <c r="M140" i="1" s="1"/>
  <c r="D140" i="1"/>
  <c r="J140" i="1" s="1"/>
  <c r="C140" i="1"/>
  <c r="AM139" i="1"/>
  <c r="AF139" i="1"/>
  <c r="Y139" i="1"/>
  <c r="N139" i="1"/>
  <c r="K139" i="1"/>
  <c r="G139" i="1"/>
  <c r="F139" i="1"/>
  <c r="E139" i="1"/>
  <c r="M139" i="1" s="1"/>
  <c r="D139" i="1"/>
  <c r="L139" i="1" s="1"/>
  <c r="C139" i="1"/>
  <c r="AM138" i="1"/>
  <c r="AF138" i="1"/>
  <c r="Y138" i="1"/>
  <c r="N138" i="1"/>
  <c r="K138" i="1"/>
  <c r="G138" i="1"/>
  <c r="F138" i="1"/>
  <c r="E138" i="1"/>
  <c r="M138" i="1" s="1"/>
  <c r="D138" i="1"/>
  <c r="L138" i="1" s="1"/>
  <c r="C138" i="1"/>
  <c r="AM137" i="1"/>
  <c r="AF137" i="1"/>
  <c r="Y137" i="1"/>
  <c r="N137" i="1"/>
  <c r="K137" i="1"/>
  <c r="G137" i="1"/>
  <c r="F137" i="1"/>
  <c r="E137" i="1"/>
  <c r="M137" i="1" s="1"/>
  <c r="D137" i="1"/>
  <c r="L137" i="1" s="1"/>
  <c r="C137" i="1"/>
  <c r="AM136" i="1"/>
  <c r="AF136" i="1"/>
  <c r="Y136" i="1"/>
  <c r="N136" i="1"/>
  <c r="K136" i="1"/>
  <c r="G136" i="1"/>
  <c r="F136" i="1"/>
  <c r="E136" i="1"/>
  <c r="M136" i="1" s="1"/>
  <c r="D136" i="1"/>
  <c r="J136" i="1" s="1"/>
  <c r="C136" i="1"/>
  <c r="AM135" i="1"/>
  <c r="AF135" i="1"/>
  <c r="Y135" i="1"/>
  <c r="N135" i="1"/>
  <c r="K135" i="1"/>
  <c r="G135" i="1"/>
  <c r="F135" i="1"/>
  <c r="E135" i="1"/>
  <c r="M135" i="1" s="1"/>
  <c r="D135" i="1"/>
  <c r="L135" i="1" s="1"/>
  <c r="C135" i="1"/>
  <c r="AM134" i="1"/>
  <c r="AF134" i="1"/>
  <c r="Y134" i="1"/>
  <c r="N134" i="1"/>
  <c r="K134" i="1"/>
  <c r="G134" i="1"/>
  <c r="F134" i="1"/>
  <c r="E134" i="1"/>
  <c r="M134" i="1" s="1"/>
  <c r="D134" i="1"/>
  <c r="C134" i="1"/>
  <c r="AM133" i="1"/>
  <c r="AF133" i="1"/>
  <c r="Y133" i="1"/>
  <c r="N133" i="1"/>
  <c r="K133" i="1"/>
  <c r="G133" i="1"/>
  <c r="F133" i="1"/>
  <c r="E133" i="1"/>
  <c r="M133" i="1" s="1"/>
  <c r="D133" i="1"/>
  <c r="L133" i="1" s="1"/>
  <c r="C133" i="1"/>
  <c r="AM132" i="1"/>
  <c r="AF132" i="1"/>
  <c r="Y132" i="1"/>
  <c r="N132" i="1"/>
  <c r="K132" i="1"/>
  <c r="G132" i="1"/>
  <c r="F132" i="1"/>
  <c r="E132" i="1"/>
  <c r="M132" i="1" s="1"/>
  <c r="D132" i="1"/>
  <c r="H132" i="1" s="1"/>
  <c r="I132" i="1" s="1"/>
  <c r="C132" i="1"/>
  <c r="AM131" i="1"/>
  <c r="AF131" i="1"/>
  <c r="Y131" i="1"/>
  <c r="N131" i="1"/>
  <c r="K131" i="1"/>
  <c r="G131" i="1"/>
  <c r="F131" i="1"/>
  <c r="E131" i="1"/>
  <c r="M131" i="1" s="1"/>
  <c r="D131" i="1"/>
  <c r="L131" i="1" s="1"/>
  <c r="C131" i="1"/>
  <c r="AM130" i="1"/>
  <c r="AF130" i="1"/>
  <c r="Y130" i="1"/>
  <c r="N130" i="1"/>
  <c r="K130" i="1"/>
  <c r="G130" i="1"/>
  <c r="F130" i="1"/>
  <c r="E130" i="1"/>
  <c r="M130" i="1" s="1"/>
  <c r="D130" i="1"/>
  <c r="H130" i="1" s="1"/>
  <c r="I130" i="1" s="1"/>
  <c r="C130" i="1"/>
  <c r="AM129" i="1"/>
  <c r="AF129" i="1"/>
  <c r="Y129" i="1"/>
  <c r="N129" i="1"/>
  <c r="K129" i="1"/>
  <c r="G129" i="1"/>
  <c r="F129" i="1"/>
  <c r="E129" i="1"/>
  <c r="M129" i="1" s="1"/>
  <c r="D129" i="1"/>
  <c r="J129" i="1" s="1"/>
  <c r="C129" i="1"/>
  <c r="AM128" i="1"/>
  <c r="AF128" i="1"/>
  <c r="Y128" i="1"/>
  <c r="N128" i="1"/>
  <c r="K128" i="1"/>
  <c r="G128" i="1"/>
  <c r="F128" i="1"/>
  <c r="E128" i="1"/>
  <c r="M128" i="1" s="1"/>
  <c r="D128" i="1"/>
  <c r="J128" i="1" s="1"/>
  <c r="C128" i="1"/>
  <c r="AM127" i="1"/>
  <c r="AF127" i="1"/>
  <c r="Y127" i="1"/>
  <c r="N127" i="1"/>
  <c r="K127" i="1"/>
  <c r="G127" i="1"/>
  <c r="F127" i="1"/>
  <c r="E127" i="1"/>
  <c r="M127" i="1" s="1"/>
  <c r="D127" i="1"/>
  <c r="L127" i="1" s="1"/>
  <c r="C127" i="1"/>
  <c r="AM126" i="1"/>
  <c r="AF126" i="1"/>
  <c r="Y126" i="1"/>
  <c r="N126" i="1"/>
  <c r="K126" i="1"/>
  <c r="G126" i="1"/>
  <c r="F126" i="1"/>
  <c r="E126" i="1"/>
  <c r="M126" i="1" s="1"/>
  <c r="D126" i="1"/>
  <c r="L126" i="1" s="1"/>
  <c r="C126" i="1"/>
  <c r="AM125" i="1"/>
  <c r="AF125" i="1"/>
  <c r="Y125" i="1"/>
  <c r="N125" i="1"/>
  <c r="K125" i="1"/>
  <c r="G125" i="1"/>
  <c r="F125" i="1"/>
  <c r="E125" i="1"/>
  <c r="M125" i="1" s="1"/>
  <c r="D125" i="1"/>
  <c r="J125" i="1" s="1"/>
  <c r="C125" i="1"/>
  <c r="AM124" i="1"/>
  <c r="AF124" i="1"/>
  <c r="Y124" i="1"/>
  <c r="N124" i="1"/>
  <c r="K124" i="1"/>
  <c r="G124" i="1"/>
  <c r="F124" i="1"/>
  <c r="E124" i="1"/>
  <c r="M124" i="1" s="1"/>
  <c r="D124" i="1"/>
  <c r="H124" i="1" s="1"/>
  <c r="I124" i="1" s="1"/>
  <c r="C124" i="1"/>
  <c r="AM123" i="1"/>
  <c r="AF123" i="1"/>
  <c r="Y123" i="1"/>
  <c r="N123" i="1"/>
  <c r="K123" i="1"/>
  <c r="G123" i="1"/>
  <c r="F123" i="1"/>
  <c r="E123" i="1"/>
  <c r="M123" i="1" s="1"/>
  <c r="D123" i="1"/>
  <c r="L123" i="1" s="1"/>
  <c r="C123" i="1"/>
  <c r="AM122" i="1"/>
  <c r="AF122" i="1"/>
  <c r="Y122" i="1"/>
  <c r="N122" i="1"/>
  <c r="K122" i="1"/>
  <c r="G122" i="1"/>
  <c r="F122" i="1"/>
  <c r="E122" i="1"/>
  <c r="M122" i="1" s="1"/>
  <c r="D122" i="1"/>
  <c r="C122" i="1"/>
  <c r="AM121" i="1"/>
  <c r="AF121" i="1"/>
  <c r="Y121" i="1"/>
  <c r="N121" i="1"/>
  <c r="K121" i="1"/>
  <c r="G121" i="1"/>
  <c r="F121" i="1"/>
  <c r="E121" i="1"/>
  <c r="M121" i="1" s="1"/>
  <c r="D121" i="1"/>
  <c r="J121" i="1" s="1"/>
  <c r="C121" i="1"/>
  <c r="AM120" i="1"/>
  <c r="AF120" i="1"/>
  <c r="Y120" i="1"/>
  <c r="N120" i="1"/>
  <c r="K120" i="1"/>
  <c r="G120" i="1"/>
  <c r="F120" i="1"/>
  <c r="E120" i="1"/>
  <c r="M120" i="1" s="1"/>
  <c r="D120" i="1"/>
  <c r="L120" i="1" s="1"/>
  <c r="C120" i="1"/>
  <c r="AM119" i="1"/>
  <c r="AF119" i="1"/>
  <c r="Y119" i="1"/>
  <c r="N119" i="1"/>
  <c r="K119" i="1"/>
  <c r="G119" i="1"/>
  <c r="F119" i="1"/>
  <c r="E119" i="1"/>
  <c r="M119" i="1" s="1"/>
  <c r="D119" i="1"/>
  <c r="L119" i="1" s="1"/>
  <c r="C119" i="1"/>
  <c r="AM118" i="1"/>
  <c r="AF118" i="1"/>
  <c r="Y118" i="1"/>
  <c r="N118" i="1"/>
  <c r="K118" i="1"/>
  <c r="G118" i="1"/>
  <c r="F118" i="1"/>
  <c r="E118" i="1"/>
  <c r="M118" i="1" s="1"/>
  <c r="D118" i="1"/>
  <c r="J118" i="1" s="1"/>
  <c r="C118" i="1"/>
  <c r="AM117" i="1"/>
  <c r="AF117" i="1"/>
  <c r="Y117" i="1"/>
  <c r="N117" i="1"/>
  <c r="K117" i="1"/>
  <c r="G117" i="1"/>
  <c r="F117" i="1"/>
  <c r="E117" i="1"/>
  <c r="M117" i="1" s="1"/>
  <c r="D117" i="1"/>
  <c r="J117" i="1" s="1"/>
  <c r="C117" i="1"/>
  <c r="AM116" i="1"/>
  <c r="AF116" i="1"/>
  <c r="Y116" i="1"/>
  <c r="N116" i="1"/>
  <c r="K116" i="1"/>
  <c r="G116" i="1"/>
  <c r="F116" i="1"/>
  <c r="E116" i="1"/>
  <c r="M116" i="1" s="1"/>
  <c r="D116" i="1"/>
  <c r="C116" i="1"/>
  <c r="AM115" i="1"/>
  <c r="AF115" i="1"/>
  <c r="Y115" i="1"/>
  <c r="N115" i="1"/>
  <c r="K115" i="1"/>
  <c r="G115" i="1"/>
  <c r="F115" i="1"/>
  <c r="E115" i="1"/>
  <c r="M115" i="1" s="1"/>
  <c r="D115" i="1"/>
  <c r="L115" i="1" s="1"/>
  <c r="C115" i="1"/>
  <c r="AM114" i="1"/>
  <c r="AF114" i="1"/>
  <c r="Y114" i="1"/>
  <c r="N114" i="1"/>
  <c r="K114" i="1"/>
  <c r="G114" i="1"/>
  <c r="F114" i="1"/>
  <c r="E114" i="1"/>
  <c r="M114" i="1" s="1"/>
  <c r="D114" i="1"/>
  <c r="H114" i="1" s="1"/>
  <c r="I114" i="1" s="1"/>
  <c r="C114" i="1"/>
  <c r="AM113" i="1"/>
  <c r="AF113" i="1"/>
  <c r="Y113" i="1"/>
  <c r="N113" i="1"/>
  <c r="K113" i="1"/>
  <c r="G113" i="1"/>
  <c r="F113" i="1"/>
  <c r="E113" i="1"/>
  <c r="M113" i="1" s="1"/>
  <c r="D113" i="1"/>
  <c r="J113" i="1" s="1"/>
  <c r="C113" i="1"/>
  <c r="AM112" i="1"/>
  <c r="AF112" i="1"/>
  <c r="Y112" i="1"/>
  <c r="N112" i="1"/>
  <c r="K112" i="1"/>
  <c r="G112" i="1"/>
  <c r="F112" i="1"/>
  <c r="E112" i="1"/>
  <c r="M112" i="1" s="1"/>
  <c r="D112" i="1"/>
  <c r="J112" i="1" s="1"/>
  <c r="C112" i="1"/>
  <c r="AM111" i="1"/>
  <c r="AF111" i="1"/>
  <c r="Y111" i="1"/>
  <c r="N111" i="1"/>
  <c r="K111" i="1"/>
  <c r="G111" i="1"/>
  <c r="F111" i="1"/>
  <c r="E111" i="1"/>
  <c r="M111" i="1" s="1"/>
  <c r="D111" i="1"/>
  <c r="L111" i="1" s="1"/>
  <c r="C111" i="1"/>
  <c r="AM110" i="1"/>
  <c r="AF110" i="1"/>
  <c r="Y110" i="1"/>
  <c r="N110" i="1"/>
  <c r="K110" i="1"/>
  <c r="G110" i="1"/>
  <c r="F110" i="1"/>
  <c r="E110" i="1"/>
  <c r="M110" i="1" s="1"/>
  <c r="D110" i="1"/>
  <c r="L110" i="1" s="1"/>
  <c r="C110" i="1"/>
  <c r="AM109" i="1"/>
  <c r="AF109" i="1"/>
  <c r="Y109" i="1"/>
  <c r="N109" i="1"/>
  <c r="K109" i="1"/>
  <c r="G109" i="1"/>
  <c r="F109" i="1"/>
  <c r="E109" i="1"/>
  <c r="M109" i="1" s="1"/>
  <c r="D109" i="1"/>
  <c r="C109" i="1"/>
  <c r="AM108" i="1"/>
  <c r="AF108" i="1"/>
  <c r="Y108" i="1"/>
  <c r="N108" i="1"/>
  <c r="K108" i="1"/>
  <c r="G108" i="1"/>
  <c r="F108" i="1"/>
  <c r="E108" i="1"/>
  <c r="M108" i="1" s="1"/>
  <c r="D108" i="1"/>
  <c r="J108" i="1" s="1"/>
  <c r="C108" i="1"/>
  <c r="AM107" i="1"/>
  <c r="AF107" i="1"/>
  <c r="Y107" i="1"/>
  <c r="N107" i="1"/>
  <c r="K107" i="1"/>
  <c r="G107" i="1"/>
  <c r="F107" i="1"/>
  <c r="E107" i="1"/>
  <c r="M107" i="1" s="1"/>
  <c r="D107" i="1"/>
  <c r="L107" i="1" s="1"/>
  <c r="C107" i="1"/>
  <c r="AM106" i="1"/>
  <c r="AF106" i="1"/>
  <c r="Y106" i="1"/>
  <c r="N106" i="1"/>
  <c r="K106" i="1"/>
  <c r="G106" i="1"/>
  <c r="F106" i="1"/>
  <c r="E106" i="1"/>
  <c r="M106" i="1" s="1"/>
  <c r="D106" i="1"/>
  <c r="L106" i="1" s="1"/>
  <c r="C106" i="1"/>
  <c r="AM105" i="1"/>
  <c r="AF105" i="1"/>
  <c r="Y105" i="1"/>
  <c r="N105" i="1"/>
  <c r="K105" i="1"/>
  <c r="G105" i="1"/>
  <c r="F105" i="1"/>
  <c r="E105" i="1"/>
  <c r="M105" i="1" s="1"/>
  <c r="D105" i="1"/>
  <c r="L105" i="1" s="1"/>
  <c r="C105" i="1"/>
  <c r="AM104" i="1"/>
  <c r="AF104" i="1"/>
  <c r="Y104" i="1"/>
  <c r="N104" i="1"/>
  <c r="K104" i="1"/>
  <c r="G104" i="1"/>
  <c r="F104" i="1"/>
  <c r="E104" i="1"/>
  <c r="M104" i="1" s="1"/>
  <c r="D104" i="1"/>
  <c r="C104" i="1"/>
  <c r="AM103" i="1"/>
  <c r="AF103" i="1"/>
  <c r="Y103" i="1"/>
  <c r="N103" i="1"/>
  <c r="K103" i="1"/>
  <c r="G103" i="1"/>
  <c r="F103" i="1"/>
  <c r="E103" i="1"/>
  <c r="M103" i="1" s="1"/>
  <c r="D103" i="1"/>
  <c r="C103" i="1"/>
  <c r="AM102" i="1"/>
  <c r="AF102" i="1"/>
  <c r="Y102" i="1"/>
  <c r="N102" i="1"/>
  <c r="K102" i="1"/>
  <c r="G102" i="1"/>
  <c r="F102" i="1"/>
  <c r="E102" i="1"/>
  <c r="M102" i="1" s="1"/>
  <c r="D102" i="1"/>
  <c r="L102" i="1" s="1"/>
  <c r="C102" i="1"/>
  <c r="AM101" i="1"/>
  <c r="AF101" i="1"/>
  <c r="Y101" i="1"/>
  <c r="N101" i="1"/>
  <c r="K101" i="1"/>
  <c r="G101" i="1"/>
  <c r="F101" i="1"/>
  <c r="E101" i="1"/>
  <c r="M101" i="1" s="1"/>
  <c r="D101" i="1"/>
  <c r="L101" i="1" s="1"/>
  <c r="C101" i="1"/>
  <c r="AM100" i="1"/>
  <c r="AF100" i="1"/>
  <c r="Y100" i="1"/>
  <c r="N100" i="1"/>
  <c r="K100" i="1"/>
  <c r="G100" i="1"/>
  <c r="F100" i="1"/>
  <c r="E100" i="1"/>
  <c r="M100" i="1" s="1"/>
  <c r="D100" i="1"/>
  <c r="J100" i="1" s="1"/>
  <c r="C100" i="1"/>
  <c r="AM99" i="1"/>
  <c r="AF99" i="1"/>
  <c r="Y99" i="1"/>
  <c r="N99" i="1"/>
  <c r="K99" i="1"/>
  <c r="G99" i="1"/>
  <c r="F99" i="1"/>
  <c r="E99" i="1"/>
  <c r="M99" i="1" s="1"/>
  <c r="D99" i="1"/>
  <c r="J99" i="1" s="1"/>
  <c r="C99" i="1"/>
  <c r="AM98" i="1"/>
  <c r="AF98" i="1"/>
  <c r="Y98" i="1"/>
  <c r="N98" i="1"/>
  <c r="K98" i="1"/>
  <c r="G98" i="1"/>
  <c r="F98" i="1"/>
  <c r="E98" i="1"/>
  <c r="M98" i="1" s="1"/>
  <c r="D98" i="1"/>
  <c r="L98" i="1" s="1"/>
  <c r="C98" i="1"/>
  <c r="AM97" i="1"/>
  <c r="AF97" i="1"/>
  <c r="Y97" i="1"/>
  <c r="N97" i="1"/>
  <c r="K97" i="1"/>
  <c r="G97" i="1"/>
  <c r="F97" i="1"/>
  <c r="E97" i="1"/>
  <c r="M97" i="1" s="1"/>
  <c r="D97" i="1"/>
  <c r="L97" i="1" s="1"/>
  <c r="C97" i="1"/>
  <c r="AM96" i="1"/>
  <c r="AF96" i="1"/>
  <c r="Y96" i="1"/>
  <c r="N96" i="1"/>
  <c r="K96" i="1"/>
  <c r="G96" i="1"/>
  <c r="F96" i="1"/>
  <c r="E96" i="1"/>
  <c r="M96" i="1" s="1"/>
  <c r="D96" i="1"/>
  <c r="C96" i="1"/>
  <c r="AM95" i="1"/>
  <c r="AF95" i="1"/>
  <c r="Y95" i="1"/>
  <c r="N95" i="1"/>
  <c r="K95" i="1"/>
  <c r="G95" i="1"/>
  <c r="F95" i="1"/>
  <c r="E95" i="1"/>
  <c r="M95" i="1" s="1"/>
  <c r="D95" i="1"/>
  <c r="C95" i="1"/>
  <c r="AM94" i="1"/>
  <c r="AF94" i="1"/>
  <c r="Y94" i="1"/>
  <c r="N94" i="1"/>
  <c r="K94" i="1"/>
  <c r="G94" i="1"/>
  <c r="F94" i="1"/>
  <c r="E94" i="1"/>
  <c r="M94" i="1" s="1"/>
  <c r="D94" i="1"/>
  <c r="L94" i="1" s="1"/>
  <c r="C94" i="1"/>
  <c r="AM93" i="1"/>
  <c r="AF93" i="1"/>
  <c r="Y93" i="1"/>
  <c r="N93" i="1"/>
  <c r="K93" i="1"/>
  <c r="G93" i="1"/>
  <c r="F93" i="1"/>
  <c r="E93" i="1"/>
  <c r="M93" i="1" s="1"/>
  <c r="D93" i="1"/>
  <c r="L93" i="1" s="1"/>
  <c r="C93" i="1"/>
  <c r="AM92" i="1"/>
  <c r="AF92" i="1"/>
  <c r="Y92" i="1"/>
  <c r="N92" i="1"/>
  <c r="K92" i="1"/>
  <c r="G92" i="1"/>
  <c r="F92" i="1"/>
  <c r="E92" i="1"/>
  <c r="M92" i="1" s="1"/>
  <c r="D92" i="1"/>
  <c r="J92" i="1" s="1"/>
  <c r="C92" i="1"/>
  <c r="AM91" i="1"/>
  <c r="AF91" i="1"/>
  <c r="Y91" i="1"/>
  <c r="N91" i="1"/>
  <c r="K91" i="1"/>
  <c r="G91" i="1"/>
  <c r="F91" i="1"/>
  <c r="E91" i="1"/>
  <c r="M91" i="1" s="1"/>
  <c r="D91" i="1"/>
  <c r="J91" i="1" s="1"/>
  <c r="C91" i="1"/>
  <c r="AM90" i="1"/>
  <c r="AF90" i="1"/>
  <c r="Y90" i="1"/>
  <c r="N90" i="1"/>
  <c r="K90" i="1"/>
  <c r="G90" i="1"/>
  <c r="F90" i="1"/>
  <c r="E90" i="1"/>
  <c r="M90" i="1" s="1"/>
  <c r="D90" i="1"/>
  <c r="L90" i="1" s="1"/>
  <c r="C90" i="1"/>
  <c r="AM89" i="1"/>
  <c r="AF89" i="1"/>
  <c r="Y89" i="1"/>
  <c r="N89" i="1"/>
  <c r="K89" i="1"/>
  <c r="G89" i="1"/>
  <c r="F89" i="1"/>
  <c r="E89" i="1"/>
  <c r="M89" i="1" s="1"/>
  <c r="D89" i="1"/>
  <c r="L89" i="1" s="1"/>
  <c r="C89" i="1"/>
  <c r="AM88" i="1"/>
  <c r="AF88" i="1"/>
  <c r="Y88" i="1"/>
  <c r="N88" i="1"/>
  <c r="K88" i="1"/>
  <c r="G88" i="1"/>
  <c r="F88" i="1"/>
  <c r="E88" i="1"/>
  <c r="M88" i="1" s="1"/>
  <c r="D88" i="1"/>
  <c r="C88" i="1"/>
  <c r="AM87" i="1"/>
  <c r="AF87" i="1"/>
  <c r="Y87" i="1"/>
  <c r="N87" i="1"/>
  <c r="K87" i="1"/>
  <c r="G87" i="1"/>
  <c r="F87" i="1"/>
  <c r="E87" i="1"/>
  <c r="M87" i="1" s="1"/>
  <c r="D87" i="1"/>
  <c r="C87" i="1"/>
  <c r="AM86" i="1"/>
  <c r="AF86" i="1"/>
  <c r="Y86" i="1"/>
  <c r="N86" i="1"/>
  <c r="K86" i="1"/>
  <c r="G86" i="1"/>
  <c r="F86" i="1"/>
  <c r="E86" i="1"/>
  <c r="M86" i="1" s="1"/>
  <c r="D86" i="1"/>
  <c r="L86" i="1" s="1"/>
  <c r="C86" i="1"/>
  <c r="AM85" i="1"/>
  <c r="AF85" i="1"/>
  <c r="Y85" i="1"/>
  <c r="N85" i="1"/>
  <c r="K85" i="1"/>
  <c r="G85" i="1"/>
  <c r="F85" i="1"/>
  <c r="E85" i="1"/>
  <c r="M85" i="1" s="1"/>
  <c r="D85" i="1"/>
  <c r="L85" i="1" s="1"/>
  <c r="C85" i="1"/>
  <c r="AM84" i="1"/>
  <c r="AF84" i="1"/>
  <c r="Y84" i="1"/>
  <c r="N84" i="1"/>
  <c r="K84" i="1"/>
  <c r="G84" i="1"/>
  <c r="F84" i="1"/>
  <c r="E84" i="1"/>
  <c r="M84" i="1" s="1"/>
  <c r="D84" i="1"/>
  <c r="J84" i="1" s="1"/>
  <c r="C84" i="1"/>
  <c r="AM83" i="1"/>
  <c r="AF83" i="1"/>
  <c r="Y83" i="1"/>
  <c r="N83" i="1"/>
  <c r="K83" i="1"/>
  <c r="G83" i="1"/>
  <c r="F83" i="1"/>
  <c r="E83" i="1"/>
  <c r="M83" i="1" s="1"/>
  <c r="D83" i="1"/>
  <c r="J83" i="1" s="1"/>
  <c r="C83" i="1"/>
  <c r="AM82" i="1"/>
  <c r="AF82" i="1"/>
  <c r="Y82" i="1"/>
  <c r="N82" i="1"/>
  <c r="K82" i="1"/>
  <c r="G82" i="1"/>
  <c r="F82" i="1"/>
  <c r="E82" i="1"/>
  <c r="M82" i="1" s="1"/>
  <c r="D82" i="1"/>
  <c r="L82" i="1" s="1"/>
  <c r="C82" i="1"/>
  <c r="AM81" i="1"/>
  <c r="AF81" i="1"/>
  <c r="Y81" i="1"/>
  <c r="N81" i="1"/>
  <c r="K81" i="1"/>
  <c r="G81" i="1"/>
  <c r="F81" i="1"/>
  <c r="E81" i="1"/>
  <c r="M81" i="1" s="1"/>
  <c r="D81" i="1"/>
  <c r="L81" i="1" s="1"/>
  <c r="C81" i="1"/>
  <c r="AM80" i="1"/>
  <c r="AF80" i="1"/>
  <c r="Y80" i="1"/>
  <c r="N80" i="1"/>
  <c r="K80" i="1"/>
  <c r="G80" i="1"/>
  <c r="F80" i="1"/>
  <c r="E80" i="1"/>
  <c r="M80" i="1" s="1"/>
  <c r="D80" i="1"/>
  <c r="L80" i="1" s="1"/>
  <c r="C80" i="1"/>
  <c r="AM79" i="1"/>
  <c r="AF79" i="1"/>
  <c r="Y79" i="1"/>
  <c r="N79" i="1"/>
  <c r="K79" i="1"/>
  <c r="G79" i="1"/>
  <c r="F79" i="1"/>
  <c r="E79" i="1"/>
  <c r="M79" i="1" s="1"/>
  <c r="D79" i="1"/>
  <c r="J79" i="1" s="1"/>
  <c r="C79" i="1"/>
  <c r="AM78" i="1"/>
  <c r="AF78" i="1"/>
  <c r="Y78" i="1"/>
  <c r="N78" i="1"/>
  <c r="K78" i="1"/>
  <c r="G78" i="1"/>
  <c r="F78" i="1"/>
  <c r="E78" i="1"/>
  <c r="M78" i="1" s="1"/>
  <c r="D78" i="1"/>
  <c r="C78" i="1"/>
  <c r="AM77" i="1"/>
  <c r="AF77" i="1"/>
  <c r="Y77" i="1"/>
  <c r="N77" i="1"/>
  <c r="K77" i="1"/>
  <c r="G77" i="1"/>
  <c r="F77" i="1"/>
  <c r="E77" i="1"/>
  <c r="M77" i="1" s="1"/>
  <c r="D77" i="1"/>
  <c r="L77" i="1" s="1"/>
  <c r="C77" i="1"/>
  <c r="AM76" i="1"/>
  <c r="AF76" i="1"/>
  <c r="Y76" i="1"/>
  <c r="N76" i="1"/>
  <c r="K76" i="1"/>
  <c r="G76" i="1"/>
  <c r="F76" i="1"/>
  <c r="E76" i="1"/>
  <c r="M76" i="1" s="1"/>
  <c r="D76" i="1"/>
  <c r="J76" i="1" s="1"/>
  <c r="C76" i="1"/>
  <c r="AM75" i="1"/>
  <c r="AF75" i="1"/>
  <c r="Y75" i="1"/>
  <c r="N75" i="1"/>
  <c r="K75" i="1"/>
  <c r="G75" i="1"/>
  <c r="F75" i="1"/>
  <c r="E75" i="1"/>
  <c r="M75" i="1" s="1"/>
  <c r="D75" i="1"/>
  <c r="J75" i="1" s="1"/>
  <c r="C75" i="1"/>
  <c r="AM74" i="1"/>
  <c r="AF74" i="1"/>
  <c r="Y74" i="1"/>
  <c r="N74" i="1"/>
  <c r="K74" i="1"/>
  <c r="G74" i="1"/>
  <c r="F74" i="1"/>
  <c r="E74" i="1"/>
  <c r="M74" i="1" s="1"/>
  <c r="D74" i="1"/>
  <c r="J74" i="1" s="1"/>
  <c r="C74" i="1"/>
  <c r="AM73" i="1"/>
  <c r="AF73" i="1"/>
  <c r="Y73" i="1"/>
  <c r="N73" i="1"/>
  <c r="K73" i="1"/>
  <c r="G73" i="1"/>
  <c r="F73" i="1"/>
  <c r="E73" i="1"/>
  <c r="M73" i="1" s="1"/>
  <c r="D73" i="1"/>
  <c r="L73" i="1" s="1"/>
  <c r="C73" i="1"/>
  <c r="AM72" i="1"/>
  <c r="AF72" i="1"/>
  <c r="Y72" i="1"/>
  <c r="N72" i="1"/>
  <c r="K72" i="1"/>
  <c r="G72" i="1"/>
  <c r="F72" i="1"/>
  <c r="E72" i="1"/>
  <c r="M72" i="1" s="1"/>
  <c r="D72" i="1"/>
  <c r="J72" i="1" s="1"/>
  <c r="C72" i="1"/>
  <c r="AM71" i="1"/>
  <c r="AF71" i="1"/>
  <c r="Y71" i="1"/>
  <c r="N71" i="1"/>
  <c r="K71" i="1"/>
  <c r="G71" i="1"/>
  <c r="F71" i="1"/>
  <c r="E71" i="1"/>
  <c r="M71" i="1" s="1"/>
  <c r="D71" i="1"/>
  <c r="J71" i="1" s="1"/>
  <c r="C71" i="1"/>
  <c r="AM70" i="1"/>
  <c r="AF70" i="1"/>
  <c r="Y70" i="1"/>
  <c r="N70" i="1"/>
  <c r="K70" i="1"/>
  <c r="G70" i="1"/>
  <c r="F70" i="1"/>
  <c r="E70" i="1"/>
  <c r="M70" i="1" s="1"/>
  <c r="D70" i="1"/>
  <c r="J70" i="1" s="1"/>
  <c r="C70" i="1"/>
  <c r="AM69" i="1"/>
  <c r="AF69" i="1"/>
  <c r="Y69" i="1"/>
  <c r="N69" i="1"/>
  <c r="K69" i="1"/>
  <c r="G69" i="1"/>
  <c r="F69" i="1"/>
  <c r="E69" i="1"/>
  <c r="M69" i="1" s="1"/>
  <c r="D69" i="1"/>
  <c r="L69" i="1" s="1"/>
  <c r="C69" i="1"/>
  <c r="AM68" i="1"/>
  <c r="AF68" i="1"/>
  <c r="Y68" i="1"/>
  <c r="N68" i="1"/>
  <c r="K68" i="1"/>
  <c r="G68" i="1"/>
  <c r="F68" i="1"/>
  <c r="E68" i="1"/>
  <c r="M68" i="1" s="1"/>
  <c r="D68" i="1"/>
  <c r="L68" i="1" s="1"/>
  <c r="C68" i="1"/>
  <c r="AM67" i="1"/>
  <c r="AF67" i="1"/>
  <c r="Y67" i="1"/>
  <c r="N67" i="1"/>
  <c r="K67" i="1"/>
  <c r="G67" i="1"/>
  <c r="F67" i="1"/>
  <c r="E67" i="1"/>
  <c r="M67" i="1" s="1"/>
  <c r="D67" i="1"/>
  <c r="C67" i="1"/>
  <c r="AM66" i="1"/>
  <c r="AF66" i="1"/>
  <c r="Y66" i="1"/>
  <c r="N66" i="1"/>
  <c r="K66" i="1"/>
  <c r="G66" i="1"/>
  <c r="F66" i="1"/>
  <c r="E66" i="1"/>
  <c r="M66" i="1" s="1"/>
  <c r="D66" i="1"/>
  <c r="C66" i="1"/>
  <c r="AM65" i="1"/>
  <c r="AF65" i="1"/>
  <c r="Y65" i="1"/>
  <c r="N65" i="1"/>
  <c r="K65" i="1"/>
  <c r="G65" i="1"/>
  <c r="F65" i="1"/>
  <c r="E65" i="1"/>
  <c r="M65" i="1" s="1"/>
  <c r="D65" i="1"/>
  <c r="J65" i="1" s="1"/>
  <c r="C65" i="1"/>
  <c r="AM64" i="1"/>
  <c r="AF64" i="1"/>
  <c r="Y64" i="1"/>
  <c r="N64" i="1"/>
  <c r="K64" i="1"/>
  <c r="G64" i="1"/>
  <c r="F64" i="1"/>
  <c r="E64" i="1"/>
  <c r="M64" i="1" s="1"/>
  <c r="D64" i="1"/>
  <c r="J64" i="1" s="1"/>
  <c r="C64" i="1"/>
  <c r="AM63" i="1"/>
  <c r="AF63" i="1"/>
  <c r="Y63" i="1"/>
  <c r="N63" i="1"/>
  <c r="K63" i="1"/>
  <c r="G63" i="1"/>
  <c r="F63" i="1"/>
  <c r="E63" i="1"/>
  <c r="M63" i="1" s="1"/>
  <c r="D63" i="1"/>
  <c r="L63" i="1" s="1"/>
  <c r="C63" i="1"/>
  <c r="AM62" i="1"/>
  <c r="AF62" i="1"/>
  <c r="Y62" i="1"/>
  <c r="N62" i="1"/>
  <c r="K62" i="1"/>
  <c r="G62" i="1"/>
  <c r="F62" i="1"/>
  <c r="E62" i="1"/>
  <c r="M62" i="1" s="1"/>
  <c r="D62" i="1"/>
  <c r="L62" i="1" s="1"/>
  <c r="C62" i="1"/>
  <c r="AM61" i="1"/>
  <c r="AF61" i="1"/>
  <c r="Y61" i="1"/>
  <c r="N61" i="1"/>
  <c r="K61" i="1"/>
  <c r="G61" i="1"/>
  <c r="F61" i="1"/>
  <c r="E61" i="1"/>
  <c r="M61" i="1" s="1"/>
  <c r="D61" i="1"/>
  <c r="J61" i="1" s="1"/>
  <c r="C61" i="1"/>
  <c r="AM60" i="1"/>
  <c r="AF60" i="1"/>
  <c r="Y60" i="1"/>
  <c r="N60" i="1"/>
  <c r="K60" i="1"/>
  <c r="G60" i="1"/>
  <c r="F60" i="1"/>
  <c r="E60" i="1"/>
  <c r="M60" i="1" s="1"/>
  <c r="D60" i="1"/>
  <c r="J60" i="1" s="1"/>
  <c r="C60" i="1"/>
  <c r="AM59" i="1"/>
  <c r="AF59" i="1"/>
  <c r="Y59" i="1"/>
  <c r="N59" i="1"/>
  <c r="K59" i="1"/>
  <c r="G59" i="1"/>
  <c r="F59" i="1"/>
  <c r="E59" i="1"/>
  <c r="M59" i="1" s="1"/>
  <c r="D59" i="1"/>
  <c r="L59" i="1" s="1"/>
  <c r="C59" i="1"/>
  <c r="AM58" i="1"/>
  <c r="AF58" i="1"/>
  <c r="Y58" i="1"/>
  <c r="N58" i="1"/>
  <c r="K58" i="1"/>
  <c r="G58" i="1"/>
  <c r="F58" i="1"/>
  <c r="E58" i="1"/>
  <c r="M58" i="1" s="1"/>
  <c r="D58" i="1"/>
  <c r="L58" i="1" s="1"/>
  <c r="C58" i="1"/>
  <c r="AM57" i="1"/>
  <c r="AF57" i="1"/>
  <c r="Y57" i="1"/>
  <c r="N57" i="1"/>
  <c r="K57" i="1"/>
  <c r="G57" i="1"/>
  <c r="F57" i="1"/>
  <c r="E57" i="1"/>
  <c r="M57" i="1" s="1"/>
  <c r="D57" i="1"/>
  <c r="J57" i="1" s="1"/>
  <c r="C57" i="1"/>
  <c r="AM56" i="1"/>
  <c r="AF56" i="1"/>
  <c r="Y56" i="1"/>
  <c r="N56" i="1"/>
  <c r="K56" i="1"/>
  <c r="G56" i="1"/>
  <c r="F56" i="1"/>
  <c r="E56" i="1"/>
  <c r="M56" i="1" s="1"/>
  <c r="D56" i="1"/>
  <c r="J56" i="1" s="1"/>
  <c r="C56" i="1"/>
  <c r="AM55" i="1"/>
  <c r="AF55" i="1"/>
  <c r="Y55" i="1"/>
  <c r="N55" i="1"/>
  <c r="K55" i="1"/>
  <c r="G55" i="1"/>
  <c r="F55" i="1"/>
  <c r="E55" i="1"/>
  <c r="M55" i="1" s="1"/>
  <c r="D55" i="1"/>
  <c r="L55" i="1" s="1"/>
  <c r="C55" i="1"/>
  <c r="AM54" i="1"/>
  <c r="AF54" i="1"/>
  <c r="Y54" i="1"/>
  <c r="N54" i="1"/>
  <c r="K54" i="1"/>
  <c r="G54" i="1"/>
  <c r="F54" i="1"/>
  <c r="E54" i="1"/>
  <c r="M54" i="1" s="1"/>
  <c r="D54" i="1"/>
  <c r="L54" i="1" s="1"/>
  <c r="C54" i="1"/>
  <c r="AM53" i="1"/>
  <c r="AF53" i="1"/>
  <c r="Y53" i="1"/>
  <c r="N53" i="1"/>
  <c r="K53" i="1"/>
  <c r="G53" i="1"/>
  <c r="F53" i="1"/>
  <c r="E53" i="1"/>
  <c r="M53" i="1" s="1"/>
  <c r="D53" i="1"/>
  <c r="J53" i="1" s="1"/>
  <c r="C53" i="1"/>
  <c r="AM52" i="1"/>
  <c r="AF52" i="1"/>
  <c r="Y52" i="1"/>
  <c r="N52" i="1"/>
  <c r="K52" i="1"/>
  <c r="G52" i="1"/>
  <c r="F52" i="1"/>
  <c r="E52" i="1"/>
  <c r="M52" i="1" s="1"/>
  <c r="D52" i="1"/>
  <c r="J52" i="1" s="1"/>
  <c r="C52" i="1"/>
  <c r="AM51" i="1"/>
  <c r="AF51" i="1"/>
  <c r="Y51" i="1"/>
  <c r="N51" i="1"/>
  <c r="K51" i="1"/>
  <c r="G51" i="1"/>
  <c r="F51" i="1"/>
  <c r="E51" i="1"/>
  <c r="M51" i="1" s="1"/>
  <c r="D51" i="1"/>
  <c r="L51" i="1" s="1"/>
  <c r="C51" i="1"/>
  <c r="AM50" i="1"/>
  <c r="AF50" i="1"/>
  <c r="Y50" i="1"/>
  <c r="N50" i="1"/>
  <c r="K50" i="1"/>
  <c r="G50" i="1"/>
  <c r="F50" i="1"/>
  <c r="E50" i="1"/>
  <c r="M50" i="1" s="1"/>
  <c r="D50" i="1"/>
  <c r="L50" i="1" s="1"/>
  <c r="C50" i="1"/>
  <c r="AM49" i="1"/>
  <c r="AF49" i="1"/>
  <c r="Y49" i="1"/>
  <c r="N49" i="1"/>
  <c r="K49" i="1"/>
  <c r="G49" i="1"/>
  <c r="F49" i="1"/>
  <c r="E49" i="1"/>
  <c r="M49" i="1" s="1"/>
  <c r="D49" i="1"/>
  <c r="J49" i="1" s="1"/>
  <c r="C49" i="1"/>
  <c r="AM48" i="1"/>
  <c r="AF48" i="1"/>
  <c r="Y48" i="1"/>
  <c r="N48" i="1"/>
  <c r="K48" i="1"/>
  <c r="G48" i="1"/>
  <c r="F48" i="1"/>
  <c r="E48" i="1"/>
  <c r="M48" i="1" s="1"/>
  <c r="D48" i="1"/>
  <c r="J48" i="1" s="1"/>
  <c r="C48" i="1"/>
  <c r="AM47" i="1"/>
  <c r="AF47" i="1"/>
  <c r="Y47" i="1"/>
  <c r="N47" i="1"/>
  <c r="K47" i="1"/>
  <c r="G47" i="1"/>
  <c r="F47" i="1"/>
  <c r="E47" i="1"/>
  <c r="M47" i="1" s="1"/>
  <c r="D47" i="1"/>
  <c r="L47" i="1" s="1"/>
  <c r="C47" i="1"/>
  <c r="AM46" i="1"/>
  <c r="AF46" i="1"/>
  <c r="Y46" i="1"/>
  <c r="N46" i="1"/>
  <c r="K46" i="1"/>
  <c r="G46" i="1"/>
  <c r="F46" i="1"/>
  <c r="E46" i="1"/>
  <c r="M46" i="1" s="1"/>
  <c r="D46" i="1"/>
  <c r="L46" i="1" s="1"/>
  <c r="C46" i="1"/>
  <c r="AM45" i="1"/>
  <c r="AF45" i="1"/>
  <c r="Y45" i="1"/>
  <c r="N45" i="1"/>
  <c r="K45" i="1"/>
  <c r="G45" i="1"/>
  <c r="F45" i="1"/>
  <c r="E45" i="1"/>
  <c r="M45" i="1" s="1"/>
  <c r="D45" i="1"/>
  <c r="J45" i="1" s="1"/>
  <c r="C45" i="1"/>
  <c r="AM44" i="1"/>
  <c r="AF44" i="1"/>
  <c r="Y44" i="1"/>
  <c r="N44" i="1"/>
  <c r="K44" i="1"/>
  <c r="G44" i="1"/>
  <c r="F44" i="1"/>
  <c r="E44" i="1"/>
  <c r="M44" i="1" s="1"/>
  <c r="D44" i="1"/>
  <c r="J44" i="1" s="1"/>
  <c r="C44" i="1"/>
  <c r="AM43" i="1"/>
  <c r="AF43" i="1"/>
  <c r="Y43" i="1"/>
  <c r="N43" i="1"/>
  <c r="K43" i="1"/>
  <c r="G43" i="1"/>
  <c r="F43" i="1"/>
  <c r="E43" i="1"/>
  <c r="M43" i="1" s="1"/>
  <c r="D43" i="1"/>
  <c r="L43" i="1" s="1"/>
  <c r="C43" i="1"/>
  <c r="AM42" i="1"/>
  <c r="AF42" i="1"/>
  <c r="Y42" i="1"/>
  <c r="N42" i="1"/>
  <c r="K42" i="1"/>
  <c r="G42" i="1"/>
  <c r="F42" i="1"/>
  <c r="E42" i="1"/>
  <c r="M42" i="1" s="1"/>
  <c r="D42" i="1"/>
  <c r="L42" i="1" s="1"/>
  <c r="C42" i="1"/>
  <c r="AM41" i="1"/>
  <c r="AF41" i="1"/>
  <c r="Y41" i="1"/>
  <c r="N41" i="1"/>
  <c r="K41" i="1"/>
  <c r="G41" i="1"/>
  <c r="F41" i="1"/>
  <c r="E41" i="1"/>
  <c r="M41" i="1" s="1"/>
  <c r="D41" i="1"/>
  <c r="J41" i="1" s="1"/>
  <c r="C41" i="1"/>
  <c r="AM40" i="1"/>
  <c r="AF40" i="1"/>
  <c r="Y40" i="1"/>
  <c r="N40" i="1"/>
  <c r="K40" i="1"/>
  <c r="G40" i="1"/>
  <c r="F40" i="1"/>
  <c r="E40" i="1"/>
  <c r="M40" i="1" s="1"/>
  <c r="D40" i="1"/>
  <c r="J40" i="1" s="1"/>
  <c r="C40" i="1"/>
  <c r="AM39" i="1"/>
  <c r="AF39" i="1"/>
  <c r="Y39" i="1"/>
  <c r="N39" i="1"/>
  <c r="K39" i="1"/>
  <c r="G39" i="1"/>
  <c r="F39" i="1"/>
  <c r="E39" i="1"/>
  <c r="M39" i="1" s="1"/>
  <c r="D39" i="1"/>
  <c r="L39" i="1" s="1"/>
  <c r="C39" i="1"/>
  <c r="AM38" i="1"/>
  <c r="AF38" i="1"/>
  <c r="Y38" i="1"/>
  <c r="N38" i="1"/>
  <c r="K38" i="1"/>
  <c r="G38" i="1"/>
  <c r="F38" i="1"/>
  <c r="E38" i="1"/>
  <c r="M38" i="1" s="1"/>
  <c r="D38" i="1"/>
  <c r="L38" i="1" s="1"/>
  <c r="C38" i="1"/>
  <c r="AM37" i="1"/>
  <c r="AF37" i="1"/>
  <c r="Y37" i="1"/>
  <c r="N37" i="1"/>
  <c r="K37" i="1"/>
  <c r="G37" i="1"/>
  <c r="F37" i="1"/>
  <c r="E37" i="1"/>
  <c r="M37" i="1" s="1"/>
  <c r="D37" i="1"/>
  <c r="J37" i="1" s="1"/>
  <c r="C37" i="1"/>
  <c r="AM36" i="1"/>
  <c r="AF36" i="1"/>
  <c r="Y36" i="1"/>
  <c r="N36" i="1"/>
  <c r="K36" i="1"/>
  <c r="G36" i="1"/>
  <c r="F36" i="1"/>
  <c r="E36" i="1"/>
  <c r="M36" i="1" s="1"/>
  <c r="D36" i="1"/>
  <c r="J36" i="1" s="1"/>
  <c r="C36" i="1"/>
  <c r="AM35" i="1"/>
  <c r="AF35" i="1"/>
  <c r="Y35" i="1"/>
  <c r="N35" i="1"/>
  <c r="K35" i="1"/>
  <c r="G35" i="1"/>
  <c r="F35" i="1"/>
  <c r="E35" i="1"/>
  <c r="M35" i="1" s="1"/>
  <c r="D35" i="1"/>
  <c r="L35" i="1" s="1"/>
  <c r="C35" i="1"/>
  <c r="AM34" i="1"/>
  <c r="AF34" i="1"/>
  <c r="Y34" i="1"/>
  <c r="N34" i="1"/>
  <c r="K34" i="1"/>
  <c r="G34" i="1"/>
  <c r="F34" i="1"/>
  <c r="E34" i="1"/>
  <c r="M34" i="1" s="1"/>
  <c r="D34" i="1"/>
  <c r="L34" i="1" s="1"/>
  <c r="C34" i="1"/>
  <c r="AM33" i="1"/>
  <c r="AF33" i="1"/>
  <c r="Y33" i="1"/>
  <c r="N33" i="1"/>
  <c r="K33" i="1"/>
  <c r="G33" i="1"/>
  <c r="F33" i="1"/>
  <c r="E33" i="1"/>
  <c r="M33" i="1" s="1"/>
  <c r="D33" i="1"/>
  <c r="J33" i="1" s="1"/>
  <c r="C33" i="1"/>
  <c r="AM32" i="1"/>
  <c r="AF32" i="1"/>
  <c r="Y32" i="1"/>
  <c r="N32" i="1"/>
  <c r="K32" i="1"/>
  <c r="G32" i="1"/>
  <c r="F32" i="1"/>
  <c r="E32" i="1"/>
  <c r="M32" i="1" s="1"/>
  <c r="D32" i="1"/>
  <c r="J32" i="1" s="1"/>
  <c r="C32" i="1"/>
  <c r="AM31" i="1"/>
  <c r="AF31" i="1"/>
  <c r="Y31" i="1"/>
  <c r="N31" i="1"/>
  <c r="K31" i="1"/>
  <c r="G31" i="1"/>
  <c r="F31" i="1"/>
  <c r="E31" i="1"/>
  <c r="M31" i="1" s="1"/>
  <c r="D31" i="1"/>
  <c r="L31" i="1" s="1"/>
  <c r="C31" i="1"/>
  <c r="AM30" i="1"/>
  <c r="AF30" i="1"/>
  <c r="Y30" i="1"/>
  <c r="N30" i="1"/>
  <c r="K30" i="1"/>
  <c r="G30" i="1"/>
  <c r="F30" i="1"/>
  <c r="E30" i="1"/>
  <c r="M30" i="1" s="1"/>
  <c r="D30" i="1"/>
  <c r="L30" i="1" s="1"/>
  <c r="C30" i="1"/>
  <c r="AM29" i="1"/>
  <c r="AF29" i="1"/>
  <c r="Y29" i="1"/>
  <c r="N29" i="1"/>
  <c r="K29" i="1"/>
  <c r="G29" i="1"/>
  <c r="F29" i="1"/>
  <c r="E29" i="1"/>
  <c r="M29" i="1" s="1"/>
  <c r="D29" i="1"/>
  <c r="J29" i="1" s="1"/>
  <c r="C29" i="1"/>
  <c r="AM28" i="1"/>
  <c r="AF28" i="1"/>
  <c r="Y28" i="1"/>
  <c r="N28" i="1"/>
  <c r="K28" i="1"/>
  <c r="G28" i="1"/>
  <c r="F28" i="1"/>
  <c r="E28" i="1"/>
  <c r="M28" i="1" s="1"/>
  <c r="D28" i="1"/>
  <c r="J28" i="1" s="1"/>
  <c r="C28" i="1"/>
  <c r="AM27" i="1"/>
  <c r="AF27" i="1"/>
  <c r="Y27" i="1"/>
  <c r="N27" i="1"/>
  <c r="K27" i="1"/>
  <c r="G27" i="1"/>
  <c r="F27" i="1"/>
  <c r="E27" i="1"/>
  <c r="M27" i="1" s="1"/>
  <c r="D27" i="1"/>
  <c r="C27" i="1"/>
  <c r="AM26" i="1"/>
  <c r="AF26" i="1"/>
  <c r="Y26" i="1"/>
  <c r="N26" i="1"/>
  <c r="K26" i="1"/>
  <c r="G26" i="1"/>
  <c r="F26" i="1"/>
  <c r="E26" i="1"/>
  <c r="M26" i="1" s="1"/>
  <c r="D26" i="1"/>
  <c r="L26" i="1" s="1"/>
  <c r="C26" i="1"/>
  <c r="AM25" i="1"/>
  <c r="AF25" i="1"/>
  <c r="Y25" i="1"/>
  <c r="N25" i="1"/>
  <c r="K25" i="1"/>
  <c r="G25" i="1"/>
  <c r="F25" i="1"/>
  <c r="E25" i="1"/>
  <c r="M25" i="1" s="1"/>
  <c r="D25" i="1"/>
  <c r="J25" i="1" s="1"/>
  <c r="C25" i="1"/>
  <c r="AM24" i="1"/>
  <c r="AF24" i="1"/>
  <c r="Y24" i="1"/>
  <c r="N24" i="1"/>
  <c r="K24" i="1"/>
  <c r="G24" i="1"/>
  <c r="F24" i="1"/>
  <c r="E24" i="1"/>
  <c r="M24" i="1" s="1"/>
  <c r="D24" i="1"/>
  <c r="J24" i="1" s="1"/>
  <c r="C24" i="1"/>
  <c r="AM23" i="1"/>
  <c r="AF23" i="1"/>
  <c r="Y23" i="1"/>
  <c r="N23" i="1"/>
  <c r="K23" i="1"/>
  <c r="G23" i="1"/>
  <c r="F23" i="1"/>
  <c r="E23" i="1"/>
  <c r="M23" i="1" s="1"/>
  <c r="D23" i="1"/>
  <c r="L23" i="1" s="1"/>
  <c r="C23" i="1"/>
  <c r="AM22" i="1"/>
  <c r="AF22" i="1"/>
  <c r="Y22" i="1"/>
  <c r="N22" i="1"/>
  <c r="K22" i="1"/>
  <c r="G22" i="1"/>
  <c r="F22" i="1"/>
  <c r="E22" i="1"/>
  <c r="M22" i="1" s="1"/>
  <c r="D22" i="1"/>
  <c r="L22" i="1" s="1"/>
  <c r="C22" i="1"/>
  <c r="AM21" i="1"/>
  <c r="AF21" i="1"/>
  <c r="Y21" i="1"/>
  <c r="N21" i="1"/>
  <c r="K21" i="1"/>
  <c r="G21" i="1"/>
  <c r="F21" i="1"/>
  <c r="E21" i="1"/>
  <c r="M21" i="1" s="1"/>
  <c r="D21" i="1"/>
  <c r="L21" i="1" s="1"/>
  <c r="C21" i="1"/>
  <c r="AM20" i="1"/>
  <c r="AF20" i="1"/>
  <c r="Y20" i="1"/>
  <c r="N20" i="1"/>
  <c r="K20" i="1"/>
  <c r="G20" i="1"/>
  <c r="F20" i="1"/>
  <c r="E20" i="1"/>
  <c r="M20" i="1" s="1"/>
  <c r="D20" i="1"/>
  <c r="J20" i="1" s="1"/>
  <c r="C20" i="1"/>
  <c r="AM19" i="1"/>
  <c r="AF19" i="1"/>
  <c r="Y19" i="1"/>
  <c r="N19" i="1"/>
  <c r="K19" i="1"/>
  <c r="G19" i="1"/>
  <c r="F19" i="1"/>
  <c r="E19" i="1"/>
  <c r="M19" i="1" s="1"/>
  <c r="D19" i="1"/>
  <c r="L19" i="1" s="1"/>
  <c r="C19" i="1"/>
  <c r="AM18" i="1"/>
  <c r="AF18" i="1"/>
  <c r="Y18" i="1"/>
  <c r="N18" i="1"/>
  <c r="K18" i="1"/>
  <c r="G18" i="1"/>
  <c r="F18" i="1"/>
  <c r="E18" i="1"/>
  <c r="M18" i="1" s="1"/>
  <c r="D18" i="1"/>
  <c r="L18" i="1" s="1"/>
  <c r="C18" i="1"/>
  <c r="AM17" i="1"/>
  <c r="AF17" i="1"/>
  <c r="Y17" i="1"/>
  <c r="N17" i="1"/>
  <c r="K17" i="1"/>
  <c r="G17" i="1"/>
  <c r="F17" i="1"/>
  <c r="E17" i="1"/>
  <c r="M17" i="1" s="1"/>
  <c r="D17" i="1"/>
  <c r="H17" i="1" s="1"/>
  <c r="I17" i="1" s="1"/>
  <c r="C17" i="1"/>
  <c r="AM16" i="1"/>
  <c r="AF16" i="1"/>
  <c r="Y16" i="1"/>
  <c r="N16" i="1"/>
  <c r="K16" i="1"/>
  <c r="G16" i="1"/>
  <c r="F16" i="1"/>
  <c r="E16" i="1"/>
  <c r="M16" i="1" s="1"/>
  <c r="D16" i="1"/>
  <c r="J16" i="1" s="1"/>
  <c r="C16" i="1"/>
  <c r="AM15" i="1"/>
  <c r="AF15" i="1"/>
  <c r="Y15" i="1"/>
  <c r="N15" i="1"/>
  <c r="K15" i="1"/>
  <c r="G15" i="1"/>
  <c r="F15" i="1"/>
  <c r="E15" i="1"/>
  <c r="M15" i="1" s="1"/>
  <c r="D15" i="1"/>
  <c r="J15" i="1" s="1"/>
  <c r="C15" i="1"/>
  <c r="AM14" i="1"/>
  <c r="AF14" i="1"/>
  <c r="Y14" i="1"/>
  <c r="N14" i="1"/>
  <c r="K14" i="1"/>
  <c r="G14" i="1"/>
  <c r="F14" i="1"/>
  <c r="E14" i="1"/>
  <c r="M14" i="1" s="1"/>
  <c r="D14" i="1"/>
  <c r="L14" i="1" s="1"/>
  <c r="C14" i="1"/>
  <c r="AM13" i="1"/>
  <c r="AF13" i="1"/>
  <c r="Y13" i="1"/>
  <c r="N13" i="1"/>
  <c r="K13" i="1"/>
  <c r="G13" i="1"/>
  <c r="F13" i="1"/>
  <c r="E13" i="1"/>
  <c r="M13" i="1" s="1"/>
  <c r="D13" i="1"/>
  <c r="L13" i="1" s="1"/>
  <c r="C13" i="1"/>
  <c r="AM12" i="1"/>
  <c r="AF12" i="1"/>
  <c r="Y12" i="1"/>
  <c r="N12" i="1"/>
  <c r="K12" i="1"/>
  <c r="G12" i="1"/>
  <c r="F12" i="1"/>
  <c r="E12" i="1"/>
  <c r="M12" i="1" s="1"/>
  <c r="D12" i="1"/>
  <c r="J12" i="1" s="1"/>
  <c r="C12" i="1"/>
  <c r="AM11" i="1"/>
  <c r="AF11" i="1"/>
  <c r="Y11" i="1"/>
  <c r="N11" i="1"/>
  <c r="K11" i="1"/>
  <c r="G11" i="1"/>
  <c r="F11" i="1"/>
  <c r="E11" i="1"/>
  <c r="M11" i="1" s="1"/>
  <c r="D11" i="1"/>
  <c r="H11" i="1" s="1"/>
  <c r="I11" i="1" s="1"/>
  <c r="C11" i="1"/>
  <c r="AM10" i="1"/>
  <c r="AF10" i="1"/>
  <c r="Y10" i="1"/>
  <c r="N10" i="1"/>
  <c r="K10" i="1"/>
  <c r="G10" i="1"/>
  <c r="F10" i="1"/>
  <c r="E10" i="1"/>
  <c r="M10" i="1" s="1"/>
  <c r="D10" i="1"/>
  <c r="L10" i="1" s="1"/>
  <c r="C10" i="1"/>
  <c r="AM9" i="1"/>
  <c r="AF9" i="1"/>
  <c r="Y9" i="1"/>
  <c r="N9" i="1"/>
  <c r="K9" i="1"/>
  <c r="G9" i="1"/>
  <c r="F9" i="1"/>
  <c r="E9" i="1"/>
  <c r="M9" i="1" s="1"/>
  <c r="D9" i="1"/>
  <c r="L9" i="1" s="1"/>
  <c r="C9" i="1"/>
  <c r="AM8" i="1"/>
  <c r="AF8" i="1"/>
  <c r="Y8" i="1"/>
  <c r="N8" i="1"/>
  <c r="K8" i="1"/>
  <c r="G8" i="1"/>
  <c r="F8" i="1"/>
  <c r="E8" i="1"/>
  <c r="M8" i="1" s="1"/>
  <c r="D8" i="1"/>
  <c r="J8" i="1" s="1"/>
  <c r="C8" i="1"/>
  <c r="AM7" i="1"/>
  <c r="AF7" i="1"/>
  <c r="Y7" i="1"/>
  <c r="N7" i="1"/>
  <c r="K7" i="1"/>
  <c r="G7" i="1"/>
  <c r="F7" i="1"/>
  <c r="E7" i="1"/>
  <c r="M7" i="1" s="1"/>
  <c r="D7" i="1"/>
  <c r="H7" i="1" s="1"/>
  <c r="I7" i="1" s="1"/>
  <c r="C7" i="1"/>
  <c r="AM6" i="1"/>
  <c r="AF6" i="1"/>
  <c r="Y6" i="1"/>
  <c r="N6" i="1"/>
  <c r="K6" i="1"/>
  <c r="G6" i="1"/>
  <c r="F6" i="1"/>
  <c r="E6" i="1"/>
  <c r="M6" i="1" s="1"/>
  <c r="D6" i="1"/>
  <c r="L6" i="1" s="1"/>
  <c r="C6" i="1"/>
  <c r="AM5" i="1"/>
  <c r="AF5" i="1"/>
  <c r="Y5" i="1"/>
  <c r="N5" i="1"/>
  <c r="K5" i="1"/>
  <c r="G5" i="1"/>
  <c r="F5" i="1"/>
  <c r="E5" i="1"/>
  <c r="M5" i="1" s="1"/>
  <c r="D5" i="1"/>
  <c r="L5" i="1" s="1"/>
  <c r="C5" i="1"/>
  <c r="AM4" i="1"/>
  <c r="AF4" i="1"/>
  <c r="Y4" i="1"/>
  <c r="N4" i="1"/>
  <c r="K4" i="1"/>
  <c r="G4" i="1"/>
  <c r="F4" i="1"/>
  <c r="E4" i="1"/>
  <c r="M4" i="1" s="1"/>
  <c r="D4" i="1"/>
  <c r="J4" i="1" s="1"/>
  <c r="C4" i="1"/>
  <c r="AM3" i="1"/>
  <c r="AF3" i="1"/>
  <c r="Y3" i="1"/>
  <c r="N3" i="1"/>
  <c r="K3" i="1"/>
  <c r="I3" i="1"/>
  <c r="G3" i="1"/>
  <c r="F3" i="1"/>
  <c r="E3" i="1"/>
  <c r="M3" i="1" s="1"/>
  <c r="D3" i="1"/>
  <c r="L3" i="1" s="1"/>
  <c r="C3" i="1"/>
  <c r="AM2" i="1"/>
  <c r="AF2" i="1"/>
  <c r="Y2" i="1"/>
  <c r="N2" i="1"/>
  <c r="K2" i="1"/>
  <c r="G2" i="1"/>
  <c r="F2" i="1"/>
  <c r="E2" i="1"/>
  <c r="M2" i="1" s="1"/>
  <c r="D2" i="1"/>
  <c r="L2" i="1" s="1"/>
  <c r="C2" i="1"/>
  <c r="L140" i="1" l="1"/>
  <c r="L56" i="1"/>
  <c r="L75" i="1"/>
  <c r="L64" i="1"/>
  <c r="H66" i="1"/>
  <c r="I66" i="1" s="1"/>
  <c r="L108" i="1"/>
  <c r="L174" i="1"/>
  <c r="L16" i="1"/>
  <c r="L99" i="1"/>
  <c r="L118" i="1"/>
  <c r="L7" i="1"/>
  <c r="L20" i="1"/>
  <c r="L84" i="1"/>
  <c r="L124" i="1"/>
  <c r="J3" i="1"/>
  <c r="L25" i="1"/>
  <c r="L112" i="1"/>
  <c r="L128" i="1"/>
  <c r="L152" i="1"/>
  <c r="L40" i="1"/>
  <c r="L48" i="1"/>
  <c r="L114" i="1"/>
  <c r="L136" i="1"/>
  <c r="L170" i="1"/>
  <c r="L4" i="1"/>
  <c r="L12" i="1"/>
  <c r="J22" i="1"/>
  <c r="L33" i="1"/>
  <c r="J69" i="1"/>
  <c r="L71" i="1"/>
  <c r="J73" i="1"/>
  <c r="J80" i="1"/>
  <c r="J81" i="1"/>
  <c r="J101" i="1"/>
  <c r="J126" i="1"/>
  <c r="J130" i="1"/>
  <c r="J142" i="1"/>
  <c r="J149" i="1"/>
  <c r="L150" i="1"/>
  <c r="J160" i="1"/>
  <c r="J165" i="1"/>
  <c r="H178" i="1"/>
  <c r="I178" i="1" s="1"/>
  <c r="J178" i="1"/>
  <c r="J9" i="1"/>
  <c r="L11" i="1"/>
  <c r="J21" i="1"/>
  <c r="H27" i="1"/>
  <c r="I27" i="1" s="1"/>
  <c r="J27" i="1"/>
  <c r="J30" i="1"/>
  <c r="J31" i="1"/>
  <c r="L32" i="1"/>
  <c r="L66" i="1"/>
  <c r="J68" i="1"/>
  <c r="L70" i="1"/>
  <c r="L79" i="1"/>
  <c r="J86" i="1"/>
  <c r="J89" i="1"/>
  <c r="J90" i="1"/>
  <c r="L91" i="1"/>
  <c r="L100" i="1"/>
  <c r="J111" i="1"/>
  <c r="J119" i="1"/>
  <c r="J133" i="1"/>
  <c r="J137" i="1"/>
  <c r="L146" i="1"/>
  <c r="J148" i="1"/>
  <c r="J152" i="1"/>
  <c r="J153" i="1"/>
  <c r="L162" i="1"/>
  <c r="H164" i="1"/>
  <c r="I164" i="1" s="1"/>
  <c r="J164" i="1"/>
  <c r="L168" i="1"/>
  <c r="J5" i="1"/>
  <c r="J34" i="1"/>
  <c r="J42" i="1"/>
  <c r="J50" i="1"/>
  <c r="J58" i="1"/>
  <c r="J66" i="1"/>
  <c r="J77" i="1"/>
  <c r="J93" i="1"/>
  <c r="J102" i="1"/>
  <c r="J105" i="1"/>
  <c r="J106" i="1"/>
  <c r="J145" i="1"/>
  <c r="J146" i="1"/>
  <c r="J157" i="1"/>
  <c r="J158" i="1"/>
  <c r="J161" i="1"/>
  <c r="J162" i="1"/>
  <c r="J168" i="1"/>
  <c r="J169" i="1"/>
  <c r="J10" i="1"/>
  <c r="J14" i="1"/>
  <c r="L15" i="1"/>
  <c r="J18" i="1"/>
  <c r="J23" i="1"/>
  <c r="L24" i="1"/>
  <c r="J82" i="1"/>
  <c r="L83" i="1"/>
  <c r="L92" i="1"/>
  <c r="J141" i="1"/>
  <c r="J6" i="1"/>
  <c r="J7" i="1"/>
  <c r="J26" i="1"/>
  <c r="J35" i="1"/>
  <c r="J38" i="1"/>
  <c r="J39" i="1"/>
  <c r="J43" i="1"/>
  <c r="J46" i="1"/>
  <c r="J47" i="1"/>
  <c r="J51" i="1"/>
  <c r="J54" i="1"/>
  <c r="J55" i="1"/>
  <c r="J59" i="1"/>
  <c r="J62" i="1"/>
  <c r="J63" i="1"/>
  <c r="J85" i="1"/>
  <c r="J94" i="1"/>
  <c r="J97" i="1"/>
  <c r="J98" i="1"/>
  <c r="J107" i="1"/>
  <c r="J114" i="1"/>
  <c r="J115" i="1"/>
  <c r="J123" i="1"/>
  <c r="J124" i="1"/>
  <c r="L130" i="1"/>
  <c r="J132" i="1"/>
  <c r="J170" i="1"/>
  <c r="L178" i="1"/>
  <c r="L17" i="1"/>
  <c r="H19" i="1"/>
  <c r="I19" i="1" s="1"/>
  <c r="H28" i="1"/>
  <c r="I28" i="1" s="1"/>
  <c r="H29" i="1"/>
  <c r="I29" i="1" s="1"/>
  <c r="J19" i="1"/>
  <c r="H20" i="1"/>
  <c r="I20" i="1" s="1"/>
  <c r="J17" i="1"/>
  <c r="H24" i="1"/>
  <c r="I24" i="1" s="1"/>
  <c r="H25" i="1"/>
  <c r="I25" i="1" s="1"/>
  <c r="L28" i="1"/>
  <c r="L36" i="1"/>
  <c r="J2" i="1"/>
  <c r="H5" i="1"/>
  <c r="I5" i="1" s="1"/>
  <c r="L8" i="1"/>
  <c r="J11" i="1"/>
  <c r="H12" i="1"/>
  <c r="I12" i="1" s="1"/>
  <c r="J13" i="1"/>
  <c r="H21" i="1"/>
  <c r="I21" i="1" s="1"/>
  <c r="L29" i="1"/>
  <c r="L37" i="1"/>
  <c r="L45" i="1"/>
  <c r="L53" i="1"/>
  <c r="L61" i="1"/>
  <c r="L78" i="1"/>
  <c r="J78" i="1"/>
  <c r="H78" i="1"/>
  <c r="I78" i="1" s="1"/>
  <c r="J88" i="1"/>
  <c r="L88" i="1"/>
  <c r="H88" i="1"/>
  <c r="I88" i="1" s="1"/>
  <c r="J96" i="1"/>
  <c r="L96" i="1"/>
  <c r="H96" i="1"/>
  <c r="I96" i="1" s="1"/>
  <c r="J104" i="1"/>
  <c r="L104" i="1"/>
  <c r="H104" i="1"/>
  <c r="I104" i="1" s="1"/>
  <c r="L144" i="1"/>
  <c r="J144" i="1"/>
  <c r="H144" i="1"/>
  <c r="I144" i="1" s="1"/>
  <c r="H36" i="1"/>
  <c r="I36" i="1" s="1"/>
  <c r="H44" i="1"/>
  <c r="I44" i="1" s="1"/>
  <c r="H45" i="1"/>
  <c r="I45" i="1" s="1"/>
  <c r="H52" i="1"/>
  <c r="I52" i="1" s="1"/>
  <c r="H53" i="1"/>
  <c r="I53" i="1" s="1"/>
  <c r="H60" i="1"/>
  <c r="I60" i="1" s="1"/>
  <c r="H61" i="1"/>
  <c r="I61" i="1" s="1"/>
  <c r="J67" i="1"/>
  <c r="L67" i="1"/>
  <c r="H67" i="1"/>
  <c r="I67" i="1" s="1"/>
  <c r="H72" i="1"/>
  <c r="I72" i="1" s="1"/>
  <c r="H74" i="1"/>
  <c r="I74" i="1" s="1"/>
  <c r="H76" i="1"/>
  <c r="I76" i="1" s="1"/>
  <c r="J87" i="1"/>
  <c r="L87" i="1"/>
  <c r="H87" i="1"/>
  <c r="I87" i="1" s="1"/>
  <c r="J95" i="1"/>
  <c r="L95" i="1"/>
  <c r="H95" i="1"/>
  <c r="I95" i="1" s="1"/>
  <c r="J103" i="1"/>
  <c r="L103" i="1"/>
  <c r="H103" i="1"/>
  <c r="I103" i="1" s="1"/>
  <c r="L41" i="1"/>
  <c r="L49" i="1"/>
  <c r="L57" i="1"/>
  <c r="L65" i="1"/>
  <c r="J134" i="1"/>
  <c r="L134" i="1"/>
  <c r="H134" i="1"/>
  <c r="I134" i="1" s="1"/>
  <c r="H8" i="1"/>
  <c r="I8" i="1" s="1"/>
  <c r="H37" i="1"/>
  <c r="I37" i="1" s="1"/>
  <c r="H2" i="1"/>
  <c r="I2" i="1" s="1"/>
  <c r="H4" i="1"/>
  <c r="I4" i="1" s="1"/>
  <c r="H13" i="1"/>
  <c r="I13" i="1" s="1"/>
  <c r="H15" i="1"/>
  <c r="I15" i="1" s="1"/>
  <c r="H9" i="1"/>
  <c r="I9" i="1" s="1"/>
  <c r="H16" i="1"/>
  <c r="I16" i="1" s="1"/>
  <c r="H32" i="1"/>
  <c r="I32" i="1" s="1"/>
  <c r="H33" i="1"/>
  <c r="I33" i="1" s="1"/>
  <c r="H40" i="1"/>
  <c r="I40" i="1" s="1"/>
  <c r="H41" i="1"/>
  <c r="I41" i="1" s="1"/>
  <c r="L44" i="1"/>
  <c r="H48" i="1"/>
  <c r="I48" i="1" s="1"/>
  <c r="H49" i="1"/>
  <c r="I49" i="1" s="1"/>
  <c r="L52" i="1"/>
  <c r="H56" i="1"/>
  <c r="I56" i="1" s="1"/>
  <c r="H57" i="1"/>
  <c r="I57" i="1" s="1"/>
  <c r="L60" i="1"/>
  <c r="H64" i="1"/>
  <c r="I64" i="1" s="1"/>
  <c r="H65" i="1"/>
  <c r="I65" i="1" s="1"/>
  <c r="L72" i="1"/>
  <c r="L74" i="1"/>
  <c r="L76" i="1"/>
  <c r="J116" i="1"/>
  <c r="L116" i="1"/>
  <c r="H116" i="1"/>
  <c r="I116" i="1" s="1"/>
  <c r="J122" i="1"/>
  <c r="L122" i="1"/>
  <c r="H122" i="1"/>
  <c r="I122" i="1" s="1"/>
  <c r="H79" i="1"/>
  <c r="I79" i="1" s="1"/>
  <c r="H110" i="1"/>
  <c r="I110" i="1" s="1"/>
  <c r="H120" i="1"/>
  <c r="I120" i="1" s="1"/>
  <c r="H154" i="1"/>
  <c r="I154" i="1" s="1"/>
  <c r="H156" i="1"/>
  <c r="I156" i="1" s="1"/>
  <c r="J166" i="1"/>
  <c r="L166" i="1"/>
  <c r="H166" i="1"/>
  <c r="I166" i="1" s="1"/>
  <c r="J172" i="1"/>
  <c r="L172" i="1"/>
  <c r="H172" i="1"/>
  <c r="I172" i="1" s="1"/>
  <c r="H23" i="1"/>
  <c r="I23" i="1" s="1"/>
  <c r="L27" i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55" i="1"/>
  <c r="I55" i="1" s="1"/>
  <c r="H59" i="1"/>
  <c r="I59" i="1" s="1"/>
  <c r="H63" i="1"/>
  <c r="I63" i="1" s="1"/>
  <c r="H68" i="1"/>
  <c r="I68" i="1" s="1"/>
  <c r="H70" i="1"/>
  <c r="I70" i="1" s="1"/>
  <c r="H75" i="1"/>
  <c r="I75" i="1" s="1"/>
  <c r="H83" i="1"/>
  <c r="I83" i="1" s="1"/>
  <c r="H84" i="1"/>
  <c r="I84" i="1" s="1"/>
  <c r="H91" i="1"/>
  <c r="I91" i="1" s="1"/>
  <c r="H92" i="1"/>
  <c r="I92" i="1" s="1"/>
  <c r="H99" i="1"/>
  <c r="I99" i="1" s="1"/>
  <c r="H100" i="1"/>
  <c r="I100" i="1" s="1"/>
  <c r="J110" i="1"/>
  <c r="J120" i="1"/>
  <c r="H138" i="1"/>
  <c r="I138" i="1" s="1"/>
  <c r="H140" i="1"/>
  <c r="I140" i="1" s="1"/>
  <c r="J154" i="1"/>
  <c r="H174" i="1"/>
  <c r="I174" i="1" s="1"/>
  <c r="H6" i="1"/>
  <c r="I6" i="1" s="1"/>
  <c r="H10" i="1"/>
  <c r="I10" i="1" s="1"/>
  <c r="H14" i="1"/>
  <c r="I14" i="1" s="1"/>
  <c r="H18" i="1"/>
  <c r="I18" i="1" s="1"/>
  <c r="H22" i="1"/>
  <c r="I22" i="1" s="1"/>
  <c r="H26" i="1"/>
  <c r="I26" i="1" s="1"/>
  <c r="H30" i="1"/>
  <c r="I30" i="1" s="1"/>
  <c r="H34" i="1"/>
  <c r="I34" i="1" s="1"/>
  <c r="H38" i="1"/>
  <c r="I38" i="1" s="1"/>
  <c r="H42" i="1"/>
  <c r="I42" i="1" s="1"/>
  <c r="H46" i="1"/>
  <c r="I46" i="1" s="1"/>
  <c r="H50" i="1"/>
  <c r="I50" i="1" s="1"/>
  <c r="H54" i="1"/>
  <c r="I54" i="1" s="1"/>
  <c r="H58" i="1"/>
  <c r="I58" i="1" s="1"/>
  <c r="H62" i="1"/>
  <c r="I62" i="1" s="1"/>
  <c r="H71" i="1"/>
  <c r="I71" i="1" s="1"/>
  <c r="H80" i="1"/>
  <c r="I80" i="1" s="1"/>
  <c r="H126" i="1"/>
  <c r="I126" i="1" s="1"/>
  <c r="H128" i="1"/>
  <c r="I128" i="1" s="1"/>
  <c r="H136" i="1"/>
  <c r="I136" i="1" s="1"/>
  <c r="J138" i="1"/>
  <c r="H150" i="1"/>
  <c r="I150" i="1" s="1"/>
  <c r="L156" i="1"/>
  <c r="H160" i="1"/>
  <c r="I160" i="1" s="1"/>
  <c r="J176" i="1"/>
  <c r="H82" i="1"/>
  <c r="I82" i="1" s="1"/>
  <c r="H86" i="1"/>
  <c r="I86" i="1" s="1"/>
  <c r="H90" i="1"/>
  <c r="I90" i="1" s="1"/>
  <c r="H94" i="1"/>
  <c r="I94" i="1" s="1"/>
  <c r="H98" i="1"/>
  <c r="I98" i="1" s="1"/>
  <c r="H102" i="1"/>
  <c r="I102" i="1" s="1"/>
  <c r="H106" i="1"/>
  <c r="I106" i="1" s="1"/>
  <c r="H108" i="1"/>
  <c r="I108" i="1" s="1"/>
  <c r="H112" i="1"/>
  <c r="I112" i="1" s="1"/>
  <c r="H118" i="1"/>
  <c r="I118" i="1" s="1"/>
  <c r="L132" i="1"/>
  <c r="L142" i="1"/>
  <c r="L148" i="1"/>
  <c r="L158" i="1"/>
  <c r="L164" i="1"/>
  <c r="L176" i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H97" i="1"/>
  <c r="I97" i="1" s="1"/>
  <c r="H101" i="1"/>
  <c r="I101" i="1" s="1"/>
  <c r="H105" i="1"/>
  <c r="I105" i="1" s="1"/>
  <c r="J109" i="1"/>
  <c r="L109" i="1"/>
  <c r="H109" i="1"/>
  <c r="I109" i="1" s="1"/>
  <c r="H113" i="1"/>
  <c r="I113" i="1" s="1"/>
  <c r="L113" i="1"/>
  <c r="H117" i="1"/>
  <c r="I117" i="1" s="1"/>
  <c r="L117" i="1"/>
  <c r="H121" i="1"/>
  <c r="I121" i="1" s="1"/>
  <c r="L121" i="1"/>
  <c r="H125" i="1"/>
  <c r="I125" i="1" s="1"/>
  <c r="L125" i="1"/>
  <c r="J127" i="1"/>
  <c r="H129" i="1"/>
  <c r="I129" i="1" s="1"/>
  <c r="L129" i="1"/>
  <c r="J131" i="1"/>
  <c r="H133" i="1"/>
  <c r="I133" i="1" s="1"/>
  <c r="J135" i="1"/>
  <c r="H137" i="1"/>
  <c r="I137" i="1" s="1"/>
  <c r="J139" i="1"/>
  <c r="H141" i="1"/>
  <c r="I141" i="1" s="1"/>
  <c r="J143" i="1"/>
  <c r="H145" i="1"/>
  <c r="I145" i="1" s="1"/>
  <c r="J147" i="1"/>
  <c r="H149" i="1"/>
  <c r="I149" i="1" s="1"/>
  <c r="J151" i="1"/>
  <c r="H153" i="1"/>
  <c r="I153" i="1" s="1"/>
  <c r="J155" i="1"/>
  <c r="H157" i="1"/>
  <c r="I157" i="1" s="1"/>
  <c r="J159" i="1"/>
  <c r="H161" i="1"/>
  <c r="I161" i="1" s="1"/>
  <c r="J163" i="1"/>
  <c r="H165" i="1"/>
  <c r="I165" i="1" s="1"/>
  <c r="J167" i="1"/>
  <c r="H169" i="1"/>
  <c r="I169" i="1" s="1"/>
  <c r="J171" i="1"/>
  <c r="H173" i="1"/>
  <c r="I173" i="1" s="1"/>
  <c r="L173" i="1"/>
  <c r="J175" i="1"/>
  <c r="H177" i="1"/>
  <c r="I177" i="1" s="1"/>
  <c r="L177" i="1"/>
  <c r="J179" i="1"/>
  <c r="H107" i="1"/>
  <c r="I107" i="1" s="1"/>
  <c r="H111" i="1"/>
  <c r="I111" i="1" s="1"/>
  <c r="H115" i="1"/>
  <c r="I115" i="1" s="1"/>
  <c r="H119" i="1"/>
  <c r="I119" i="1" s="1"/>
  <c r="H123" i="1"/>
  <c r="I123" i="1" s="1"/>
  <c r="H127" i="1"/>
  <c r="I127" i="1" s="1"/>
  <c r="H131" i="1"/>
  <c r="I131" i="1" s="1"/>
  <c r="H135" i="1"/>
  <c r="I135" i="1" s="1"/>
  <c r="H139" i="1"/>
  <c r="I139" i="1" s="1"/>
  <c r="H143" i="1"/>
  <c r="I143" i="1" s="1"/>
  <c r="H147" i="1"/>
  <c r="I147" i="1" s="1"/>
  <c r="H151" i="1"/>
  <c r="I151" i="1" s="1"/>
  <c r="H155" i="1"/>
  <c r="I155" i="1" s="1"/>
  <c r="H159" i="1"/>
  <c r="I159" i="1" s="1"/>
  <c r="H163" i="1"/>
  <c r="I163" i="1" s="1"/>
  <c r="H167" i="1"/>
  <c r="I167" i="1" s="1"/>
  <c r="H171" i="1"/>
  <c r="I171" i="1" s="1"/>
  <c r="H175" i="1"/>
  <c r="I175" i="1" s="1"/>
  <c r="H179" i="1"/>
  <c r="I179" i="1" s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1.亡灵
2.奥术
3.邪能
4.自然
5.暗影
6.光明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1.战士
2.法师
3.牧师
4.刺客
5.游侠</t>
        </r>
      </text>
    </comment>
  </commentList>
</comments>
</file>

<file path=xl/sharedStrings.xml><?xml version="1.0" encoding="utf-8"?>
<sst xmlns="http://schemas.openxmlformats.org/spreadsheetml/2006/main" count="3196" uniqueCount="2280">
  <si>
    <t>英雄ID</t>
  </si>
  <si>
    <t>英雄名称</t>
  </si>
  <si>
    <t>英雄种族</t>
  </si>
  <si>
    <t>品质星级</t>
  </si>
  <si>
    <t>职业</t>
  </si>
  <si>
    <t>模型</t>
  </si>
  <si>
    <t>头像</t>
  </si>
  <si>
    <t>十星模型</t>
  </si>
  <si>
    <t>十星头像</t>
  </si>
  <si>
    <t>升星材料</t>
  </si>
  <si>
    <t>成长编号</t>
  </si>
  <si>
    <t>被动开启等级</t>
  </si>
  <si>
    <t>普攻</t>
  </si>
  <si>
    <t>怒气</t>
  </si>
  <si>
    <t>攻击后技能</t>
  </si>
  <si>
    <t>怒气名称</t>
  </si>
  <si>
    <t>怒气图标</t>
  </si>
  <si>
    <t>怒气描述</t>
  </si>
  <si>
    <t>被动1</t>
  </si>
  <si>
    <t>面板属性被动1</t>
  </si>
  <si>
    <t>runskill</t>
  </si>
  <si>
    <t>runatkskill</t>
  </si>
  <si>
    <t>被动1名称</t>
  </si>
  <si>
    <t>被动1描述</t>
  </si>
  <si>
    <t>被动1图标</t>
  </si>
  <si>
    <t>被动2</t>
  </si>
  <si>
    <t>面板属性被动2</t>
  </si>
  <si>
    <t>被动2名称</t>
  </si>
  <si>
    <t>被动2描述</t>
  </si>
  <si>
    <t>被动2图标</t>
  </si>
  <si>
    <t>被动3</t>
  </si>
  <si>
    <t>面板属性被动3</t>
  </si>
  <si>
    <t>被动3名称</t>
  </si>
  <si>
    <t>被动3描述</t>
  </si>
  <si>
    <t>被动3图标</t>
  </si>
  <si>
    <t>阿呆</t>
  </si>
  <si>
    <t>重击</t>
  </si>
  <si>
    <t>skillico_001.png</t>
  </si>
  <si>
    <t>主动技能：对单个敌人造成180%攻击伤害。</t>
  </si>
  <si>
    <t>链锤</t>
  </si>
  <si>
    <t>火焰之拳</t>
  </si>
  <si>
    <t>主动技能：对前排敌人造成77%攻击伤害，并有35%概率使目标眩晕2回合。</t>
  </si>
  <si>
    <t>"11023114"</t>
  </si>
  <si>
    <t>反击</t>
  </si>
  <si>
    <r>
      <rPr>
        <sz val="12"/>
        <color theme="1"/>
        <rFont val="微软雅黑"/>
        <family val="2"/>
        <charset val="134"/>
      </rPr>
      <t>被动技能：受到攻击有3</t>
    </r>
    <r>
      <rPr>
        <sz val="12"/>
        <color theme="1"/>
        <rFont val="微软雅黑"/>
        <family val="2"/>
        <charset val="134"/>
      </rPr>
      <t>0%几率发动一次反击，造成67%的攻击伤害。</t>
    </r>
  </si>
  <si>
    <t>冰巨魔</t>
  </si>
  <si>
    <t>冰刃</t>
  </si>
  <si>
    <t>主动技能：对前排敌人造成112%攻击伤害并降低其21%护甲2回合，对战士类目标有50%几率冰冻1回合</t>
  </si>
  <si>
    <t>"11033111"</t>
  </si>
  <si>
    <t>护甲</t>
  </si>
  <si>
    <t>被动技能：护甲增加32%</t>
  </si>
  <si>
    <t>暴躁的尸体</t>
  </si>
  <si>
    <t>生命虹吸</t>
  </si>
  <si>
    <t>主动技能：对单个敌人造成180%攻击伤害。并使自己恢复75%攻击等量生命。</t>
  </si>
  <si>
    <t>"11044114"</t>
  </si>
  <si>
    <t>"11044113"</t>
  </si>
  <si>
    <t>鲜血渴求</t>
  </si>
  <si>
    <t>被动技能：如果你的攻击被格挡，使自己恢复25%攻击等量生命。</t>
  </si>
  <si>
    <r>
      <rPr>
        <sz val="12"/>
        <color theme="1"/>
        <rFont val="微软雅黑"/>
        <family val="2"/>
        <charset val="134"/>
      </rPr>
      <t>"1104421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</si>
  <si>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生命</t>
  </si>
  <si>
    <t>被动技能：生命增加30%</t>
  </si>
  <si>
    <t>主动技能：对单个敌人造成180%攻击伤害。并使自己恢复135%攻击等量生命。</t>
  </si>
  <si>
    <t>"11045114"</t>
  </si>
  <si>
    <t>"11045113"</t>
  </si>
  <si>
    <t>被动技能：如果你的攻击被格挡，使自己恢复100%攻击等量生命。</t>
  </si>
  <si>
    <r>
      <rPr>
        <sz val="12"/>
        <color theme="1"/>
        <rFont val="微软雅黑"/>
        <family val="2"/>
        <charset val="134"/>
      </rPr>
      <t>"1104521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</si>
  <si>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被动技能：生命增加40%</t>
  </si>
  <si>
    <t>梦魇骑士</t>
  </si>
  <si>
    <t>死亡打击</t>
  </si>
  <si>
    <t>主动技能：对后排敌人造成115%攻击伤害。</t>
  </si>
  <si>
    <t>"11054114"</t>
  </si>
  <si>
    <t>"11054113"</t>
  </si>
  <si>
    <t>破甲之力</t>
  </si>
  <si>
    <t>被动技能：每次普攻增加自己8.4%破甲。</t>
  </si>
  <si>
    <r>
      <rPr>
        <sz val="12"/>
        <color theme="1"/>
        <rFont val="微软雅黑"/>
        <family val="2"/>
        <charset val="134"/>
      </rPr>
      <t>"11054211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,"11054221"</t>
    </r>
  </si>
  <si>
    <t>亡灵意志</t>
  </si>
  <si>
    <t>被动技能：生命增加15%，精准增加15%</t>
  </si>
  <si>
    <t>主动技能：对后排敌人造成125%攻击伤害。</t>
  </si>
  <si>
    <t>"11055114"</t>
  </si>
  <si>
    <r>
      <rPr>
        <sz val="12"/>
        <color theme="1"/>
        <rFont val="微软雅黑"/>
        <family val="2"/>
        <charset val="134"/>
      </rPr>
      <t>"1105511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</si>
  <si>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被动技能：每次普攻增加自己14%破甲。</t>
  </si>
  <si>
    <r>
      <rPr>
        <sz val="12"/>
        <color theme="1"/>
        <rFont val="微软雅黑"/>
        <family val="2"/>
        <charset val="134"/>
      </rPr>
      <t>"11055211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,"11055221"</t>
    </r>
  </si>
  <si>
    <t>被动技能：生命增加25%，精准增加20%</t>
  </si>
  <si>
    <t>骸骨将军</t>
  </si>
  <si>
    <t>黑暗之刃</t>
  </si>
  <si>
    <t>"11064114"</t>
  </si>
  <si>
    <r>
      <rPr>
        <sz val="12"/>
        <color theme="1"/>
        <rFont val="微软雅黑"/>
        <family val="2"/>
        <charset val="134"/>
      </rPr>
      <t>"1106411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</si>
  <si>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冷血</t>
  </si>
  <si>
    <t>被动技能：受到攻击增加自己8%破甲，持续2回合。</t>
  </si>
  <si>
    <t>"11064214"</t>
  </si>
  <si>
    <t>杀意</t>
  </si>
  <si>
    <t>被动技能：英雄上阵位置处于后排增加自身30%攻击，并减少自身32%护甲。</t>
  </si>
  <si>
    <t>"11065114"</t>
  </si>
  <si>
    <r>
      <rPr>
        <sz val="12"/>
        <color theme="1"/>
        <rFont val="微软雅黑"/>
        <family val="2"/>
        <charset val="134"/>
      </rPr>
      <t>"1106511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</si>
  <si>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"11065214"</t>
  </si>
  <si>
    <t>被动技能：英雄上阵位置处于后排增加自身40%攻击，并减少自身40%护甲。</t>
  </si>
  <si>
    <t>主宰者</t>
  </si>
  <si>
    <t>主动技能：对后排敌人造成80%攻击伤害并使自身恢复80%攻击等量生命。</t>
  </si>
  <si>
    <t>"11075111","11075121"</t>
  </si>
  <si>
    <r>
      <rPr>
        <sz val="12"/>
        <color theme="1"/>
        <rFont val="微软雅黑"/>
        <family val="2"/>
        <charset val="134"/>
      </rPr>
      <t>"11075213</t>
    </r>
    <r>
      <rPr>
        <sz val="12"/>
        <color theme="1"/>
        <rFont val="微软雅黑"/>
        <family val="2"/>
        <charset val="134"/>
      </rPr>
      <t>"</t>
    </r>
  </si>
  <si>
    <t>生命仪式</t>
  </si>
  <si>
    <t>被动技能：敌方英雄发出格挡，使自己恢复45%攻击等量生命。</t>
  </si>
  <si>
    <t>"11075314"</t>
  </si>
  <si>
    <r>
      <rPr>
        <sz val="12"/>
        <color theme="1"/>
        <rFont val="微软雅黑"/>
        <family val="2"/>
        <charset val="134"/>
      </rPr>
      <t>"1107531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</si>
  <si>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精诚之心</t>
  </si>
  <si>
    <t>被动技能：每次普攻恢复自己24%攻击等量生命。</t>
  </si>
  <si>
    <t>生命虹吸2</t>
  </si>
  <si>
    <t>主动技能：对后排敌人造成95%攻击伤害并使自身恢复95%攻击等量生命。</t>
  </si>
  <si>
    <t>"11076111","11076121"</t>
  </si>
  <si>
    <t>亡灵意志2</t>
  </si>
  <si>
    <t>被动技能：生命增加30%，精准增加20%</t>
  </si>
  <si>
    <t>"11076214"</t>
  </si>
  <si>
    <r>
      <rPr>
        <sz val="12"/>
        <color theme="1"/>
        <rFont val="微软雅黑"/>
        <family val="2"/>
        <charset val="134"/>
      </rPr>
      <t>"1107621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</si>
  <si>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生命仪式2</t>
  </si>
  <si>
    <t>被动技能：敌方英雄发出格挡，使自己恢复60%攻击等量生命。</t>
  </si>
  <si>
    <t>"11076314"</t>
  </si>
  <si>
    <r>
      <rPr>
        <sz val="12"/>
        <color theme="1"/>
        <rFont val="微软雅黑"/>
        <family val="2"/>
        <charset val="134"/>
      </rPr>
      <t>"1107631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</si>
  <si>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精诚之心2</t>
  </si>
  <si>
    <t>被动技能：每次普攻恢复自己36%攻击等量生命。</t>
  </si>
  <si>
    <t>巴德</t>
  </si>
  <si>
    <t>幽冥打击</t>
  </si>
  <si>
    <t>主动技能：对血量最少的敌人造成180%攻击伤害并降低其27%攻击2回合。</t>
  </si>
  <si>
    <t>"11085111","11085121"</t>
  </si>
  <si>
    <t>被动技能：生命增加20%，破甲增加20%</t>
  </si>
  <si>
    <r>
      <rPr>
        <sz val="12"/>
        <color theme="1"/>
        <rFont val="微软雅黑"/>
        <family val="2"/>
        <charset val="134"/>
      </rPr>
      <t>"11085214"</t>
    </r>
    <r>
      <rPr>
        <sz val="12"/>
        <color theme="1"/>
        <rFont val="微软雅黑"/>
        <family val="2"/>
        <charset val="134"/>
      </rPr>
      <t>,"11085224"</t>
    </r>
  </si>
  <si>
    <t>"11085213","11085223"</t>
  </si>
  <si>
    <t>死亡威胁</t>
  </si>
  <si>
    <t>被动技能：每次普攻增加自己8.4%破甲和8%暴击。</t>
  </si>
  <si>
    <t/>
  </si>
  <si>
    <t>幽冥打击2</t>
  </si>
  <si>
    <t>主动技能：对血量最少的敌人造成207%攻击伤害并降低其27%攻击2回合。</t>
  </si>
  <si>
    <t>"11086111","11086121"</t>
  </si>
  <si>
    <t>被动技能：生命增加30%，破甲增加28%</t>
  </si>
  <si>
    <r>
      <rPr>
        <sz val="12"/>
        <color theme="1"/>
        <rFont val="微软雅黑"/>
        <family val="2"/>
        <charset val="134"/>
      </rPr>
      <t>"11086214"</t>
    </r>
    <r>
      <rPr>
        <sz val="12"/>
        <color theme="1"/>
        <rFont val="微软雅黑"/>
        <family val="2"/>
        <charset val="134"/>
      </rPr>
      <t>,"11086224"</t>
    </r>
  </si>
  <si>
    <t>"11086213","11086223"</t>
  </si>
  <si>
    <t>死亡威胁2</t>
  </si>
  <si>
    <t>被动技能：每次普攻增加自己11.2%破甲11%暴击。</t>
  </si>
  <si>
    <t>"11086314"</t>
  </si>
  <si>
    <r>
      <rPr>
        <sz val="12"/>
        <color theme="1"/>
        <rFont val="微软雅黑"/>
        <family val="2"/>
        <charset val="134"/>
      </rPr>
      <t>"1108631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</si>
  <si>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血腥护甲2</t>
  </si>
  <si>
    <t>被动技能：自身生命低于50%，提升自己攻击60%，持续3回合。（只触发一次）</t>
  </si>
  <si>
    <t>雪莉</t>
  </si>
  <si>
    <t>冰箭</t>
  </si>
  <si>
    <t>主动技能：对随机1名后排敌人造成110%攻击伤害并有100%几率使目标冰冻2回合。</t>
  </si>
  <si>
    <t>"12013114"</t>
  </si>
  <si>
    <t>"12013113"</t>
  </si>
  <si>
    <t>冰冻</t>
  </si>
  <si>
    <t>被动技能：普攻有20%几率使目标冰冻，持续1回合。</t>
  </si>
  <si>
    <r>
      <rPr>
        <sz val="12"/>
        <color theme="1"/>
        <rFont val="微软雅黑"/>
        <family val="2"/>
        <charset val="134"/>
      </rPr>
      <t>"1201321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</si>
  <si>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攻击</t>
  </si>
  <si>
    <t>被动技能：攻击增加10%</t>
  </si>
  <si>
    <t>死誓</t>
  </si>
  <si>
    <t>暗影爆炸</t>
  </si>
  <si>
    <t>主动技能：对随机2名敌人造成144%攻击伤害，每回合额外造成13%攻击伤害，直至敌方英雄死亡。</t>
  </si>
  <si>
    <t>"12024114"</t>
  </si>
  <si>
    <r>
      <rPr>
        <sz val="12"/>
        <color theme="1"/>
        <rFont val="微软雅黑"/>
        <family val="2"/>
        <charset val="134"/>
      </rPr>
      <t>"1202411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</si>
  <si>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点燃</t>
  </si>
  <si>
    <t>被动技能：普攻有100%几率使目标燃烧，每回合造成10%攻击伤害，直至敌方英雄死亡。</t>
  </si>
  <si>
    <t>"12024214"</t>
  </si>
  <si>
    <r>
      <rPr>
        <sz val="12"/>
        <color theme="1"/>
        <rFont val="微软雅黑"/>
        <family val="2"/>
        <charset val="134"/>
      </rPr>
      <t>"1202421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</si>
  <si>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冥火斗篷</t>
  </si>
  <si>
    <t>被动技能：受到攻击时100%几率使目标燃烧，每回合造成10%攻击伤害，直至敌方英雄死亡。</t>
  </si>
  <si>
    <t>主动技能：对随机3名敌人造成120%攻击伤害，每回合额外造成18%攻击伤害，直至敌方英雄死亡。</t>
  </si>
  <si>
    <t>"12025114"</t>
  </si>
  <si>
    <r>
      <rPr>
        <sz val="12"/>
        <color theme="1"/>
        <rFont val="微软雅黑"/>
        <family val="2"/>
        <charset val="134"/>
      </rPr>
      <t>"1202511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</si>
  <si>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被动技能：普攻有100%几率使目标燃烧，每回合造成17.5%攻击伤害，直至敌方英雄死亡。</t>
  </si>
  <si>
    <t>"12025214"</t>
  </si>
  <si>
    <r>
      <rPr>
        <sz val="12"/>
        <color theme="1"/>
        <rFont val="微软雅黑"/>
        <family val="2"/>
        <charset val="134"/>
      </rPr>
      <t>"1202521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</si>
  <si>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被动技能：受到攻击时100%几率使目标燃烧，每回合造成14%攻击伤害，直至敌方英雄死亡。</t>
  </si>
  <si>
    <t>暗影爆炸2</t>
  </si>
  <si>
    <t>主动技能：对随机4名敌人造成100%攻击伤害，每回合额外造成30%攻击伤害，直至敌方英雄死亡。</t>
  </si>
  <si>
    <t>"12026114"</t>
  </si>
  <si>
    <r>
      <rPr>
        <sz val="12"/>
        <color theme="1"/>
        <rFont val="微软雅黑"/>
        <family val="2"/>
        <charset val="134"/>
      </rPr>
      <t>"1202611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</si>
  <si>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点燃2</t>
  </si>
  <si>
    <t>被动技能：普攻有100%几率使目标燃烧，每回合造成20%攻击伤害，直至敌方英雄死亡。</t>
  </si>
  <si>
    <t>"12026214"</t>
  </si>
  <si>
    <r>
      <rPr>
        <sz val="12"/>
        <color theme="1"/>
        <rFont val="微软雅黑"/>
        <family val="2"/>
        <charset val="134"/>
      </rPr>
      <t>"1202621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</si>
  <si>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冥火斗篷2</t>
  </si>
  <si>
    <t>被动技能：受到攻击时100%几率使目标燃烧，每回合造成16%攻击伤害，直至敌方英雄死亡。</t>
  </si>
  <si>
    <t>"12026314"</t>
  </si>
  <si>
    <r>
      <rPr>
        <sz val="12"/>
        <color theme="1"/>
        <rFont val="微软雅黑"/>
        <family val="2"/>
        <charset val="134"/>
      </rPr>
      <t>"1202631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</si>
  <si>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无烬火焰2</t>
  </si>
  <si>
    <t>被动技能：英雄死亡可使所有敌人燃烧，每回合造成27%攻击伤害，直至敌方英雄死亡。</t>
  </si>
  <si>
    <t>艾丹</t>
  </si>
  <si>
    <t>奥术爆炸</t>
  </si>
  <si>
    <t>主动技能：对所有敌人造成75%攻击伤害并有75%几率使战士目标禁魔2回合。</t>
  </si>
  <si>
    <t>"12035114","12035124"</t>
  </si>
  <si>
    <t>冷血易伤</t>
  </si>
  <si>
    <t>被动技能：我方英雄死亡，增加自己16%破甲和10%攻击</t>
  </si>
  <si>
    <r>
      <rPr>
        <sz val="12"/>
        <color theme="1"/>
        <rFont val="微软雅黑"/>
        <family val="2"/>
        <charset val="134"/>
      </rPr>
      <t>"12035211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,"12035221","12035231"</t>
    </r>
  </si>
  <si>
    <t>疯狂之力</t>
  </si>
  <si>
    <t>被动技能：破甲增加32%，生命增加25%，攻击增加25%。</t>
  </si>
  <si>
    <t>奥术爆炸2</t>
  </si>
  <si>
    <t>主动技能：对所有敌人造成84%攻击伤害并有75%几率使战士目标禁魔2回合。</t>
  </si>
  <si>
    <t>"12036114","12035124"</t>
  </si>
  <si>
    <t>冷血易伤2</t>
  </si>
  <si>
    <t>被动技能：我方英雄死亡，增加自己20%破甲和20%攻击</t>
  </si>
  <si>
    <r>
      <rPr>
        <sz val="12"/>
        <color theme="1"/>
        <rFont val="微软雅黑"/>
        <family val="2"/>
        <charset val="134"/>
      </rPr>
      <t>"12036211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,"12036221","12036231"</t>
    </r>
  </si>
  <si>
    <t>疯狂之力2</t>
  </si>
  <si>
    <t>"12036314"</t>
  </si>
  <si>
    <t>遗愿2</t>
  </si>
  <si>
    <t>马克娜</t>
  </si>
  <si>
    <t>毒爆术</t>
  </si>
  <si>
    <t>主动技能：对随机2名后排敌人造成104%攻击伤害，每回合额外造成18%攻击伤害，持续2回合。</t>
  </si>
  <si>
    <t>"13012114"</t>
  </si>
  <si>
    <r>
      <rPr>
        <sz val="12"/>
        <color theme="1"/>
        <rFont val="微软雅黑"/>
        <family val="2"/>
        <charset val="134"/>
      </rPr>
      <t>"1301211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</si>
  <si>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毒性攻击</t>
  </si>
  <si>
    <t>被动技能：普攻有50%几率使目标中毒，每回合造成12%攻击伤害，持续2回合。</t>
  </si>
  <si>
    <t>暗黑牧师</t>
  </si>
  <si>
    <t>主动技能：对前排敌人造成147%攻击伤害。</t>
  </si>
  <si>
    <t>"13023114"</t>
  </si>
  <si>
    <t>"13023113"</t>
  </si>
  <si>
    <t>沉默</t>
  </si>
  <si>
    <t>被动技能：普攻有30%几率使目标沉默，持续1回合。</t>
  </si>
  <si>
    <t>格伦</t>
  </si>
  <si>
    <t>冰爆术</t>
  </si>
  <si>
    <t>主动技能：对前排敌人造成126%攻击伤害并有30%的几率冰冻2回合，使血量最少的友军恢复90%攻击等量生命。</t>
  </si>
  <si>
    <t>"13034111","13034121"</t>
  </si>
  <si>
    <t>被动技能：生命增加15%，精准增加15%。</t>
  </si>
  <si>
    <t>"13034214"</t>
  </si>
  <si>
    <r>
      <rPr>
        <sz val="12"/>
        <color theme="1"/>
        <rFont val="微软雅黑"/>
        <family val="2"/>
        <charset val="134"/>
      </rPr>
      <t>"1303421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</si>
  <si>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血腥猛攻</t>
  </si>
  <si>
    <t>被动技能：自身生命低于30%，提升自己攻击50%，持续3回合。（只能触发一次）</t>
  </si>
  <si>
    <t>主动技能：对前排敌人造成140%攻击伤害并有35%的几率冰冻2回合，使血量最少的友军恢复135%攻击等量生命。</t>
  </si>
  <si>
    <r>
      <rPr>
        <sz val="12"/>
        <color theme="1"/>
        <rFont val="微软雅黑"/>
        <family val="2"/>
        <charset val="134"/>
      </rPr>
      <t>"1303511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,"13035121"</t>
    </r>
  </si>
  <si>
    <t>被动技能：生命增加25%，精准增加20%。</t>
  </si>
  <si>
    <t>"13035214"</t>
  </si>
  <si>
    <r>
      <rPr>
        <sz val="12"/>
        <color theme="1"/>
        <rFont val="微软雅黑"/>
        <family val="2"/>
        <charset val="134"/>
      </rPr>
      <t>"1303521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</si>
  <si>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被动技能：自身生命低于30%，提升自己攻击65%，持续3回合。（只能触发一次）</t>
  </si>
  <si>
    <t>冰爆术2</t>
  </si>
  <si>
    <t>主动技能：对前排敌人造成147%攻击伤害并有40%的几率冰冻2回合，使血量最少的友军恢复180%攻击等量生命。</t>
  </si>
  <si>
    <r>
      <rPr>
        <sz val="12"/>
        <color theme="1"/>
        <rFont val="微软雅黑"/>
        <family val="2"/>
        <charset val="134"/>
      </rPr>
      <t>"1303611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,"13036121"</t>
    </r>
  </si>
  <si>
    <t>被动技能：生命增加30%，精准增加30%。</t>
  </si>
  <si>
    <t>"13036214"</t>
  </si>
  <si>
    <r>
      <rPr>
        <sz val="12"/>
        <color theme="1"/>
        <rFont val="微软雅黑"/>
        <family val="2"/>
        <charset val="134"/>
      </rPr>
      <t>"1303621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</si>
  <si>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血腥猛攻2</t>
  </si>
  <si>
    <t>被动技能：自身生命低于30%，提升自己攻击85%，持续3回合。（只能触发一次）</t>
  </si>
  <si>
    <t>"13036314"</t>
  </si>
  <si>
    <r>
      <rPr>
        <sz val="12"/>
        <color theme="1"/>
        <rFont val="微软雅黑"/>
        <family val="2"/>
        <charset val="134"/>
      </rPr>
      <t>"1303631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</si>
  <si>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疗伤2</t>
  </si>
  <si>
    <t>被动技能：普攻有100%几率使随机1名友军恢复90%攻击等量生命。</t>
  </si>
  <si>
    <t>卡尔玛</t>
  </si>
  <si>
    <t>石化之光</t>
  </si>
  <si>
    <t>主动技能：对后排敌人造成116%攻击伤害并有25%几率使目标石化2回合。</t>
  </si>
  <si>
    <t>"13045114"</t>
  </si>
  <si>
    <r>
      <rPr>
        <sz val="12"/>
        <color theme="1"/>
        <rFont val="微软雅黑"/>
        <family val="2"/>
        <charset val="134"/>
      </rPr>
      <t>"1304511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</si>
  <si>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专注打击</t>
  </si>
  <si>
    <t>被动技能：普通攻击变为攻击前排敌人，效果为85%，并减少目标10%格挡3回合。</t>
  </si>
  <si>
    <r>
      <rPr>
        <sz val="12"/>
        <color theme="1"/>
        <rFont val="微软雅黑"/>
        <family val="2"/>
        <charset val="134"/>
      </rPr>
      <t>"13045211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,"13045221"</t>
    </r>
  </si>
  <si>
    <t>精准打击</t>
  </si>
  <si>
    <t>被动技能：精准增加25%，攻击增加25%。</t>
  </si>
  <si>
    <t>"13045314"</t>
  </si>
  <si>
    <r>
      <rPr>
        <sz val="12"/>
        <color theme="1"/>
        <rFont val="微软雅黑"/>
        <family val="2"/>
        <charset val="134"/>
      </rPr>
      <t>"1304531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</si>
  <si>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自身生命低于50%，提升自己攻击60%，持续3回合。（只触发一次）</t>
  </si>
  <si>
    <t>石化之光2</t>
  </si>
  <si>
    <t>主动技能：对后排敌人造成136%攻击伤害并有30%几率使目标石化2回合。</t>
  </si>
  <si>
    <t>"13046114"</t>
  </si>
  <si>
    <r>
      <rPr>
        <sz val="12"/>
        <color theme="1"/>
        <rFont val="微软雅黑"/>
        <family val="2"/>
        <charset val="134"/>
      </rPr>
      <t>"1304611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</si>
  <si>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专注打击2</t>
  </si>
  <si>
    <t>被动技能：普通攻击变为攻击前排敌人，效果为95%，并减少目标15%格挡3回合。</t>
  </si>
  <si>
    <r>
      <rPr>
        <sz val="12"/>
        <color theme="1"/>
        <rFont val="微软雅黑"/>
        <family val="2"/>
        <charset val="134"/>
      </rPr>
      <t>"13046211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,"13046221"</t>
    </r>
  </si>
  <si>
    <t>精准打击2</t>
  </si>
  <si>
    <t>被动技能：精准增加35%，攻击增加35%。</t>
  </si>
  <si>
    <t>"13046314"</t>
  </si>
  <si>
    <r>
      <rPr>
        <sz val="12"/>
        <color theme="1"/>
        <rFont val="微软雅黑"/>
        <family val="2"/>
        <charset val="134"/>
      </rPr>
      <t>"1304631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</si>
  <si>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自身生命低于50%，提升自己攻击80%，持续3回合。（只触发一次）</t>
  </si>
  <si>
    <t>毒舌</t>
  </si>
  <si>
    <t>主动技能：对单个敌人造成170%攻击伤害并降低24%护甲2回合。</t>
  </si>
  <si>
    <t>"14013114"</t>
  </si>
  <si>
    <r>
      <rPr>
        <sz val="12"/>
        <color theme="1"/>
        <rFont val="微软雅黑"/>
        <family val="2"/>
        <charset val="134"/>
      </rPr>
      <t>"1401311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</si>
  <si>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被动技能：普攻有25%几率使目标冰冻，持续1回合。</t>
  </si>
  <si>
    <t>敛骨者</t>
  </si>
  <si>
    <t>暗影虹吸</t>
  </si>
  <si>
    <t>主动技能：主动技能：对随机1名后排敌人造成200%攻击伤
害并增加自身15%破甲2回合。</t>
  </si>
  <si>
    <r>
      <rPr>
        <sz val="12"/>
        <color theme="1"/>
        <rFont val="微软雅黑"/>
        <family val="2"/>
        <charset val="134"/>
      </rPr>
      <t>"1402411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</si>
  <si>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破甲</t>
  </si>
  <si>
    <t>被动技能：破甲增加40%.</t>
  </si>
  <si>
    <t>"14024214"</t>
  </si>
  <si>
    <r>
      <rPr>
        <sz val="12"/>
        <color theme="1"/>
        <rFont val="微软雅黑"/>
        <family val="2"/>
        <charset val="134"/>
      </rPr>
      <t>"1402421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</si>
  <si>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狂暴</t>
  </si>
  <si>
    <t>被动技能：敌方死亡提升自己暴击15%.</t>
  </si>
  <si>
    <t xml:space="preserve">主动技能：对随机2名后排敌人造成160%攻击伤害并增加自身25%破甲2回合。
</t>
  </si>
  <si>
    <r>
      <rPr>
        <sz val="12"/>
        <color theme="1"/>
        <rFont val="微软雅黑"/>
        <family val="2"/>
        <charset val="134"/>
      </rPr>
      <t>"1402511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</si>
  <si>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 xml:space="preserve">被动技能：破甲增加64%.
</t>
  </si>
  <si>
    <t>"14025214"</t>
  </si>
  <si>
    <r>
      <rPr>
        <sz val="12"/>
        <color theme="1"/>
        <rFont val="微软雅黑"/>
        <family val="2"/>
        <charset val="134"/>
      </rPr>
      <t>"1402521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</si>
  <si>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 xml:space="preserve">被动技能：敌方死亡提升自己暴击20%.
</t>
  </si>
  <si>
    <t>暗影虹吸2</t>
  </si>
  <si>
    <t>主动技能：对随机2名后排敌人造成192%攻击伤害并增加自身25%破甲2回合。</t>
  </si>
  <si>
    <r>
      <rPr>
        <sz val="12"/>
        <color theme="1"/>
        <rFont val="微软雅黑"/>
        <family val="2"/>
        <charset val="134"/>
      </rPr>
      <t>"1402611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,"14026121"</t>
    </r>
  </si>
  <si>
    <t>破甲2</t>
  </si>
  <si>
    <t>被动技能：破甲增加64%，生命增加10%.</t>
  </si>
  <si>
    <t>"14026214"</t>
  </si>
  <si>
    <r>
      <rPr>
        <sz val="12"/>
        <color theme="1"/>
        <rFont val="微软雅黑"/>
        <family val="2"/>
        <charset val="134"/>
      </rPr>
      <t>"1402621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</si>
  <si>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狂暴2</t>
  </si>
  <si>
    <t>被动技能：敌方死亡提升自己暴击25%.</t>
  </si>
  <si>
    <t>"14026314"</t>
  </si>
  <si>
    <r>
      <rPr>
        <sz val="12"/>
        <color theme="1"/>
        <rFont val="微软雅黑"/>
        <family val="2"/>
        <charset val="134"/>
      </rPr>
      <t>"1402631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</si>
  <si>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嗜暴2</t>
  </si>
  <si>
    <t>被动技能：每次普攻增加自己21%暴击伤害</t>
  </si>
  <si>
    <t>鲁特兹</t>
  </si>
  <si>
    <t>电能激荡</t>
  </si>
  <si>
    <t xml:space="preserve">主动技能：对随机3名敌人造成120%攻击伤害，对法师类目标有80%几率眩晕2回合。
</t>
  </si>
  <si>
    <r>
      <rPr>
        <sz val="12"/>
        <color theme="1"/>
        <rFont val="微软雅黑"/>
        <family val="2"/>
        <charset val="134"/>
      </rPr>
      <t>"1403511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,"14035121"</t>
    </r>
  </si>
  <si>
    <t>破绽</t>
  </si>
  <si>
    <t>被动技能：破甲增加32%，攻击增加20%.</t>
  </si>
  <si>
    <t>"14035214"</t>
  </si>
  <si>
    <r>
      <rPr>
        <sz val="12"/>
        <color theme="1"/>
        <rFont val="微软雅黑"/>
        <family val="2"/>
        <charset val="134"/>
      </rPr>
      <t>"1403521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</si>
  <si>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追击</t>
  </si>
  <si>
    <t>被动技能：普通攻击变成攻击敌方生命最少的英雄，效果为105%，并减少目标10%护甲</t>
  </si>
  <si>
    <t>电能激荡2</t>
  </si>
  <si>
    <t xml:space="preserve">主动技能：对随机4名敌人造成140%攻击伤害，对法师类目标有80%几率眩晕2回合。
</t>
  </si>
  <si>
    <r>
      <rPr>
        <sz val="12"/>
        <color theme="1"/>
        <rFont val="微软雅黑"/>
        <family val="2"/>
        <charset val="134"/>
      </rPr>
      <t>"14036111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,"14036121","14036131"</t>
    </r>
  </si>
  <si>
    <t>破绽2</t>
  </si>
  <si>
    <t>被动技能：破甲增加36%，攻击增加22%，生命增
加10%.</t>
  </si>
  <si>
    <t>"14036214"</t>
  </si>
  <si>
    <r>
      <rPr>
        <sz val="12"/>
        <color theme="1"/>
        <rFont val="微软雅黑"/>
        <family val="2"/>
        <charset val="134"/>
      </rPr>
      <t>"1403621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</si>
  <si>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追击2</t>
  </si>
  <si>
    <t>被动技能：普通攻击变成攻击敌方生命最少的英雄，效果为110%，并减少目标15%护甲</t>
  </si>
  <si>
    <t>"14036314","14036324"</t>
  </si>
  <si>
    <t>"14036313","14036323"</t>
  </si>
  <si>
    <t>血腥破甲2</t>
  </si>
  <si>
    <t xml:space="preserve">被动技能：自身生命低于80%，提升自己破甲30%
，并持续回复自己300%攻击等量生命5回合（只
触发一次）
</t>
  </si>
  <si>
    <t>巴博</t>
  </si>
  <si>
    <t>旋风利刃</t>
  </si>
  <si>
    <t>主动技能：对前排敌人造成140%攻击伤害并增加自身15%精准2回合。</t>
  </si>
  <si>
    <r>
      <rPr>
        <sz val="12"/>
        <color theme="1"/>
        <rFont val="微软雅黑"/>
        <family val="2"/>
        <charset val="134"/>
      </rPr>
      <t>"15014114"</t>
    </r>
    <r>
      <rPr>
        <sz val="12"/>
        <color theme="1"/>
        <rFont val="微软雅黑"/>
        <family val="2"/>
        <charset val="134"/>
      </rPr>
      <t>,"15014124"</t>
    </r>
  </si>
  <si>
    <t>势不可挡</t>
  </si>
  <si>
    <t>被动技能：英雄上阵位置处于后排增加自身15%攻击，处于前排增加15%生命。</t>
  </si>
  <si>
    <t>"15014214"</t>
  </si>
  <si>
    <r>
      <rPr>
        <sz val="12"/>
        <color theme="1"/>
        <rFont val="微软雅黑"/>
        <family val="2"/>
        <charset val="134"/>
      </rPr>
      <t>"1501421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</si>
  <si>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流血</t>
  </si>
  <si>
    <t>被动技能：普攻有50%几率使目标流血，每回合造成40%攻击伤害，持续2回合。</t>
  </si>
  <si>
    <t xml:space="preserve">主动技能：对所有敌人造成60%攻击伤害并增加自身25%精准2回合。
</t>
  </si>
  <si>
    <r>
      <rPr>
        <sz val="12"/>
        <color theme="1"/>
        <rFont val="微软雅黑"/>
        <family val="2"/>
        <charset val="134"/>
      </rPr>
      <t>"15015114"</t>
    </r>
    <r>
      <rPr>
        <sz val="12"/>
        <color theme="1"/>
        <rFont val="微软雅黑"/>
        <family val="2"/>
        <charset val="134"/>
      </rPr>
      <t>,"15015124"</t>
    </r>
  </si>
  <si>
    <t xml:space="preserve">被动技能：英雄上阵位置处于后排增加自身25%攻击，处于前排增加25%生命。
</t>
  </si>
  <si>
    <t>"15015214"</t>
  </si>
  <si>
    <r>
      <rPr>
        <sz val="12"/>
        <color theme="1"/>
        <rFont val="微软雅黑"/>
        <family val="2"/>
        <charset val="134"/>
      </rPr>
      <t>"1501521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</si>
  <si>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被动技能：普攻有50%几率使目标流血，每回合造成50%攻击伤害，持续2回合。</t>
  </si>
  <si>
    <t>兰姆</t>
  </si>
  <si>
    <t>主动技能：对前排敌人造成140%攻击伤害并对战士类目标造成50%额外伤害。</t>
  </si>
  <si>
    <r>
      <rPr>
        <sz val="12"/>
        <color theme="1"/>
        <rFont val="微软雅黑"/>
        <family val="2"/>
        <charset val="134"/>
      </rPr>
      <t>"15024111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,"15024121"</t>
    </r>
  </si>
  <si>
    <t>被动技能：破甲增加16%，攻击增加10%.</t>
  </si>
  <si>
    <t>"15024214"</t>
  </si>
  <si>
    <r>
      <rPr>
        <sz val="12"/>
        <color theme="1"/>
        <rFont val="微软雅黑"/>
        <family val="2"/>
        <charset val="134"/>
      </rPr>
      <t>"1502421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</si>
  <si>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战土克星</t>
  </si>
  <si>
    <t>被动技能：对战士伤害增加25%.</t>
  </si>
  <si>
    <t>主动技能：对前排敌人造成140%攻击伤害并对战士类目标造成80%额外伤害。</t>
  </si>
  <si>
    <r>
      <rPr>
        <sz val="12"/>
        <color theme="1"/>
        <rFont val="微软雅黑"/>
        <family val="2"/>
        <charset val="134"/>
      </rPr>
      <t>"15025111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,"15025121"</t>
    </r>
  </si>
  <si>
    <t>被动技能：破甲增加32%，攻击增加20%</t>
  </si>
  <si>
    <t>"15025214"</t>
  </si>
  <si>
    <r>
      <rPr>
        <sz val="12"/>
        <color theme="1"/>
        <rFont val="微软雅黑"/>
        <family val="2"/>
        <charset val="134"/>
      </rPr>
      <t>"1502521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</si>
  <si>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被动技能：对战士伤害增加35%.</t>
  </si>
  <si>
    <t>菲尔德</t>
  </si>
  <si>
    <t>地刺</t>
  </si>
  <si>
    <t>主动技能：对随机3名敌人造成100%攻击伤害并有60%几率使刺客类目标眩晕2回合。</t>
  </si>
  <si>
    <t>"15035114"</t>
  </si>
  <si>
    <r>
      <rPr>
        <sz val="12"/>
        <color theme="1"/>
        <rFont val="微软雅黑"/>
        <family val="2"/>
        <charset val="134"/>
      </rPr>
      <t>"1503511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</si>
  <si>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眩晕</t>
  </si>
  <si>
    <t>被动技能：普攻有40%几率使目标眩晕，持续1回合。</t>
  </si>
  <si>
    <t>"15035214"</t>
  </si>
  <si>
    <r>
      <rPr>
        <sz val="12"/>
        <color theme="1"/>
        <rFont val="微软雅黑"/>
        <family val="2"/>
        <charset val="134"/>
      </rPr>
      <t>"1503521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</si>
  <si>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弱点击破</t>
  </si>
  <si>
    <t>被动技能：对眩晕的目标，增加56%的额外伤害</t>
  </si>
  <si>
    <t xml:space="preserve">被动技能：破甲增加32%，攻击增加20%.
</t>
  </si>
  <si>
    <t>地刺2</t>
  </si>
  <si>
    <t>主动技能：对随机4名敌人造成98%攻击伤害并有80%几率使刺客类目标眩晕2回合。</t>
  </si>
  <si>
    <t>"15036114"</t>
  </si>
  <si>
    <r>
      <rPr>
        <sz val="12"/>
        <color theme="1"/>
        <rFont val="微软雅黑"/>
        <family val="2"/>
        <charset val="134"/>
      </rPr>
      <t>"1503611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</si>
  <si>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眩晕2</t>
  </si>
  <si>
    <t>被动技能：普攻有50%几率使目标眩晕，持续1回合。</t>
  </si>
  <si>
    <t>"15036214"</t>
  </si>
  <si>
    <r>
      <rPr>
        <sz val="12"/>
        <color theme="1"/>
        <rFont val="微软雅黑"/>
        <family val="2"/>
        <charset val="134"/>
      </rPr>
      <t>"1503621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</si>
  <si>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弱点击破2</t>
  </si>
  <si>
    <t>被动技能：对眩晕的目标，增加75%的额外伤害</t>
  </si>
  <si>
    <t>被动技能：破甲增加32%，攻击增加30%.</t>
  </si>
  <si>
    <t>风暴战斧</t>
  </si>
  <si>
    <t>主动技能：对单个敌人造成200%攻击伤害并增加自身15%护甲2回合。</t>
  </si>
  <si>
    <r>
      <rPr>
        <sz val="12"/>
        <color theme="1"/>
        <rFont val="微软雅黑"/>
        <family val="2"/>
        <charset val="134"/>
      </rPr>
      <t>"2101411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</si>
  <si>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被动技能：护甲增加32%.</t>
  </si>
  <si>
    <t>"21014214"</t>
  </si>
  <si>
    <r>
      <rPr>
        <sz val="12"/>
        <color theme="1"/>
        <rFont val="微软雅黑"/>
        <family val="2"/>
        <charset val="134"/>
      </rPr>
      <t>"2101421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</si>
  <si>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自愈</t>
  </si>
  <si>
    <t>被动技能：普攻有100%几率使自身恢复25%攻击等量生命。</t>
  </si>
  <si>
    <t>主动技能：对前排敌人造成140%攻击伤害并增加自身25%护甲2回合。</t>
  </si>
  <si>
    <r>
      <rPr>
        <sz val="12"/>
        <color theme="1"/>
        <rFont val="微软雅黑"/>
        <family val="2"/>
        <charset val="134"/>
      </rPr>
      <t>"2101511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</si>
  <si>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被动技能：护甲增加56%.</t>
  </si>
  <si>
    <t>"21015214"</t>
  </si>
  <si>
    <r>
      <rPr>
        <sz val="12"/>
        <color theme="1"/>
        <rFont val="微软雅黑"/>
        <family val="2"/>
        <charset val="134"/>
      </rPr>
      <t>"2101521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</si>
  <si>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被动技能：普攻有100%几率使自身恢复35%攻击等量生命。</t>
  </si>
  <si>
    <t>钢铁斑比</t>
  </si>
  <si>
    <t>主动技能：对前排敌人造成119%攻击伤害并增加自身30%护甲2回合。</t>
  </si>
  <si>
    <r>
      <rPr>
        <sz val="12"/>
        <color theme="1"/>
        <rFont val="微软雅黑"/>
        <family val="2"/>
        <charset val="134"/>
      </rPr>
      <t>"2102411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</si>
  <si>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"21024214"</t>
  </si>
  <si>
    <r>
      <rPr>
        <sz val="12"/>
        <color theme="1"/>
        <rFont val="微软雅黑"/>
        <family val="2"/>
        <charset val="134"/>
      </rPr>
      <t>"2102421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</si>
  <si>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血腥护甲</t>
  </si>
  <si>
    <t>被动技能：自身生命低于50%，提升自己护甲60%，持续3回合。（只触发一次）</t>
  </si>
  <si>
    <t>主动技能：对前排敌人造成126%攻击伤害并增加自身40%护甲2回合。</t>
  </si>
  <si>
    <r>
      <rPr>
        <sz val="12"/>
        <color theme="1"/>
        <rFont val="微软雅黑"/>
        <family val="2"/>
        <charset val="134"/>
      </rPr>
      <t>"2102511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</si>
  <si>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被动技能：护甲增加48%.</t>
  </si>
  <si>
    <t>"21025214"</t>
  </si>
  <si>
    <r>
      <rPr>
        <sz val="12"/>
        <color theme="1"/>
        <rFont val="微软雅黑"/>
        <family val="2"/>
        <charset val="134"/>
      </rPr>
      <t>"2102521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</si>
  <si>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被动技能：自身生命低于50%，提升自己护甲96%，持续3回合。（只触发一次）</t>
  </si>
  <si>
    <t>克里斯蒂安</t>
  </si>
  <si>
    <t>火焰之剑</t>
  </si>
  <si>
    <t>主动技能：对血量最少的敌人造成180%攻击伤害并对刺客类目标造成50%额外伤害。</t>
  </si>
  <si>
    <r>
      <rPr>
        <sz val="12"/>
        <color theme="1"/>
        <rFont val="微软雅黑"/>
        <family val="2"/>
        <charset val="134"/>
      </rPr>
      <t>"21034111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,"21034121"</t>
    </r>
  </si>
  <si>
    <t>怒吼</t>
  </si>
  <si>
    <t>被动技能：攻击增加15%，生命增加15%.</t>
  </si>
  <si>
    <t>"21034214"</t>
  </si>
  <si>
    <r>
      <rPr>
        <sz val="12"/>
        <color theme="1"/>
        <rFont val="微软雅黑"/>
        <family val="2"/>
        <charset val="134"/>
      </rPr>
      <t>"2103421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</si>
  <si>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禁魔</t>
  </si>
  <si>
    <t>被动技能：普攻有20%几率使目标禁魔，持续2回合</t>
  </si>
  <si>
    <t>主动技能：对血量最少的敌人造成198%攻击伤害并对刺客类目标造成80%额外伤害。</t>
  </si>
  <si>
    <r>
      <rPr>
        <sz val="12"/>
        <color theme="1"/>
        <rFont val="微软雅黑"/>
        <family val="2"/>
        <charset val="134"/>
      </rPr>
      <t>"21035111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,"21035121"</t>
    </r>
  </si>
  <si>
    <t>被动技能：攻击增加20%，生命增加25%.</t>
  </si>
  <si>
    <t>"21035214"</t>
  </si>
  <si>
    <r>
      <rPr>
        <sz val="12"/>
        <color theme="1"/>
        <rFont val="微软雅黑"/>
        <family val="2"/>
        <charset val="134"/>
      </rPr>
      <t>"2103521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</si>
  <si>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被动技能：普攻有30%几率使目标禁魔，持续2回合。</t>
  </si>
  <si>
    <t>火焰之剑2</t>
  </si>
  <si>
    <t>主动技能：对血量最少的敌人造成216%攻击伤害并对刺客类目标造成100%额外伤害。</t>
  </si>
  <si>
    <r>
      <rPr>
        <sz val="12"/>
        <color theme="1"/>
        <rFont val="微软雅黑"/>
        <family val="2"/>
        <charset val="134"/>
      </rPr>
      <t>"21036111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,"21036121"</t>
    </r>
  </si>
  <si>
    <t>怒吼2</t>
  </si>
  <si>
    <t>被动技能：攻击增加25%，生命增加30%.</t>
  </si>
  <si>
    <t>"21036214"</t>
  </si>
  <si>
    <r>
      <rPr>
        <sz val="12"/>
        <color theme="1"/>
        <rFont val="微软雅黑"/>
        <family val="2"/>
        <charset val="134"/>
      </rPr>
      <t>"2103621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</si>
  <si>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禁魔2</t>
  </si>
  <si>
    <t>被动技能：普攻有45%几率使目标禁魔，持续2回合。</t>
  </si>
  <si>
    <t>"21036314"</t>
  </si>
  <si>
    <r>
      <rPr>
        <sz val="12"/>
        <color theme="1"/>
        <rFont val="微软雅黑"/>
        <family val="2"/>
        <charset val="134"/>
      </rPr>
      <t>"2103631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</si>
  <si>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身体如钢2</t>
  </si>
  <si>
    <t>被动技能：自身生命低于50%，提高自己伤减率24%，持续4回合。（只触发一次）</t>
  </si>
  <si>
    <t>荣耀守卫</t>
  </si>
  <si>
    <t>地震术</t>
  </si>
  <si>
    <t>主动技能：对后排敌人造成75%攻击伤害并有20%几率使目标眩晕2回合。</t>
  </si>
  <si>
    <r>
      <rPr>
        <sz val="12"/>
        <color theme="1"/>
        <rFont val="微软雅黑"/>
        <family val="2"/>
        <charset val="134"/>
      </rPr>
      <t>"21045111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,"21045121"</t>
    </r>
  </si>
  <si>
    <t>矮人荣耀</t>
  </si>
  <si>
    <t>被动技能：护甲增加32%，生命增加20%.</t>
  </si>
  <si>
    <t>"21045214"</t>
  </si>
  <si>
    <t>被动技能：受到暴击有100%几率发动一次反击，造成100%的攻击伤害。</t>
  </si>
  <si>
    <t>地震术2</t>
  </si>
  <si>
    <t>主动技能：对后排敌人造成90%攻击伤害并有25%几率使目标眩晕2回合。</t>
  </si>
  <si>
    <r>
      <rPr>
        <sz val="12"/>
        <color theme="1"/>
        <rFont val="微软雅黑"/>
        <family val="2"/>
        <charset val="134"/>
      </rPr>
      <t>"21046111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,"21046121"</t>
    </r>
  </si>
  <si>
    <t>矮人荣耀2</t>
  </si>
  <si>
    <t>被动技能：护甲增加40%，生命增加30%.</t>
  </si>
  <si>
    <t>"21046214"</t>
  </si>
  <si>
    <t>反击2</t>
  </si>
  <si>
    <t>被动技能：受到暴击有100%几率发动一次反击，造成120%的攻击伤害。</t>
  </si>
  <si>
    <t>"21046314"</t>
  </si>
  <si>
    <r>
      <rPr>
        <sz val="12"/>
        <color theme="1"/>
        <rFont val="微软雅黑"/>
        <family val="2"/>
        <charset val="134"/>
      </rPr>
      <t>"2104631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</si>
  <si>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被动技能：自身生命低于50%，提升友军护甲60%，持续3回合（只触发一次）</t>
  </si>
  <si>
    <t>灰袍法师</t>
  </si>
  <si>
    <t>缠绕</t>
  </si>
  <si>
    <t>被动技能：攻击增加10%.</t>
  </si>
  <si>
    <t>时间法师</t>
  </si>
  <si>
    <t>蓝色闪电激光</t>
  </si>
  <si>
    <t>主动技能：对后排敌人造成85%攻击伤害并增加自身30%攻击2回合。</t>
  </si>
  <si>
    <r>
      <rPr>
        <sz val="12"/>
        <color theme="1"/>
        <rFont val="微软雅黑"/>
        <family val="2"/>
        <charset val="134"/>
      </rPr>
      <t>"22024111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,"22024121"</t>
    </r>
  </si>
  <si>
    <t>奥术之心</t>
  </si>
  <si>
    <t>被动技能：攻击增加25%，生命增加20%.</t>
  </si>
  <si>
    <t>主动技能：对后排敌人造成95%攻击伤害并增加自身30%攻击2回合。</t>
  </si>
  <si>
    <r>
      <rPr>
        <sz val="12"/>
        <color theme="1"/>
        <rFont val="微软雅黑"/>
        <family val="2"/>
        <charset val="134"/>
      </rPr>
      <t>"22025111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,"22025121"</t>
    </r>
  </si>
  <si>
    <t>"22025214"</t>
  </si>
  <si>
    <r>
      <rPr>
        <sz val="12"/>
        <color theme="1"/>
        <rFont val="微软雅黑"/>
        <family val="2"/>
        <charset val="134"/>
      </rPr>
      <t>"2202521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</si>
  <si>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法术分裂</t>
  </si>
  <si>
    <t>被动技能：普通攻击变为随机攻击2个目标，效果为75%.</t>
  </si>
  <si>
    <t>塞拉</t>
  </si>
  <si>
    <t>冰冻之心</t>
  </si>
  <si>
    <t>主动技能：对所有敌人造成51%攻击伤害并有15%几率使目标冰冻2回合。</t>
  </si>
  <si>
    <r>
      <rPr>
        <sz val="12"/>
        <color theme="1"/>
        <rFont val="微软雅黑"/>
        <family val="2"/>
        <charset val="134"/>
      </rPr>
      <t>"22034111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,"22034121"</t>
    </r>
  </si>
  <si>
    <t>"22034214"</t>
  </si>
  <si>
    <r>
      <rPr>
        <sz val="12"/>
        <color theme="1"/>
        <rFont val="微软雅黑"/>
        <family val="2"/>
        <charset val="134"/>
      </rPr>
      <t>"2203421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</si>
  <si>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被动技能：普攻有15%几率使目标冰冻，持续1回合。</t>
  </si>
  <si>
    <t>主动技能：对所有敌人造成57%攻击伤害并有15%几率使目标冰冻2回合。</t>
  </si>
  <si>
    <r>
      <rPr>
        <sz val="12"/>
        <color theme="1"/>
        <rFont val="微软雅黑"/>
        <family val="2"/>
        <charset val="134"/>
      </rPr>
      <t>"22035111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,"22035121"</t>
    </r>
  </si>
  <si>
    <t>被动技能：攻击增加30%，生命增加30%.</t>
  </si>
  <si>
    <t>"22035214"</t>
  </si>
  <si>
    <r>
      <rPr>
        <sz val="12"/>
        <color theme="1"/>
        <rFont val="微软雅黑"/>
        <family val="2"/>
        <charset val="134"/>
      </rPr>
      <t>"2203521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</si>
  <si>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冰冻之心2</t>
  </si>
  <si>
    <t>主动技能：对所有敌人造成69%攻击伤害并有20%几率使目标冰冻2回合。</t>
  </si>
  <si>
    <r>
      <rPr>
        <sz val="12"/>
        <color theme="1"/>
        <rFont val="微软雅黑"/>
        <family val="2"/>
        <charset val="134"/>
      </rPr>
      <t>"22036111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,"22036121"</t>
    </r>
  </si>
  <si>
    <t>奥术之心2</t>
  </si>
  <si>
    <t>"22036214"</t>
  </si>
  <si>
    <r>
      <rPr>
        <sz val="12"/>
        <color theme="1"/>
        <rFont val="微软雅黑"/>
        <family val="2"/>
        <charset val="134"/>
      </rPr>
      <t>"2203621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</si>
  <si>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冰冻2</t>
  </si>
  <si>
    <t>"22036314"</t>
  </si>
  <si>
    <r>
      <rPr>
        <sz val="12"/>
        <color theme="1"/>
        <rFont val="微软雅黑"/>
        <family val="2"/>
        <charset val="134"/>
      </rPr>
      <t>"2203631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</si>
  <si>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死亡诅咒2</t>
  </si>
  <si>
    <t>被动技能：英雄死亡有10%几率使所有敌人冰冻，持续2回合。</t>
  </si>
  <si>
    <t>布利</t>
  </si>
  <si>
    <t>闪电术</t>
  </si>
  <si>
    <t>主动技能：对随机3名敌人造成123%攻击伤害并有25%几率使目标眩晕2回合。</t>
  </si>
  <si>
    <r>
      <rPr>
        <sz val="12"/>
        <color theme="1"/>
        <rFont val="微软雅黑"/>
        <family val="2"/>
        <charset val="134"/>
      </rPr>
      <t>"22045111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,"22045121"</t>
    </r>
  </si>
  <si>
    <t>秘法之心</t>
  </si>
  <si>
    <t>被动技能：攻击增加20%，生命增加20%.</t>
  </si>
  <si>
    <t>"22045214"</t>
  </si>
  <si>
    <r>
      <rPr>
        <sz val="12"/>
        <color theme="1"/>
        <rFont val="微软雅黑"/>
        <family val="2"/>
        <charset val="134"/>
      </rPr>
      <t>"2204521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</si>
  <si>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绝地求生</t>
  </si>
  <si>
    <t>被动技能：英雄死亡后，20%的机率使敌方后排目标眩晕，持续2回合。</t>
  </si>
  <si>
    <t>闪电术2</t>
  </si>
  <si>
    <t>主动技能：对随机4名敌人造成120%攻击伤害并有25%几率使目标眩晕2回合。</t>
  </si>
  <si>
    <r>
      <rPr>
        <sz val="12"/>
        <color theme="1"/>
        <rFont val="微软雅黑"/>
        <family val="2"/>
        <charset val="134"/>
      </rPr>
      <t>"22046111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,"22046121"</t>
    </r>
  </si>
  <si>
    <t>秘法之心2</t>
  </si>
  <si>
    <t>被动技能：攻击增加20%，生命增加30%.</t>
  </si>
  <si>
    <t>"22046214"</t>
  </si>
  <si>
    <r>
      <rPr>
        <sz val="12"/>
        <color theme="1"/>
        <rFont val="微软雅黑"/>
        <family val="2"/>
        <charset val="134"/>
      </rPr>
      <t>"2204621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</si>
  <si>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绝地求生2</t>
  </si>
  <si>
    <t>被动技能：英雄死亡后，28%的机率使敌方后排目标眩晕，持续2回合。</t>
  </si>
  <si>
    <t>"22046314"</t>
  </si>
  <si>
    <r>
      <rPr>
        <sz val="12"/>
        <color theme="1"/>
        <rFont val="微软雅黑"/>
        <family val="2"/>
        <charset val="134"/>
      </rPr>
      <t>"2204631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</si>
  <si>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被动技能：普攻有27%几率使目标眩晕，持续2回合。</t>
  </si>
  <si>
    <t>OD-01</t>
  </si>
  <si>
    <t>混乱暗影</t>
  </si>
  <si>
    <t>主动技能：对所有敌人造成96%攻击伤害并有75%几率使牧师类目标禁魔3回合。</t>
  </si>
  <si>
    <t>"22055114"</t>
  </si>
  <si>
    <r>
      <rPr>
        <sz val="12"/>
        <color theme="1"/>
        <rFont val="微软雅黑"/>
        <family val="2"/>
        <charset val="134"/>
      </rPr>
      <t>"22055113</t>
    </r>
    <r>
      <rPr>
        <sz val="12"/>
        <color theme="1"/>
        <rFont val="微软雅黑"/>
        <family val="2"/>
        <charset val="134"/>
      </rPr>
      <t>"</t>
    </r>
  </si>
  <si>
    <t>被动技能：普攻时降低目标5%攻击，持续3回合</t>
  </si>
  <si>
    <r>
      <rPr>
        <sz val="12"/>
        <color theme="1"/>
        <rFont val="微软雅黑"/>
        <family val="2"/>
        <charset val="134"/>
      </rPr>
      <t>"22055211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,"22055221","22055231"</t>
    </r>
  </si>
  <si>
    <t>魔能</t>
  </si>
  <si>
    <t>被动技能：技能伤害增加60%，生命增加25%，精准增加10%.</t>
  </si>
  <si>
    <r>
      <rPr>
        <sz val="12"/>
        <color theme="1"/>
        <rFont val="微软雅黑"/>
        <family val="2"/>
        <charset val="134"/>
      </rPr>
      <t>"22055314"</t>
    </r>
    <r>
      <rPr>
        <sz val="12"/>
        <color theme="1"/>
        <rFont val="微软雅黑"/>
        <family val="2"/>
        <charset val="134"/>
      </rPr>
      <t>,"22055324"</t>
    </r>
  </si>
  <si>
    <t>"22055313","22055323"</t>
  </si>
  <si>
    <t>暴躁</t>
  </si>
  <si>
    <t>被动技能：普攻有30%几率降低目标10%暴击，并提升自己20%攻击，持续2回合，可叠加。</t>
  </si>
  <si>
    <t>混乱暗影2</t>
  </si>
  <si>
    <t>主动技能：对所有敌人造成115%攻击伤害并有75%几率使牧师类目标禁魔3回合。</t>
  </si>
  <si>
    <t>"22056114"</t>
  </si>
  <si>
    <r>
      <rPr>
        <sz val="12"/>
        <color theme="1"/>
        <rFont val="微软雅黑"/>
        <family val="2"/>
        <charset val="134"/>
      </rPr>
      <t>"2205611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</si>
  <si>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被动技能：普攻时降低目标8%攻击，持续3回合</t>
  </si>
  <si>
    <t>魔能2</t>
  </si>
  <si>
    <t>被动技能：技能伤害增加75%，生命增加35%，精准增加20%.</t>
  </si>
  <si>
    <r>
      <rPr>
        <sz val="12"/>
        <color theme="1"/>
        <rFont val="微软雅黑"/>
        <family val="2"/>
        <charset val="134"/>
      </rPr>
      <t>"22056314"</t>
    </r>
    <r>
      <rPr>
        <sz val="12"/>
        <color theme="1"/>
        <rFont val="微软雅黑"/>
        <family val="2"/>
        <charset val="134"/>
      </rPr>
      <t>,"22056324"</t>
    </r>
  </si>
  <si>
    <t>"22056313","22056323"</t>
  </si>
  <si>
    <t>暴躁2</t>
  </si>
  <si>
    <t>被动技能：普攻有80%几率降低目标10%暴击，并提升自己20%攻击，持续3回合。</t>
  </si>
  <si>
    <t>雷吉</t>
  </si>
  <si>
    <t xml:space="preserve">主动技能：对前排敌人造成112%攻击伤害并使前排友军恢复44%攻击等量生命。
</t>
  </si>
  <si>
    <t>"23013114"</t>
  </si>
  <si>
    <r>
      <rPr>
        <sz val="12"/>
        <color theme="1"/>
        <rFont val="微软雅黑"/>
        <family val="2"/>
        <charset val="134"/>
      </rPr>
      <t>"2301311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</si>
  <si>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精准削弱</t>
  </si>
  <si>
    <t>被动技能：普攻有35%几率降低目标精准20%，持续3回合。</t>
  </si>
  <si>
    <t>泰拉的仆人</t>
  </si>
  <si>
    <t>光照术</t>
  </si>
  <si>
    <t>主动技能：对随机1名敌人造成160%攻击伤害并使血量最少的友军恢复75%攻击等量生命。</t>
  </si>
  <si>
    <r>
      <rPr>
        <sz val="12"/>
        <color theme="1"/>
        <rFont val="微软雅黑"/>
        <family val="2"/>
        <charset val="134"/>
      </rPr>
      <t>"2302311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</si>
  <si>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法术精通</t>
  </si>
  <si>
    <t>被动技能：技能伤害增加37.5%.</t>
  </si>
  <si>
    <t>"23023214"</t>
  </si>
  <si>
    <t>奥玛斯</t>
  </si>
  <si>
    <t>主动技能：对随机1名后排敌人造成110%攻击伤害并持续恢复全体友军攻击效果65%生命3回合。</t>
  </si>
  <si>
    <t>"23035114","23035124"</t>
  </si>
  <si>
    <t>"23035113","23035123"</t>
  </si>
  <si>
    <t>疗伤</t>
  </si>
  <si>
    <t>被动技能：普攻有100%几率对目标造成30%额外伤害并持续恢复随机1名友军25%攻击等量生命，持续3回合。</t>
  </si>
  <si>
    <r>
      <rPr>
        <sz val="12"/>
        <color theme="1"/>
        <rFont val="微软雅黑"/>
        <family val="2"/>
        <charset val="134"/>
      </rPr>
      <t>"23035211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,"23035221"</t>
    </r>
  </si>
  <si>
    <t>生存法则</t>
  </si>
  <si>
    <t>被动技能：生命增加20%，攻击增加20%.</t>
  </si>
  <si>
    <t>"23035314"</t>
  </si>
  <si>
    <r>
      <rPr>
        <sz val="12"/>
        <color theme="1"/>
        <rFont val="微软雅黑"/>
        <family val="2"/>
        <charset val="134"/>
      </rPr>
      <t>"2303531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</si>
  <si>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奥术治愈</t>
  </si>
  <si>
    <t>被动技能：当自身生命低于30%时，回复己方全体60%攻击等量生命。（只触发一次）</t>
  </si>
  <si>
    <t>蓝色闪电激光2</t>
  </si>
  <si>
    <t>主动技能：对随机2名后排敌人造成88%攻击伤害并持续恢复全体友军攻击效果80%生命3回合。</t>
  </si>
  <si>
    <t>"23036114","23036124"</t>
  </si>
  <si>
    <t>"23036113","23036123"</t>
  </si>
  <si>
    <t>被动技能：普攻有100%几率对目标造成40%额外伤害并持续恢复随机1名友军35%攻击等量生命，持续3回合。</t>
  </si>
  <si>
    <r>
      <rPr>
        <sz val="12"/>
        <color theme="1"/>
        <rFont val="微软雅黑"/>
        <family val="2"/>
        <charset val="134"/>
      </rPr>
      <t>"23036211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,"23036221"</t>
    </r>
  </si>
  <si>
    <t>生存法则2</t>
  </si>
  <si>
    <t>被动技能：生命增加30%，攻击增加20%.</t>
  </si>
  <si>
    <t>"23036314"</t>
  </si>
  <si>
    <r>
      <rPr>
        <sz val="12"/>
        <color theme="1"/>
        <rFont val="微软雅黑"/>
        <family val="2"/>
        <charset val="134"/>
      </rPr>
      <t>"2303631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</si>
  <si>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奥术治愈2</t>
  </si>
  <si>
    <t>被动技能：当自身生命低于30%时，回复己方全体95%攻击等量生命。（只触发一次）</t>
  </si>
  <si>
    <t>卡佛</t>
  </si>
  <si>
    <t>龙卷风</t>
  </si>
  <si>
    <t>主动技能：对随机1名后排敌人造成180%攻击伤害并增加自身15%格挡2回合。</t>
  </si>
  <si>
    <t>"24013114"</t>
  </si>
  <si>
    <r>
      <rPr>
        <sz val="12"/>
        <color theme="1"/>
        <rFont val="微软雅黑"/>
        <family val="2"/>
        <charset val="134"/>
      </rPr>
      <t>"2401311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</si>
  <si>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血腥破甲</t>
  </si>
  <si>
    <t>被动技能：自身生命低于30%，提升自己破甲64%，持续3回合。（只触发一次）</t>
  </si>
  <si>
    <t>罗伊</t>
  </si>
  <si>
    <t>灼热剑痕</t>
  </si>
  <si>
    <t>主动技能：对后排敌人造成90%攻击伤害并降低其15%护甲2回合。</t>
  </si>
  <si>
    <r>
      <rPr>
        <sz val="12"/>
        <color theme="1"/>
        <rFont val="微软雅黑"/>
        <family val="2"/>
        <charset val="134"/>
      </rPr>
      <t>"24024111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,"24024121"</t>
    </r>
  </si>
  <si>
    <t>剑术大师</t>
  </si>
  <si>
    <t>被动技能：格挡增加20%，攻击增加25%.</t>
  </si>
  <si>
    <t>主动技能：对后排敌人造成100%攻击伤害并降低其18%护甲2回合。</t>
  </si>
  <si>
    <r>
      <rPr>
        <sz val="12"/>
        <color theme="1"/>
        <rFont val="微软雅黑"/>
        <family val="2"/>
        <charset val="134"/>
      </rPr>
      <t>"24025111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,"24025121"</t>
    </r>
  </si>
  <si>
    <t>被动技能：格挡增加20%，攻击增加30%.</t>
  </si>
  <si>
    <t>"24025214"</t>
  </si>
  <si>
    <r>
      <rPr>
        <sz val="12"/>
        <color theme="1"/>
        <rFont val="微软雅黑"/>
        <family val="2"/>
        <charset val="134"/>
      </rPr>
      <t>"2402521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</si>
  <si>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灼热剑痕2</t>
  </si>
  <si>
    <t>主动技能：对后排敌人造成110%攻击伤害并降低其24%护甲2回合。</t>
  </si>
  <si>
    <r>
      <rPr>
        <sz val="12"/>
        <color theme="1"/>
        <rFont val="微软雅黑"/>
        <family val="2"/>
        <charset val="134"/>
      </rPr>
      <t>"24026111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,"24026121"</t>
    </r>
  </si>
  <si>
    <t>剑术大师2</t>
  </si>
  <si>
    <t>被动技能：格挡增加20%，攻击增加35%.</t>
  </si>
  <si>
    <t>"24026214"</t>
  </si>
  <si>
    <r>
      <rPr>
        <sz val="12"/>
        <color theme="1"/>
        <rFont val="微软雅黑"/>
        <family val="2"/>
        <charset val="134"/>
      </rPr>
      <t>"2402621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</si>
  <si>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流血2</t>
  </si>
  <si>
    <t>被动技能：普攻有50%几率使目标流血，每回合造成60%攻击伤害，持续2回合。</t>
  </si>
  <si>
    <t>"24026314"</t>
  </si>
  <si>
    <r>
      <rPr>
        <sz val="12"/>
        <color theme="1"/>
        <rFont val="微软雅黑"/>
        <family val="2"/>
        <charset val="134"/>
      </rPr>
      <t>"2402631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</si>
  <si>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趁虚而入2</t>
  </si>
  <si>
    <t>被动技能：格挡成功，提升自己攻击12%，持续3回合。</t>
  </si>
  <si>
    <t>幻影</t>
  </si>
  <si>
    <t>疾风之刃</t>
  </si>
  <si>
    <t>主动技能：对随机2名后排敌人造成100%攻击伤害，每回合额外造成60%攻击伤害，持续2回合。</t>
  </si>
  <si>
    <t>"24035114"</t>
  </si>
  <si>
    <r>
      <rPr>
        <sz val="12"/>
        <color theme="1"/>
        <rFont val="微软雅黑"/>
        <family val="2"/>
        <charset val="134"/>
      </rPr>
      <t>"2403511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</si>
  <si>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r>
      <rPr>
        <sz val="12"/>
        <color theme="1"/>
        <rFont val="微软雅黑"/>
        <family val="2"/>
        <charset val="134"/>
      </rPr>
      <t>"24035211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,"24035221"</t>
    </r>
  </si>
  <si>
    <t>影舞</t>
  </si>
  <si>
    <t>被动技能：格挡增加25%，攻击增加20%.</t>
  </si>
  <si>
    <t>疾风之刃2</t>
  </si>
  <si>
    <t>主动技能：对随机2名后排敌人造成152%攻击伤害，每回合额外造成86%攻击伤害，持续2回合。</t>
  </si>
  <si>
    <t>"24036114"</t>
  </si>
  <si>
    <r>
      <rPr>
        <sz val="12"/>
        <color theme="1"/>
        <rFont val="微软雅黑"/>
        <family val="2"/>
        <charset val="134"/>
      </rPr>
      <t>"2403611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</si>
  <si>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被动技能：普攻有70%几率使目标流血，每回合造成60%攻击伤害，持续2回合。</t>
  </si>
  <si>
    <r>
      <rPr>
        <sz val="12"/>
        <color theme="1"/>
        <rFont val="微软雅黑"/>
        <family val="2"/>
        <charset val="134"/>
      </rPr>
      <t>"24036211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,"24036221"</t>
    </r>
  </si>
  <si>
    <t>影舞2</t>
  </si>
  <si>
    <t>被动技能：格挡增加30%，攻击增加30%.</t>
  </si>
  <si>
    <t>"24036314"</t>
  </si>
  <si>
    <r>
      <rPr>
        <sz val="12"/>
        <color theme="1"/>
        <rFont val="微软雅黑"/>
        <family val="2"/>
        <charset val="134"/>
      </rPr>
      <t>"2403631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</si>
  <si>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虚弱打击2</t>
  </si>
  <si>
    <t>被动技能：普通攻击变成攻击敌方生命最少的英雄，并偷取目标10%攻击3回合</t>
  </si>
  <si>
    <t>老矿工</t>
  </si>
  <si>
    <t>火拳</t>
  </si>
  <si>
    <t>主动技能：对随机1名敌人造成110%攻击伤害并有100%几率使目标眩晕2回合。</t>
  </si>
  <si>
    <r>
      <rPr>
        <sz val="12"/>
        <color theme="1"/>
        <rFont val="微软雅黑"/>
        <family val="2"/>
        <charset val="134"/>
      </rPr>
      <t>"2502311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</si>
  <si>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格挡</t>
  </si>
  <si>
    <t>被动技能：格挡增加10%.</t>
  </si>
  <si>
    <r>
      <rPr>
        <sz val="12"/>
        <color theme="1"/>
        <rFont val="微软雅黑"/>
        <family val="2"/>
        <charset val="134"/>
      </rPr>
      <t>"2502321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,"25023221"</t>
    </r>
  </si>
  <si>
    <t>心愿</t>
  </si>
  <si>
    <t>被动技能：生命增加10%，速度增加20.</t>
  </si>
  <si>
    <t>MK-05</t>
  </si>
  <si>
    <t>主动技能：对随机3名敌人造成140%攻击伤害并有40%几率使刺客类目标石化2回合。</t>
  </si>
  <si>
    <t>"25033114"</t>
  </si>
  <si>
    <r>
      <rPr>
        <sz val="12"/>
        <color theme="1"/>
        <rFont val="微软雅黑"/>
        <family val="2"/>
        <charset val="134"/>
      </rPr>
      <t>"2503311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</si>
  <si>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石化</t>
  </si>
  <si>
    <t>被动技能：普攻有10%几率使目标石化，持续1回合。</t>
  </si>
  <si>
    <t>烈酒</t>
  </si>
  <si>
    <t>地火</t>
  </si>
  <si>
    <t>主动技能：对血量最少的敌人造成135%攻击伤害，每回合额外造成43%攻击伤害，持续2回合。</t>
  </si>
  <si>
    <t>"25044114"</t>
  </si>
  <si>
    <r>
      <rPr>
        <sz val="12"/>
        <color theme="1"/>
        <rFont val="微软雅黑"/>
        <family val="2"/>
        <charset val="134"/>
      </rPr>
      <t>"2504411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</si>
  <si>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r>
      <rPr>
        <sz val="12"/>
        <color theme="1"/>
        <rFont val="微软雅黑"/>
        <family val="2"/>
        <charset val="134"/>
      </rPr>
      <t>"25044211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,"25044221","25044231"</t>
    </r>
  </si>
  <si>
    <t>勇敢的心</t>
  </si>
  <si>
    <t>被动技能：格挡增加10%，攻击增加10%，速度增加20.</t>
  </si>
  <si>
    <t>主动技能：对随机2名敌人造成152%攻击伤害，每回合额外造成30%攻击伤害，持续2回合。</t>
  </si>
  <si>
    <t>"25045114"</t>
  </si>
  <si>
    <r>
      <rPr>
        <sz val="12"/>
        <color theme="1"/>
        <rFont val="微软雅黑"/>
        <family val="2"/>
        <charset val="134"/>
      </rPr>
      <t>"2504511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</si>
  <si>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被动技能：普攻时降低目标9%攻击，持续3回合</t>
  </si>
  <si>
    <r>
      <rPr>
        <sz val="12"/>
        <color theme="1"/>
        <rFont val="微软雅黑"/>
        <family val="2"/>
        <charset val="134"/>
      </rPr>
      <t>"25045211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,"25045221","25045231"</t>
    </r>
  </si>
  <si>
    <t>被动技能：格挡增加15%，攻击增加15%，速度增加30.</t>
  </si>
  <si>
    <t>LM-02</t>
  </si>
  <si>
    <t>主动技能：对前排敌人造成161%攻击伤害。</t>
  </si>
  <si>
    <r>
      <rPr>
        <sz val="12"/>
        <color theme="1"/>
        <rFont val="微软雅黑"/>
        <family val="2"/>
        <charset val="134"/>
      </rPr>
      <t>"25054114"</t>
    </r>
    <r>
      <rPr>
        <sz val="12"/>
        <color theme="1"/>
        <rFont val="微软雅黑"/>
        <family val="2"/>
        <charset val="134"/>
      </rPr>
      <t>,"25054124"</t>
    </r>
  </si>
  <si>
    <t>坚守阵地</t>
  </si>
  <si>
    <t>被动技能：英雄上阵位置处于后排增加自身15%格挡，处于前排增加15%生命。</t>
  </si>
  <si>
    <t>"25054214"</t>
  </si>
  <si>
    <t>被动技能：受到攻击时40%几率发动一次反击，造成62.5%的攻击伤害。</t>
  </si>
  <si>
    <t>主动技能：对所有敌人造成75%攻击伤害。</t>
  </si>
  <si>
    <r>
      <rPr>
        <sz val="12"/>
        <color theme="1"/>
        <rFont val="微软雅黑"/>
        <family val="2"/>
        <charset val="134"/>
      </rPr>
      <t>"25055114"</t>
    </r>
    <r>
      <rPr>
        <sz val="12"/>
        <color theme="1"/>
        <rFont val="微软雅黑"/>
        <family val="2"/>
        <charset val="134"/>
      </rPr>
      <t>,"25055124"</t>
    </r>
  </si>
  <si>
    <t>被动技能：英雄上阵位置处于后排增加自身20%格挡，处于前排增加20%生命。</t>
  </si>
  <si>
    <t>"25055214"</t>
  </si>
  <si>
    <t>被动技能：受到攻击时40%几率发动一次反击，造成75%的攻击伤害。</t>
  </si>
  <si>
    <t>冰闪</t>
  </si>
  <si>
    <t>主动技能：对后排敌人造成95%攻击伤害并有25%几率使目标冰冻2回合。</t>
  </si>
  <si>
    <r>
      <rPr>
        <sz val="12"/>
        <color theme="1"/>
        <rFont val="微软雅黑"/>
        <family val="2"/>
        <charset val="134"/>
      </rPr>
      <t>"25065111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,"25065121"</t>
    </r>
  </si>
  <si>
    <t>剑术宗师</t>
  </si>
  <si>
    <r>
      <rPr>
        <sz val="12"/>
        <color theme="1"/>
        <rFont val="微软雅黑"/>
        <family val="2"/>
        <charset val="134"/>
      </rPr>
      <t>"25065214"</t>
    </r>
    <r>
      <rPr>
        <sz val="12"/>
        <color theme="1"/>
        <rFont val="微软雅黑"/>
        <family val="2"/>
        <charset val="134"/>
      </rPr>
      <t>,"25065224"</t>
    </r>
  </si>
  <si>
    <t>"25065213","25065223"</t>
  </si>
  <si>
    <t>瘫痪</t>
  </si>
  <si>
    <t>被动技能：受到攻击时降低攻击者4%攻击并增加自己4%攻击，持续3回合。</t>
  </si>
  <si>
    <t>"25065314"</t>
  </si>
  <si>
    <r>
      <rPr>
        <sz val="12"/>
        <color theme="1"/>
        <rFont val="微软雅黑"/>
        <family val="2"/>
        <charset val="134"/>
      </rPr>
      <t>"2506531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</si>
  <si>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冰冻掌握</t>
  </si>
  <si>
    <t>被动技能：对冰冻的目标，增加37.5%的额外伤害</t>
  </si>
  <si>
    <t>冰刃2</t>
  </si>
  <si>
    <t>主动技能：对所有敌人造成120%攻击伤害并有25%几率使目标冰冻2回合。</t>
  </si>
  <si>
    <r>
      <rPr>
        <sz val="12"/>
        <color theme="1"/>
        <rFont val="微软雅黑"/>
        <family val="2"/>
        <charset val="134"/>
      </rPr>
      <t>"25066111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,"25066121"</t>
    </r>
  </si>
  <si>
    <t>剑术宗师2</t>
  </si>
  <si>
    <r>
      <rPr>
        <sz val="12"/>
        <color theme="1"/>
        <rFont val="微软雅黑"/>
        <family val="2"/>
        <charset val="134"/>
      </rPr>
      <t>"25066214"</t>
    </r>
    <r>
      <rPr>
        <sz val="12"/>
        <color theme="1"/>
        <rFont val="微软雅黑"/>
        <family val="2"/>
        <charset val="134"/>
      </rPr>
      <t>,"25066224"</t>
    </r>
  </si>
  <si>
    <t>"25066213","25066223"</t>
  </si>
  <si>
    <t>瘫痪2</t>
  </si>
  <si>
    <t>被动技能：受到攻击时降低攻击者7%攻击并增加自己7%攻击，持续3回合。</t>
  </si>
  <si>
    <t>"25066314"</t>
  </si>
  <si>
    <r>
      <rPr>
        <sz val="12"/>
        <color theme="1"/>
        <rFont val="微软雅黑"/>
        <family val="2"/>
        <charset val="134"/>
      </rPr>
      <t>"2506631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</si>
  <si>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冰冻掌握2</t>
  </si>
  <si>
    <t>被动技能：对冰冻的目标，增加60%的额外伤害</t>
  </si>
  <si>
    <t>美树</t>
  </si>
  <si>
    <t>彩虹激光</t>
  </si>
  <si>
    <t>主动技能：对前排敌人造成145%攻击伤害并增加自身25%攻击2回合。</t>
  </si>
  <si>
    <r>
      <rPr>
        <sz val="12"/>
        <color theme="1"/>
        <rFont val="微软雅黑"/>
        <family val="2"/>
        <charset val="134"/>
      </rPr>
      <t>"25075111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,"25075121","25075131"</t>
    </r>
  </si>
  <si>
    <t>忍术</t>
  </si>
  <si>
    <t>被动技能：格挡增加25%，速度增加40，生命增加10%.</t>
  </si>
  <si>
    <t>"25075214"</t>
  </si>
  <si>
    <r>
      <rPr>
        <sz val="12"/>
        <color theme="1"/>
        <rFont val="微软雅黑"/>
        <family val="2"/>
        <charset val="134"/>
      </rPr>
      <t>"2507521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</si>
  <si>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敏锐</t>
  </si>
  <si>
    <t>被动技能：每次格挡回复自身120%攻击等量生命</t>
  </si>
  <si>
    <t>"25075314"</t>
  </si>
  <si>
    <r>
      <rPr>
        <sz val="12"/>
        <color theme="1"/>
        <rFont val="微软雅黑"/>
        <family val="2"/>
        <charset val="134"/>
      </rPr>
      <t>"2507531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</si>
  <si>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乱攻</t>
  </si>
  <si>
    <t>被动技能：普通攻击变为攻击随机1名敌人，同时减少目标10%精准2回合</t>
  </si>
  <si>
    <t>彩虹激光2</t>
  </si>
  <si>
    <t>主动技能：对前排敌人造成220%攻击伤害并增加自身40%攻击2回合。</t>
  </si>
  <si>
    <r>
      <rPr>
        <sz val="12"/>
        <color theme="1"/>
        <rFont val="微软雅黑"/>
        <family val="2"/>
        <charset val="134"/>
      </rPr>
      <t>"25076111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,"25076121","25076131"</t>
    </r>
  </si>
  <si>
    <t>忍术2</t>
  </si>
  <si>
    <t>被动技能：格挡增加30%，速度增加50，生命增加15%.</t>
  </si>
  <si>
    <t>"25076214"</t>
  </si>
  <si>
    <r>
      <rPr>
        <sz val="12"/>
        <color theme="1"/>
        <rFont val="微软雅黑"/>
        <family val="2"/>
        <charset val="134"/>
      </rPr>
      <t>"2507621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</si>
  <si>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敏锐2</t>
  </si>
  <si>
    <t>被动技能：每次格挡回复自身160%攻击等量生命</t>
  </si>
  <si>
    <t>"25076314"</t>
  </si>
  <si>
    <r>
      <rPr>
        <sz val="12"/>
        <color theme="1"/>
        <rFont val="微软雅黑"/>
        <family val="2"/>
        <charset val="134"/>
      </rPr>
      <t>"250763</t>
    </r>
    <r>
      <rPr>
        <sz val="12"/>
        <color theme="1"/>
        <rFont val="微软雅黑"/>
        <family val="2"/>
        <charset val="134"/>
      </rPr>
      <t>12</t>
    </r>
    <r>
      <rPr>
        <sz val="12"/>
        <color theme="1"/>
        <rFont val="微软雅黑"/>
        <family val="2"/>
        <charset val="134"/>
      </rPr>
      <t>"</t>
    </r>
  </si>
  <si>
    <t>乱攻2</t>
  </si>
  <si>
    <t>被动技能：普通攻击变为攻击前排敌人，效果为85%，同时减少目标15%精准2回合</t>
  </si>
  <si>
    <t>强森</t>
  </si>
  <si>
    <t>落石术</t>
  </si>
  <si>
    <t>主动技能：对单个敌人造成100%攻击伤害并有100%几率使目标眩晕2回合。</t>
  </si>
  <si>
    <r>
      <rPr>
        <sz val="12"/>
        <color theme="1"/>
        <rFont val="微软雅黑"/>
        <family val="2"/>
        <charset val="134"/>
      </rPr>
      <t>"3101211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</si>
  <si>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被动技能：护甲增加16%.</t>
  </si>
  <si>
    <t>深渊守卫</t>
  </si>
  <si>
    <t>放血</t>
  </si>
  <si>
    <t>主动技能：对单个敌人造成110%攻击伤害，每回合额外造成60%攻击伤害，持续2回合。</t>
  </si>
  <si>
    <r>
      <rPr>
        <sz val="12"/>
        <color theme="1"/>
        <rFont val="微软雅黑"/>
        <family val="2"/>
        <charset val="134"/>
      </rPr>
      <t>"3102311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,"31023121"</t>
    </r>
  </si>
  <si>
    <t>恶魔之心</t>
  </si>
  <si>
    <t>被动技能：护甲增加16%，生命增加10%.</t>
  </si>
  <si>
    <t>烈焰红唇</t>
  </si>
  <si>
    <t>火焰打击</t>
  </si>
  <si>
    <t>主动技能：对单个敌人造成150%攻击伤害，每回合额外造成36%攻击伤害，持续2回合。</t>
  </si>
  <si>
    <t>"31033114"</t>
  </si>
  <si>
    <t>被动技能：受到攻击时30%几率发动一次反击，造成67%的攻击伤害。</t>
  </si>
  <si>
    <t>坦纳</t>
  </si>
  <si>
    <t>主动技能：对血量最少的敌人造成162%攻击伤害并使自己恢复75%攻击等量生命。</t>
  </si>
  <si>
    <r>
      <rPr>
        <sz val="12"/>
        <color theme="1"/>
        <rFont val="微软雅黑"/>
        <family val="2"/>
        <charset val="134"/>
      </rPr>
      <t>"31044111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,"31044121"</t>
    </r>
  </si>
  <si>
    <t>被动技能：护甲增加24%，生命增加15%.</t>
  </si>
  <si>
    <t>"31044214"</t>
  </si>
  <si>
    <r>
      <rPr>
        <sz val="12"/>
        <color theme="1"/>
        <rFont val="微软雅黑"/>
        <family val="2"/>
        <charset val="134"/>
      </rPr>
      <t>"3104421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</si>
  <si>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铁胆钢心</t>
  </si>
  <si>
    <t>被动技能：受到暴击使自己恢复30%攻击等量生命。</t>
  </si>
  <si>
    <t>主动技能：对血量最少的敌人造成180%攻击伤害并使自己恢复75%攻击等量生命。</t>
  </si>
  <si>
    <r>
      <rPr>
        <sz val="12"/>
        <color theme="1"/>
        <rFont val="微软雅黑"/>
        <family val="2"/>
        <charset val="134"/>
      </rPr>
      <t>"31045111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,"31045121"</t>
    </r>
  </si>
  <si>
    <t>被动技能：护甲增加32%，生命增加25%.</t>
  </si>
  <si>
    <t>"31045214"</t>
  </si>
  <si>
    <r>
      <rPr>
        <sz val="12"/>
        <color theme="1"/>
        <rFont val="微软雅黑"/>
        <family val="2"/>
        <charset val="134"/>
      </rPr>
      <t>"3104521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</si>
  <si>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被动技能：受到暴击使自己恢复50%攻击等量生命。</t>
  </si>
  <si>
    <t>雷蒙盖顿</t>
  </si>
  <si>
    <t>主动技能：对后排敌人造成40%攻击伤害，每回合额外造成45%攻击伤害，持续2回合。</t>
  </si>
  <si>
    <t>"31054114"</t>
  </si>
  <si>
    <r>
      <rPr>
        <sz val="12"/>
        <color theme="1"/>
        <rFont val="微软雅黑"/>
        <family val="2"/>
        <charset val="134"/>
      </rPr>
      <t>"3105411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</si>
  <si>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狂野气势</t>
  </si>
  <si>
    <t>被动技能：受到攻击增加自己3%攻击，持续2回合。</t>
  </si>
  <si>
    <r>
      <rPr>
        <sz val="12"/>
        <color theme="1"/>
        <rFont val="微软雅黑"/>
        <family val="2"/>
        <charset val="134"/>
      </rPr>
      <t>"31054214"</t>
    </r>
    <r>
      <rPr>
        <sz val="12"/>
        <color theme="1"/>
        <rFont val="微软雅黑"/>
        <family val="2"/>
        <charset val="134"/>
      </rPr>
      <t>,"31054224"</t>
    </r>
  </si>
  <si>
    <t>"31054213","31054223"</t>
  </si>
  <si>
    <t>强势</t>
  </si>
  <si>
    <t>被动技能：普攻有100%几率降低目标技能伤害率15%，并提升自己技能伤害率15%，持续3回合。</t>
  </si>
  <si>
    <t>主动技能：对后排敌人造成50%攻击伤害，每回合额外造成45%攻击伤害，持续2回合。</t>
  </si>
  <si>
    <t>"31055114"</t>
  </si>
  <si>
    <r>
      <rPr>
        <sz val="12"/>
        <color theme="1"/>
        <rFont val="微软雅黑"/>
        <family val="2"/>
        <charset val="134"/>
      </rPr>
      <t>"3105511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</si>
  <si>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被动技能：受到攻击增加自己6%攻击，持续2回合。</t>
  </si>
  <si>
    <r>
      <rPr>
        <sz val="12"/>
        <color theme="1"/>
        <rFont val="微软雅黑"/>
        <family val="2"/>
        <charset val="134"/>
      </rPr>
      <t>"31055214"</t>
    </r>
    <r>
      <rPr>
        <sz val="12"/>
        <color theme="1"/>
        <rFont val="微软雅黑"/>
        <family val="2"/>
        <charset val="134"/>
      </rPr>
      <t>,"31055224"</t>
    </r>
  </si>
  <si>
    <t>"31055213","31055223"</t>
  </si>
  <si>
    <t>被动技能：普攻有100%几率降低目标技能伤害率25%并提升自己技能伤害率15%，持续3回合。</t>
  </si>
  <si>
    <t>伊姆拉图斯</t>
  </si>
  <si>
    <t>主动技能：对后排敌人造成90%攻击伤害并降低目标25%技能伤害，持续2回合。</t>
  </si>
  <si>
    <r>
      <rPr>
        <sz val="12"/>
        <color theme="1"/>
        <rFont val="微软雅黑"/>
        <family val="2"/>
        <charset val="134"/>
      </rPr>
      <t>"3106411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</si>
  <si>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被动技能：生命增加20%.</t>
  </si>
  <si>
    <t>"31064214"</t>
  </si>
  <si>
    <r>
      <rPr>
        <sz val="12"/>
        <color theme="1"/>
        <rFont val="微软雅黑"/>
        <family val="2"/>
        <charset val="134"/>
      </rPr>
      <t>"3106421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</si>
  <si>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精通</t>
  </si>
  <si>
    <t>被动技能：受到攻击提高自己21.9%技能伤害率，持续2回合。</t>
  </si>
  <si>
    <t>主动技能：对后排敌人造成90%攻击伤害并降低目标35%技能伤害，持续2回合。</t>
  </si>
  <si>
    <r>
      <rPr>
        <sz val="12"/>
        <color theme="1"/>
        <rFont val="微软雅黑"/>
        <family val="2"/>
        <charset val="134"/>
      </rPr>
      <t>"3106511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</si>
  <si>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被动技能：生命增加30%.</t>
  </si>
  <si>
    <t>"31065214"</t>
  </si>
  <si>
    <r>
      <rPr>
        <sz val="12"/>
        <color theme="1"/>
        <rFont val="微软雅黑"/>
        <family val="2"/>
        <charset val="134"/>
      </rPr>
      <t>"3106521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</si>
  <si>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被动技能：受到攻击提高自己35%技能伤害率，持续2回合。</t>
  </si>
  <si>
    <t>巴洛克领主</t>
  </si>
  <si>
    <t>主动技能：对单个敌人造成250%攻击伤害并使血量最少的友军回复180%攻击等量生命</t>
  </si>
  <si>
    <t>"31075114"</t>
  </si>
  <si>
    <r>
      <rPr>
        <sz val="12"/>
        <color theme="1"/>
        <rFont val="微软雅黑"/>
        <family val="2"/>
        <charset val="134"/>
      </rPr>
      <t>"3107511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</si>
  <si>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恐惧之念</t>
  </si>
  <si>
    <t>被动技能：受到攻击降低攻击者9%暴击，持续3回合。</t>
  </si>
  <si>
    <r>
      <rPr>
        <sz val="12"/>
        <color theme="1"/>
        <rFont val="微软雅黑"/>
        <family val="2"/>
        <charset val="134"/>
      </rPr>
      <t>"31075211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,"31075221"</t>
    </r>
  </si>
  <si>
    <t>"31075314"</t>
  </si>
  <si>
    <r>
      <rPr>
        <sz val="12"/>
        <color theme="1"/>
        <rFont val="微软雅黑"/>
        <family val="2"/>
        <charset val="134"/>
      </rPr>
      <t>"3107531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</si>
  <si>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魔王铠甲</t>
  </si>
  <si>
    <t>被动技能：自身生命低于30%，提升自己护甲60%，持续3回合。（只触发一次）</t>
  </si>
  <si>
    <t>黑暗之刃2</t>
  </si>
  <si>
    <t>主动技能：对单个敌人造成280%攻击伤害并使血量最少的友军回复250%攻击等量生命</t>
  </si>
  <si>
    <t>"31076114"</t>
  </si>
  <si>
    <r>
      <rPr>
        <sz val="12"/>
        <color theme="1"/>
        <rFont val="微软雅黑"/>
        <family val="2"/>
        <charset val="134"/>
      </rPr>
      <t>"3107611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</si>
  <si>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恐惧之念2</t>
  </si>
  <si>
    <t>被动技能：受到攻击降低攻击者15%暴击，持续3回合。</t>
  </si>
  <si>
    <r>
      <rPr>
        <sz val="12"/>
        <color theme="1"/>
        <rFont val="微软雅黑"/>
        <family val="2"/>
        <charset val="134"/>
      </rPr>
      <t>"31076211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,"31076221"</t>
    </r>
  </si>
  <si>
    <t>恶魔之心2</t>
  </si>
  <si>
    <t>被动技能：护甲增加32%，生命增加30%.</t>
  </si>
  <si>
    <t>"31076314"</t>
  </si>
  <si>
    <r>
      <rPr>
        <sz val="12"/>
        <color theme="1"/>
        <rFont val="微软雅黑"/>
        <family val="2"/>
        <charset val="134"/>
      </rPr>
      <t>"3107631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</si>
  <si>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魔王铠甲2</t>
  </si>
  <si>
    <t>被动技能：自身生命低于30%，提升自己护甲100%，持续3回合。（只触发一次）</t>
  </si>
  <si>
    <t>古斯塔</t>
  </si>
  <si>
    <t>主动技能：对后排敌人造成75%攻击伤害并有24%几率使目标眩晕2回合。</t>
  </si>
  <si>
    <r>
      <rPr>
        <sz val="12"/>
        <color theme="1"/>
        <rFont val="微软雅黑"/>
        <family val="2"/>
        <charset val="134"/>
      </rPr>
      <t>"31085111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,"31085121"</t>
    </r>
  </si>
  <si>
    <t>"31085214"</t>
  </si>
  <si>
    <t>被动技能：受到暴击有100%几率发动一次反击，造成150%的攻击伤害。</t>
  </si>
  <si>
    <t>主动技能：对后排敌人造成90%攻击伤害并有28%几率使目标眩晕2回合。</t>
  </si>
  <si>
    <r>
      <rPr>
        <sz val="12"/>
        <color theme="1"/>
        <rFont val="微软雅黑"/>
        <family val="2"/>
        <charset val="134"/>
      </rPr>
      <t>"31086111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,"31086121"</t>
    </r>
  </si>
  <si>
    <t>"31086214"</t>
  </si>
  <si>
    <t>被动技能：受到暴击有100%几率发动一次反击，造成240%的攻击伤害。</t>
  </si>
  <si>
    <t>"31086314"</t>
  </si>
  <si>
    <r>
      <rPr>
        <sz val="12"/>
        <color theme="1"/>
        <rFont val="微软雅黑"/>
        <family val="2"/>
        <charset val="134"/>
      </rPr>
      <t>"3108631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</si>
  <si>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晶石护体2</t>
  </si>
  <si>
    <t>被动技能：自身生命低于50%，提升自己减伤35%，持续3回合。（只触发一次）</t>
  </si>
  <si>
    <t>火焰之子</t>
  </si>
  <si>
    <t>火球轰炸</t>
  </si>
  <si>
    <t>主动技能：对随机1名敌人造成180%攻击伤害并对游侠类目标造成50%额外伤害。</t>
  </si>
  <si>
    <t>狂暴兽</t>
  </si>
  <si>
    <t>红色闪电激光</t>
  </si>
  <si>
    <t>主动技能：对前排敌人造成147%攻击伤害并降低战士类目标21%护甲2回合。</t>
  </si>
  <si>
    <t>"32023114"</t>
  </si>
  <si>
    <r>
      <rPr>
        <sz val="12"/>
        <color theme="1"/>
        <rFont val="微软雅黑"/>
        <family val="2"/>
        <charset val="134"/>
      </rPr>
      <t>"3202311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</si>
  <si>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吸血</t>
  </si>
  <si>
    <t>被动技能：普攻有100%几率使自身恢复20%攻击等量生命。</t>
  </si>
  <si>
    <t>毁灭者</t>
  </si>
  <si>
    <t>主动技能：对所有敌人造成69%攻击伤害。</t>
  </si>
  <si>
    <t>"32034114"</t>
  </si>
  <si>
    <r>
      <rPr>
        <sz val="12"/>
        <color theme="1"/>
        <rFont val="微软雅黑"/>
        <family val="2"/>
        <charset val="134"/>
      </rPr>
      <t>"3203411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</si>
  <si>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嗜攻</t>
  </si>
  <si>
    <t>被动技能：每次普攻增加自己10%攻击。</t>
  </si>
  <si>
    <t>"32035114"</t>
  </si>
  <si>
    <r>
      <rPr>
        <sz val="12"/>
        <color theme="1"/>
        <rFont val="微软雅黑"/>
        <family val="2"/>
        <charset val="134"/>
      </rPr>
      <t>"3203511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</si>
  <si>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"32035214"</t>
  </si>
  <si>
    <r>
      <rPr>
        <sz val="12"/>
        <color theme="1"/>
        <rFont val="微软雅黑"/>
        <family val="2"/>
        <charset val="134"/>
      </rPr>
      <t>"3203521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</si>
  <si>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热忱</t>
  </si>
  <si>
    <t>被动技能：对燃烧的目标，增加25%的额外伤害</t>
  </si>
  <si>
    <t>火球轰炸2</t>
  </si>
  <si>
    <t>主动技能：对所有敌人造成84%攻击伤害。</t>
  </si>
  <si>
    <r>
      <rPr>
        <sz val="12"/>
        <color theme="1"/>
        <rFont val="微软雅黑"/>
        <family val="2"/>
        <charset val="134"/>
      </rPr>
      <t>"3203611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</si>
  <si>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嗜攻2</t>
  </si>
  <si>
    <t>被动技能：攻击增加20%.</t>
  </si>
  <si>
    <t>"32036214"</t>
  </si>
  <si>
    <r>
      <rPr>
        <sz val="12"/>
        <color theme="1"/>
        <rFont val="微软雅黑"/>
        <family val="2"/>
        <charset val="134"/>
      </rPr>
      <t>"3203621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</si>
  <si>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热忱2</t>
  </si>
  <si>
    <t>被动技能：对燃烧的目标，增加35%的额外伤害</t>
  </si>
  <si>
    <t>"32036314"</t>
  </si>
  <si>
    <r>
      <rPr>
        <sz val="12"/>
        <color theme="1"/>
        <rFont val="微软雅黑"/>
        <family val="2"/>
        <charset val="134"/>
      </rPr>
      <t>"3203631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</si>
  <si>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舍生取义2</t>
  </si>
  <si>
    <t>被动技能：英雄死亡可提升己方全体27%攻击3回合。</t>
  </si>
  <si>
    <t>阿勒里亚</t>
  </si>
  <si>
    <t>主动技能：对随机2名敌人造成184%攻击伤害并对刺客类目标造成60%额外伤害。</t>
  </si>
  <si>
    <r>
      <rPr>
        <sz val="12"/>
        <color theme="1"/>
        <rFont val="微软雅黑"/>
        <family val="2"/>
        <charset val="134"/>
      </rPr>
      <t>"32044114"</t>
    </r>
    <r>
      <rPr>
        <sz val="12"/>
        <color theme="1"/>
        <rFont val="微软雅黑"/>
        <family val="2"/>
        <charset val="134"/>
      </rPr>
      <t>,"32044124"</t>
    </r>
  </si>
  <si>
    <t>"32044113","32044123"</t>
  </si>
  <si>
    <t>吸攻</t>
  </si>
  <si>
    <t>被动技能：普攻时偷取目标14%攻击。</t>
  </si>
  <si>
    <t>主动技能：对随机3名敌人造成167%攻击伤害并对刺客类目标造成60%额外伤害。</t>
  </si>
  <si>
    <r>
      <rPr>
        <sz val="12"/>
        <color theme="1"/>
        <rFont val="微软雅黑"/>
        <family val="2"/>
        <charset val="134"/>
      </rPr>
      <t>"32045114"</t>
    </r>
    <r>
      <rPr>
        <sz val="12"/>
        <color theme="1"/>
        <rFont val="微软雅黑"/>
        <family val="2"/>
        <charset val="134"/>
      </rPr>
      <t>,"32045124"</t>
    </r>
  </si>
  <si>
    <t>"32045113","32045123"</t>
  </si>
  <si>
    <t>被动技能：普攻时偷取目标18%攻击。</t>
  </si>
  <si>
    <t>"32045214"</t>
  </si>
  <si>
    <r>
      <rPr>
        <sz val="12"/>
        <color theme="1"/>
        <rFont val="微软雅黑"/>
        <family val="2"/>
        <charset val="134"/>
      </rPr>
      <t>"3204521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</si>
  <si>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刺客杀手</t>
  </si>
  <si>
    <t>被动技能：对刺客增加20%的额外伤害。</t>
  </si>
  <si>
    <t>主动技能：对随机4名敌人造成140%攻击伤害并对刺客类目标造成60%额外伤害。</t>
  </si>
  <si>
    <r>
      <rPr>
        <sz val="12"/>
        <color theme="1"/>
        <rFont val="微软雅黑"/>
        <family val="2"/>
        <charset val="134"/>
      </rPr>
      <t>"32046114"</t>
    </r>
    <r>
      <rPr>
        <sz val="12"/>
        <color theme="1"/>
        <rFont val="微软雅黑"/>
        <family val="2"/>
        <charset val="134"/>
      </rPr>
      <t>,"32046124"</t>
    </r>
  </si>
  <si>
    <t>"32046113","32046123"</t>
  </si>
  <si>
    <t>吸攻2</t>
  </si>
  <si>
    <t>"32046214"</t>
  </si>
  <si>
    <r>
      <rPr>
        <sz val="12"/>
        <color theme="1"/>
        <rFont val="微软雅黑"/>
        <family val="2"/>
        <charset val="134"/>
      </rPr>
      <t>"3204621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</si>
  <si>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刺客杀手2</t>
  </si>
  <si>
    <t>被动技能：对刺客增加30%的额外伤害。</t>
  </si>
  <si>
    <t>"32046314"</t>
  </si>
  <si>
    <r>
      <rPr>
        <sz val="12"/>
        <color theme="1"/>
        <rFont val="微软雅黑"/>
        <family val="2"/>
        <charset val="134"/>
      </rPr>
      <t>"3204631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</si>
  <si>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狂暴之力2</t>
  </si>
  <si>
    <t>被动技能：自身生命低于50%，提升自己暴击10%，持续3回合。（只触发一次）</t>
  </si>
  <si>
    <t>玛格丽特</t>
  </si>
  <si>
    <t>主动技能：对随机4名敌人造成50%攻击伤害，每回合额外造成55%攻击伤害，持续3回合。</t>
  </si>
  <si>
    <t>"32055114"</t>
  </si>
  <si>
    <r>
      <rPr>
        <sz val="12"/>
        <color theme="1"/>
        <rFont val="微软雅黑"/>
        <family val="2"/>
        <charset val="134"/>
      </rPr>
      <t>"3205511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</si>
  <si>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被动技能：普攻有70%几率使目标中毒，每回合造成65%攻击伤害，持续2回合。</t>
  </si>
  <si>
    <t>"32055214"</t>
  </si>
  <si>
    <t>"32055213"</t>
  </si>
  <si>
    <t>噩梦魔咒</t>
  </si>
  <si>
    <t>被动技能：英雄死亡可使敌方全体中毒，每回合造成55%攻击伤害，持续3回合。</t>
  </si>
  <si>
    <t>毒爆术2</t>
  </si>
  <si>
    <t>主动技能：对所有敌人造成42%攻击伤害，每回合额外造成60%攻击伤害，持续3回合。</t>
  </si>
  <si>
    <t>"32056114"</t>
  </si>
  <si>
    <r>
      <rPr>
        <sz val="12"/>
        <color theme="1"/>
        <rFont val="微软雅黑"/>
        <family val="2"/>
        <charset val="134"/>
      </rPr>
      <t>"3205611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</si>
  <si>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毒性攻击2</t>
  </si>
  <si>
    <t>被动技能：普攻有80%几率使目标中毒，每回合造成70%攻击伤害，持续2回合。</t>
  </si>
  <si>
    <t>"32056214"</t>
  </si>
  <si>
    <t>"32056213"</t>
  </si>
  <si>
    <t>噩梦魔咒2</t>
  </si>
  <si>
    <t>被动技能：英雄死亡可使敌方全体中毒，每回合造成63%攻击伤害，持续3回合。</t>
  </si>
  <si>
    <t>"32056314"</t>
  </si>
  <si>
    <r>
      <rPr>
        <sz val="12"/>
        <color theme="1"/>
        <rFont val="微软雅黑"/>
        <family val="2"/>
        <charset val="134"/>
      </rPr>
      <t>"3205631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</si>
  <si>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毒性皮肤2</t>
  </si>
  <si>
    <t>被动技能：受到攻击时60%几率使目标中毒，每回合造成54%攻击伤害，持续3回合。</t>
  </si>
  <si>
    <t>罗格</t>
  </si>
  <si>
    <t>陨石</t>
  </si>
  <si>
    <t>主动技能：对前排敌人造成84%攻击伤害并有35%几率使目标眩晕2回合。</t>
  </si>
  <si>
    <r>
      <rPr>
        <sz val="12"/>
        <color theme="1"/>
        <rFont val="微软雅黑"/>
        <family val="2"/>
        <charset val="134"/>
      </rPr>
      <t>"3301411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</si>
  <si>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"33014214"</t>
  </si>
  <si>
    <t>"33014213"</t>
  </si>
  <si>
    <t>被动技能：普攻有50%几率使目标燃烧，每回合造成30%攻击伤害，持续2回合。</t>
  </si>
  <si>
    <t>主动技能：对随机3名敌人造成100%攻击伤害并有35%几率使目标眩晕2回合。</t>
  </si>
  <si>
    <r>
      <rPr>
        <sz val="12"/>
        <color theme="1"/>
        <rFont val="微软雅黑"/>
        <family val="2"/>
        <charset val="134"/>
      </rPr>
      <t>"3301511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</si>
  <si>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被动技能：攻击增加30%</t>
  </si>
  <si>
    <t>"33015214"</t>
  </si>
  <si>
    <t>"33015213"</t>
  </si>
  <si>
    <t>被动技能：普攻有50%几率使目标燃烧，每回合造成48%攻击伤害，持续2回合。</t>
  </si>
  <si>
    <t>诺玛</t>
  </si>
  <si>
    <t>主动技能：对血量最少的敌人造成144%攻击伤害并回复血量最少的友军攻击180%生命。</t>
  </si>
  <si>
    <t>"33024114"</t>
  </si>
  <si>
    <r>
      <rPr>
        <sz val="12"/>
        <color theme="1"/>
        <rFont val="微软雅黑"/>
        <family val="2"/>
        <charset val="134"/>
      </rPr>
      <t>"3302411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</si>
  <si>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生命绽放</t>
  </si>
  <si>
    <t>被动技能：普攻有50%几率使血量最少的友军恢复50%攻击等量生命。</t>
  </si>
  <si>
    <t>"33024214"</t>
  </si>
  <si>
    <t>"33024213"</t>
  </si>
  <si>
    <t>被动技能：受到攻击时100%几率使自己恢复35%攻击等量生命。</t>
  </si>
  <si>
    <t>主动技能：对血量最少的敌人造成153%攻击伤害并回复血量最少的友军攻击280%生命。</t>
  </si>
  <si>
    <t>"33025114"</t>
  </si>
  <si>
    <r>
      <rPr>
        <sz val="12"/>
        <color theme="1"/>
        <rFont val="微软雅黑"/>
        <family val="2"/>
        <charset val="134"/>
      </rPr>
      <t>"3302511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</si>
  <si>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被动技能：普攻有50%几率使血量最少的友军恢复90%攻击等量生命。</t>
  </si>
  <si>
    <t>"33025214"</t>
  </si>
  <si>
    <t>"33025213"</t>
  </si>
  <si>
    <t>被动技能：受到攻击时100%几率使自己恢复45%攻击等量生命。</t>
  </si>
  <si>
    <t>主动技能：对血量最少的敌人造成171%攻击伤害并回复血量最少的友军400%攻击等量生命。</t>
  </si>
  <si>
    <t>"33026114"</t>
  </si>
  <si>
    <r>
      <rPr>
        <sz val="12"/>
        <color theme="1"/>
        <rFont val="微软雅黑"/>
        <family val="2"/>
        <charset val="134"/>
      </rPr>
      <t>"3302611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</si>
  <si>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生命绽放2</t>
  </si>
  <si>
    <t>被动技能：普攻有50%几率使血量最少的友军恢复110%攻击等量生命。</t>
  </si>
  <si>
    <t>"33026214"</t>
  </si>
  <si>
    <t>"33026213"</t>
  </si>
  <si>
    <t>自愈2</t>
  </si>
  <si>
    <t>被动技能：受到攻击时100%几率使自己恢复50%攻击等量生命。</t>
  </si>
  <si>
    <r>
      <rPr>
        <sz val="12"/>
        <color theme="1"/>
        <rFont val="微软雅黑"/>
        <family val="2"/>
        <charset val="134"/>
      </rPr>
      <t>"3302631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,"33026321"</t>
    </r>
  </si>
  <si>
    <t>被动技能：攻击增加20%，生命增加15%.</t>
  </si>
  <si>
    <t>阿卡莎</t>
  </si>
  <si>
    <t>火焰之鞭</t>
  </si>
  <si>
    <t>主动技能：对后排敌人造成90%攻击伤害并降低其12.5%暴击2回合。</t>
  </si>
  <si>
    <r>
      <rPr>
        <sz val="12"/>
        <color theme="1"/>
        <rFont val="微软雅黑"/>
        <family val="2"/>
        <charset val="134"/>
      </rPr>
      <t>"3401411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</si>
  <si>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被动技能：攻击增加15%.</t>
  </si>
  <si>
    <t>"34014214"</t>
  </si>
  <si>
    <t>"34014213"</t>
  </si>
  <si>
    <t>被动技能：普攻有40%几率使目标燃烧，每回合造成22.5%攻击伤害，持续2回合。</t>
  </si>
  <si>
    <t>主动技能：对后排敌人造成100%攻击伤害并降低其12.5%暴击2回合。</t>
  </si>
  <si>
    <r>
      <rPr>
        <sz val="12"/>
        <color theme="1"/>
        <rFont val="微软雅黑"/>
        <family val="2"/>
        <charset val="134"/>
      </rPr>
      <t>"34015111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,"34015121"</t>
    </r>
  </si>
  <si>
    <t>攻击&amp;生命</t>
  </si>
  <si>
    <t>"34015214"</t>
  </si>
  <si>
    <t>"34015213"</t>
  </si>
  <si>
    <t>被动技能：普攻有40%几率使目标燃烧，每回合造成37.5%攻击伤害，持续2回合。</t>
  </si>
  <si>
    <t>克里姆</t>
  </si>
  <si>
    <t>噬魔攻击</t>
  </si>
  <si>
    <t>主动技能：对血量最少的敌人造成200%攻击伤害并吸取其20%攻击2回合。</t>
  </si>
  <si>
    <r>
      <rPr>
        <sz val="12"/>
        <color theme="1"/>
        <rFont val="微软雅黑"/>
        <family val="2"/>
        <charset val="134"/>
      </rPr>
      <t>"34025111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,"34025121","34025131"</t>
    </r>
  </si>
  <si>
    <t>恶魔力量</t>
  </si>
  <si>
    <t>被动技能：攻击增加20%，暴击增加20%，生命增加10%.</t>
  </si>
  <si>
    <t>"34025214"</t>
  </si>
  <si>
    <t>"34025213"</t>
  </si>
  <si>
    <t>猛击</t>
  </si>
  <si>
    <t>被动技能：敌方英雄死亡，增加自己15%攻击。</t>
  </si>
  <si>
    <t>噬魔攻击2</t>
  </si>
  <si>
    <t>主动技能：对随机2名后排敌人造成176%攻击伤害并吸取其22%攻击2回合。</t>
  </si>
  <si>
    <t>恶魔力量2</t>
  </si>
  <si>
    <t>被动技能：攻击增加25%，暴击增加30%，生命增加15%.</t>
  </si>
  <si>
    <t>"34026214"</t>
  </si>
  <si>
    <t>"34026213"</t>
  </si>
  <si>
    <t>猛击2</t>
  </si>
  <si>
    <t>被动技能：敌方英雄死亡，增加自己20%攻击。</t>
  </si>
  <si>
    <t>"34026314"</t>
  </si>
  <si>
    <r>
      <rPr>
        <sz val="12"/>
        <color theme="1"/>
        <rFont val="微软雅黑"/>
        <family val="2"/>
        <charset val="134"/>
      </rPr>
      <t>"3402631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</si>
  <si>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被动技能：普通攻击变成攻击敌方生命最少的英雄，效果为110%.</t>
  </si>
  <si>
    <t>魅魔</t>
  </si>
  <si>
    <t>主动技能：对后排敌人造成105%攻击伤害。</t>
  </si>
  <si>
    <r>
      <rPr>
        <sz val="12"/>
        <color theme="1"/>
        <rFont val="微软雅黑"/>
        <family val="2"/>
        <charset val="134"/>
      </rPr>
      <t>"3501311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</si>
  <si>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"35013214"</t>
  </si>
  <si>
    <t>"35013213"</t>
  </si>
  <si>
    <t>战斗优势</t>
  </si>
  <si>
    <t>被动技能：攻击降低目标5%暴击，持续3回合。</t>
  </si>
  <si>
    <t>米尔科</t>
  </si>
  <si>
    <t>主动技能：对前排敌人造成77%攻击伤害，每回合额外造成42%攻击伤害，持续2回合。</t>
  </si>
  <si>
    <r>
      <rPr>
        <sz val="12"/>
        <color theme="1"/>
        <rFont val="微软雅黑"/>
        <family val="2"/>
        <charset val="134"/>
      </rPr>
      <t>"3502311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</si>
  <si>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"35023214"</t>
  </si>
  <si>
    <t>"35023213"</t>
  </si>
  <si>
    <t>火焰皮肤</t>
  </si>
  <si>
    <t>被动技能：受到攻击时30%几率使目标燃烧，每回合造成20%攻击伤害，持续2回合。</t>
  </si>
  <si>
    <t>女王</t>
  </si>
  <si>
    <t>暴风之刃</t>
  </si>
  <si>
    <t>主动技能：对所有敌人造成90%攻击伤害并降低目标17%暴击，持续3回合。</t>
  </si>
  <si>
    <r>
      <rPr>
        <sz val="12"/>
        <color theme="1"/>
        <rFont val="微软雅黑"/>
        <family val="2"/>
        <charset val="134"/>
      </rPr>
      <t>"35035114"</t>
    </r>
    <r>
      <rPr>
        <sz val="12"/>
        <color theme="1"/>
        <rFont val="微软雅黑"/>
        <family val="2"/>
        <charset val="134"/>
      </rPr>
      <t>,"35035124","35035134"</t>
    </r>
  </si>
  <si>
    <r>
      <rPr>
        <sz val="12"/>
        <color theme="1"/>
        <rFont val="微软雅黑"/>
        <family val="2"/>
        <charset val="134"/>
      </rPr>
      <t>"35035113","35035123"</t>
    </r>
    <r>
      <rPr>
        <sz val="12"/>
        <color theme="1"/>
        <rFont val="微软雅黑"/>
        <family val="2"/>
        <charset val="134"/>
      </rPr>
      <t>,"35035133"</t>
    </r>
  </si>
  <si>
    <t>以暴制暴</t>
  </si>
  <si>
    <t>被动技能：每次普攻增加自己10%暴击，降低目标10%暴击，持续3回合，并有30%几率增加自己15%暴击伤害，持续2回合</t>
  </si>
  <si>
    <r>
      <rPr>
        <sz val="12"/>
        <color theme="1"/>
        <rFont val="微软雅黑"/>
        <family val="2"/>
        <charset val="134"/>
      </rPr>
      <t>"35035211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,"35035221","35035231"</t>
    </r>
  </si>
  <si>
    <t>刀锋之怒</t>
  </si>
  <si>
    <t>被动技能：攻击增加30%，暴击伤害增加10%，生命增加8%</t>
  </si>
  <si>
    <t>"35035314"</t>
  </si>
  <si>
    <t>被动技能：受到攻击时35%几率发动一次反击，造成71%的攻击伤害。</t>
  </si>
  <si>
    <t>暴风之刃2</t>
  </si>
  <si>
    <t>主动技能：对所有敌人造成102%攻击伤害并降低其24%暴击，持续3回合。</t>
  </si>
  <si>
    <r>
      <rPr>
        <sz val="12"/>
        <color theme="1"/>
        <rFont val="微软雅黑"/>
        <family val="2"/>
        <charset val="134"/>
      </rPr>
      <t>"35036114"</t>
    </r>
    <r>
      <rPr>
        <sz val="12"/>
        <color theme="1"/>
        <rFont val="微软雅黑"/>
        <family val="2"/>
        <charset val="134"/>
      </rPr>
      <t>,"35036124","35036134"</t>
    </r>
  </si>
  <si>
    <t>以暴制暴2</t>
  </si>
  <si>
    <t>被动技能：每次普攻增加自己15%暴击，降低目标15%暴击，持续4回合，并有40%几率增加自己22%暴击伤害，持续2回合</t>
  </si>
  <si>
    <r>
      <rPr>
        <sz val="12"/>
        <color theme="1"/>
        <rFont val="微软雅黑"/>
        <family val="2"/>
        <charset val="134"/>
      </rPr>
      <t>"35036211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,"35036221","35036231"</t>
    </r>
  </si>
  <si>
    <t>刀锋之怒2</t>
  </si>
  <si>
    <t>被动技能：攻击增加40%，暴击伤害增加20%，生命增加12%</t>
  </si>
  <si>
    <t>"35036314"</t>
  </si>
  <si>
    <t>被动技能：受到攻击时100%几率发动一次反击造成80%的攻击伤害。</t>
  </si>
  <si>
    <t>肥姆</t>
  </si>
  <si>
    <t>主动技能：对前排敌人造成140%攻击伤害，每回合额外造成40%攻击伤害，持续2回合。</t>
  </si>
  <si>
    <r>
      <rPr>
        <sz val="12"/>
        <color theme="1"/>
        <rFont val="微软雅黑"/>
        <family val="2"/>
        <charset val="134"/>
      </rPr>
      <t>"35045111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,"35045121"</t>
    </r>
  </si>
  <si>
    <t>被动技能：攻击增加20%，生命增加15%</t>
  </si>
  <si>
    <t>"35045214"</t>
  </si>
  <si>
    <r>
      <rPr>
        <sz val="12"/>
        <color theme="1"/>
        <rFont val="微软雅黑"/>
        <family val="2"/>
        <charset val="134"/>
      </rPr>
      <t>"3504521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</si>
  <si>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被动技能：普攻有35%几率使目标燃烧，每回合造成80%攻击伤害，持续2回合。</t>
  </si>
  <si>
    <t>火焰之拳2</t>
  </si>
  <si>
    <t>主动技能：对随机3名敌人造成153%攻击伤害，每回合额外造成42%攻击伤害，持续2回合。</t>
  </si>
  <si>
    <r>
      <rPr>
        <sz val="12"/>
        <color theme="1"/>
        <rFont val="微软雅黑"/>
        <family val="2"/>
        <charset val="134"/>
      </rPr>
      <t>"35046111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,"35046121"</t>
    </r>
  </si>
  <si>
    <t>攻击2</t>
  </si>
  <si>
    <t>被动技能：攻击增加25%，生命增加20%</t>
  </si>
  <si>
    <t>"35046214"</t>
  </si>
  <si>
    <r>
      <rPr>
        <sz val="12"/>
        <color theme="1"/>
        <rFont val="微软雅黑"/>
        <family val="2"/>
        <charset val="134"/>
      </rPr>
      <t>"3504621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</si>
  <si>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被动技能：普攻有55%几率使目标燃烧，每回造成90%攻击伤害，持续2回合。</t>
  </si>
  <si>
    <t>"35046314"</t>
  </si>
  <si>
    <r>
      <rPr>
        <sz val="12"/>
        <color theme="1"/>
        <rFont val="微软雅黑"/>
        <family val="2"/>
        <charset val="134"/>
      </rPr>
      <t>"3504631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</si>
  <si>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火焰皮肤2</t>
  </si>
  <si>
    <t>被动技能：受到攻击时80%几率使目标燃烧，每回合造成80%攻击伤害，持续1回合。</t>
  </si>
  <si>
    <t>安多米尔</t>
  </si>
  <si>
    <t>主动技能：对随机2名后排敌人造成147%攻击伤害。</t>
  </si>
  <si>
    <r>
      <rPr>
        <sz val="12"/>
        <color theme="1"/>
        <rFont val="微软雅黑"/>
        <family val="2"/>
        <charset val="134"/>
      </rPr>
      <t>"41013114"</t>
    </r>
    <r>
      <rPr>
        <sz val="12"/>
        <color theme="1"/>
        <rFont val="微软雅黑"/>
        <family val="2"/>
        <charset val="134"/>
      </rPr>
      <t>,"41013124"</t>
    </r>
  </si>
  <si>
    <t>盛怒血躯</t>
  </si>
  <si>
    <t>被动技能：英雄上阵位置处于后排增加自身25%暴击，处于前排增加12.5%生命。</t>
  </si>
  <si>
    <t>弗雷</t>
  </si>
  <si>
    <t>主动技能：对单个敌人造成120%攻击伤害，每回合额外造成54%攻击伤害，持续2回合。</t>
  </si>
  <si>
    <t>"41023114"</t>
  </si>
  <si>
    <r>
      <rPr>
        <sz val="12"/>
        <color theme="1"/>
        <rFont val="微软雅黑"/>
        <family val="2"/>
        <charset val="134"/>
      </rPr>
      <t>"4102311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</si>
  <si>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被动技能：普攻有50%几率使目标流血，每回合造成24%攻击伤害，持续2回合。</t>
  </si>
  <si>
    <t>酋长</t>
  </si>
  <si>
    <t>主动技能：对随机1名敌人造成120%攻击伤害并有100%几率使目标眩晕2回合。</t>
  </si>
  <si>
    <t>"41034114"</t>
  </si>
  <si>
    <r>
      <rPr>
        <sz val="12"/>
        <color theme="1"/>
        <rFont val="微软雅黑"/>
        <family val="2"/>
        <charset val="134"/>
      </rPr>
      <t>"4103411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</si>
  <si>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嗜暴</t>
  </si>
  <si>
    <t>被动技能：每次普攻增加自己10%暴击。</t>
  </si>
  <si>
    <t>"41034214"</t>
  </si>
  <si>
    <t>"41034213"</t>
  </si>
  <si>
    <t>愈体</t>
  </si>
  <si>
    <t>被动技能：暴击使自己恢复38.5%攻击等量生命。</t>
  </si>
  <si>
    <t>主动技能：对随机2名敌人造成120%攻击伤害并有35%几率使目标眩晕2回合。</t>
  </si>
  <si>
    <t>"41035114"</t>
  </si>
  <si>
    <r>
      <rPr>
        <sz val="12"/>
        <color theme="1"/>
        <rFont val="微软雅黑"/>
        <family val="2"/>
        <charset val="134"/>
      </rPr>
      <t>"4103511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</si>
  <si>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"41035214"</t>
  </si>
  <si>
    <t>"41035213"</t>
  </si>
  <si>
    <t>被动技能：暴击使自己恢复80%攻击等量生命。</t>
  </si>
  <si>
    <t>卡加斯</t>
  </si>
  <si>
    <t>主动技能：对单个敌人造成215%攻击伤害并增加自身15%暴击2回合。</t>
  </si>
  <si>
    <t>"41044114"</t>
  </si>
  <si>
    <t>杀意骤起</t>
  </si>
  <si>
    <t>被动技能：英雄上阵位置处于后排增加自身30%暴击，但会减少10%生命。</t>
  </si>
  <si>
    <t>"41044214"</t>
  </si>
  <si>
    <t>"41044213"</t>
  </si>
  <si>
    <t>被动技能：暴击有40%几率使目标眩晕，持续1回合。</t>
  </si>
  <si>
    <t>主动技能：对随机2个敌人造成176%攻击伤害并增加自身30%暴击2回合。</t>
  </si>
  <si>
    <t>"41045114"</t>
  </si>
  <si>
    <t>被动技能：英雄上阵位置处于后排增加自身40%暴击，但会减少15%生命。</t>
  </si>
  <si>
    <t>"41045214"</t>
  </si>
  <si>
    <t>"41045213"</t>
  </si>
  <si>
    <t>屠龙者</t>
  </si>
  <si>
    <t>主动技能：对所有敌人造成71%攻击伤害，每回合额外造成25%攻击伤害，持续3回合。</t>
  </si>
  <si>
    <r>
      <rPr>
        <sz val="12"/>
        <color theme="1"/>
        <rFont val="微软雅黑"/>
        <family val="2"/>
        <charset val="134"/>
      </rPr>
      <t>"41055111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,"41055121"</t>
    </r>
  </si>
  <si>
    <t>被动技能：生命增加20%，护甲增加24%.</t>
  </si>
  <si>
    <t>"41055214"</t>
  </si>
  <si>
    <t>"41055213"</t>
  </si>
  <si>
    <t>鼓舞仪式</t>
  </si>
  <si>
    <t>被动技能：我方英雄暴击，使自己恢复35%攻击等量生命。</t>
  </si>
  <si>
    <t>"41055314","41055324"</t>
  </si>
  <si>
    <t>"41055313","41055323"</t>
  </si>
  <si>
    <t>被动技能：受到攻击降低目标10%破甲并燃烧，每回合造成24%攻击伤害，持续6回合</t>
  </si>
  <si>
    <t>主动技能：对所有敌人造成87%攻击伤害，每回合额外造成40%攻击伤害，持续3回合。</t>
  </si>
  <si>
    <r>
      <rPr>
        <sz val="12"/>
        <color theme="1"/>
        <rFont val="微软雅黑"/>
        <family val="2"/>
        <charset val="134"/>
      </rPr>
      <t>"41056111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,"41056121"</t>
    </r>
  </si>
  <si>
    <t>生命2</t>
  </si>
  <si>
    <t>被动技能：生命增加30%，护甲增加35%.</t>
  </si>
  <si>
    <t>"41056214"</t>
  </si>
  <si>
    <t>"41056213"</t>
  </si>
  <si>
    <t>鼓舞仪式2</t>
  </si>
  <si>
    <t>被动技能：我方英雄暴击，使自己恢复45%攻击等量生命。</t>
  </si>
  <si>
    <r>
      <rPr>
        <sz val="12"/>
        <color theme="1"/>
        <rFont val="微软雅黑"/>
        <family val="2"/>
        <charset val="134"/>
      </rPr>
      <t>"41056314"</t>
    </r>
    <r>
      <rPr>
        <sz val="12"/>
        <color theme="1"/>
        <rFont val="微软雅黑"/>
        <family val="2"/>
        <charset val="134"/>
      </rPr>
      <t>,"41056324"</t>
    </r>
  </si>
  <si>
    <t>"41056313","41056323"</t>
  </si>
  <si>
    <t>被动技能：受到攻击降低目标13%破甲并燃烧，每回合造成36%攻击伤害，持续6回合</t>
  </si>
  <si>
    <t>格鲁</t>
  </si>
  <si>
    <t>主动技能：对前排敌人造成116%攻击伤害并吸取目标21%护甲2回合。</t>
  </si>
  <si>
    <r>
      <rPr>
        <sz val="12"/>
        <color theme="1"/>
        <rFont val="微软雅黑"/>
        <family val="2"/>
        <charset val="134"/>
      </rPr>
      <t>"41065114"</t>
    </r>
    <r>
      <rPr>
        <sz val="12"/>
        <color theme="1"/>
        <rFont val="微软雅黑"/>
        <family val="2"/>
        <charset val="134"/>
      </rPr>
      <t>,"41065124"</t>
    </r>
  </si>
  <si>
    <t>"41065113","41065123"</t>
  </si>
  <si>
    <t>被动技能：受到攻击时降低目标8%攻击，10%暴击，持续2回合</t>
  </si>
  <si>
    <r>
      <rPr>
        <sz val="12"/>
        <color theme="1"/>
        <rFont val="微软雅黑"/>
        <family val="2"/>
        <charset val="134"/>
      </rPr>
      <t>"41065211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,"41065221"</t>
    </r>
  </si>
  <si>
    <t>自然坚韧</t>
  </si>
  <si>
    <t>被动技能：生命增加25%，护甲增加32%.</t>
  </si>
  <si>
    <t>"41065314"</t>
  </si>
  <si>
    <t>被动技能：受到攻击时60%几率发动一次反击，造成100%的攻击伤害。</t>
  </si>
  <si>
    <t>主动技能：对前排敌人造成145%攻击伤害并吸取目标28%护甲2回合。</t>
  </si>
  <si>
    <r>
      <rPr>
        <sz val="12"/>
        <color theme="1"/>
        <rFont val="微软雅黑"/>
        <family val="2"/>
        <charset val="134"/>
      </rPr>
      <t>"41066114"</t>
    </r>
    <r>
      <rPr>
        <sz val="12"/>
        <color theme="1"/>
        <rFont val="微软雅黑"/>
        <family val="2"/>
        <charset val="134"/>
      </rPr>
      <t>,"41066124"</t>
    </r>
  </si>
  <si>
    <t>"41066113","41066123"</t>
  </si>
  <si>
    <t>被动技能：受到攻击时降低目标11%攻击，15%暴击，持续2回合</t>
  </si>
  <si>
    <r>
      <rPr>
        <sz val="12"/>
        <color theme="1"/>
        <rFont val="微软雅黑"/>
        <family val="2"/>
        <charset val="134"/>
      </rPr>
      <t>"41066211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,"41066221"</t>
    </r>
  </si>
  <si>
    <t>自然坚韧2</t>
  </si>
  <si>
    <t>被动技能：生命增加32%，伤减率增加20%.</t>
  </si>
  <si>
    <t>"41066314"</t>
  </si>
  <si>
    <t>被动技能：受到攻击时70%几率发动一次反击，造成150%的攻击伤害。</t>
  </si>
  <si>
    <t>星光</t>
  </si>
  <si>
    <t>星落</t>
  </si>
  <si>
    <t>主动技能：对后排敌人造成125%攻击伤害并有40%几率使战士类目标眩晕2回合。</t>
  </si>
  <si>
    <t>"42015114"</t>
  </si>
  <si>
    <r>
      <rPr>
        <sz val="12"/>
        <color theme="1"/>
        <rFont val="微软雅黑"/>
        <family val="2"/>
        <charset val="134"/>
      </rPr>
      <t>"4201511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</si>
  <si>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残废打击</t>
  </si>
  <si>
    <t>被动技能：普攻攻击变为对随机2名敌人造成80%攻击伤害，并有10%概率眩晕目标2回合。</t>
  </si>
  <si>
    <r>
      <rPr>
        <sz val="12"/>
        <color theme="1"/>
        <rFont val="微软雅黑"/>
        <family val="2"/>
        <charset val="134"/>
      </rPr>
      <t>"42015211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,"42015221","42015231"</t>
    </r>
  </si>
  <si>
    <t>森林之歌</t>
  </si>
  <si>
    <t>被动技能：暴击增加30%，攻击增加30%，生命增加10%</t>
  </si>
  <si>
    <t>星落2</t>
  </si>
  <si>
    <t>主动技能：对后排敌人造成120%攻击伤害并有60%几率使战士类目标眩晕2回合。</t>
  </si>
  <si>
    <t>"42016114"</t>
  </si>
  <si>
    <r>
      <rPr>
        <sz val="12"/>
        <color theme="1"/>
        <rFont val="微软雅黑"/>
        <family val="2"/>
        <charset val="134"/>
      </rPr>
      <t>"4201611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"</t>
    </r>
  </si>
  <si>
    <t>残废打击2</t>
  </si>
  <si>
    <t>被动技能：普攻攻击变为对随机2名敌人造成95%攻击伤害，并有12%概率眩晕目标2回合。</t>
  </si>
  <si>
    <r>
      <rPr>
        <sz val="12"/>
        <color theme="1"/>
        <rFont val="微软雅黑"/>
        <family val="2"/>
        <charset val="134"/>
      </rPr>
      <t>"42016211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,"42016221","42016231"</t>
    </r>
  </si>
  <si>
    <t>森林之歌2</t>
  </si>
  <si>
    <t>被动技能：暴击增加30%，攻击增加35%，生命增加15%</t>
  </si>
  <si>
    <t>"42016314"</t>
  </si>
  <si>
    <r>
      <rPr>
        <sz val="12"/>
        <color theme="1"/>
        <rFont val="微软雅黑"/>
        <family val="2"/>
        <charset val="134"/>
      </rPr>
      <t>"4201631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</si>
  <si>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灵魂协调2</t>
  </si>
  <si>
    <t>被动技能：敌方英雄死亡，恢复己方血量最低的单位20%生命上限的血量</t>
  </si>
  <si>
    <t>树精</t>
  </si>
  <si>
    <t>主动技能：对单个敌人造成100%攻击伤害，每回合额外造成54%攻击伤害，持续2回合。</t>
  </si>
  <si>
    <t>"43012114"</t>
  </si>
  <si>
    <r>
      <rPr>
        <sz val="12"/>
        <color theme="1"/>
        <rFont val="微软雅黑"/>
        <family val="2"/>
        <charset val="134"/>
      </rPr>
      <t>"4301211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</si>
  <si>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被动技能：普攻有100%几率使自己恢复10%攻击等量生命。</t>
  </si>
  <si>
    <t>蓝萨满</t>
  </si>
  <si>
    <t>主动技能：对单个敌人造成160%攻击伤害并使前排友军随机1人恢复75%攻击等量生命。</t>
  </si>
  <si>
    <t>"43023114"</t>
  </si>
  <si>
    <r>
      <rPr>
        <sz val="12"/>
        <color theme="1"/>
        <rFont val="微软雅黑"/>
        <family val="2"/>
        <charset val="134"/>
      </rPr>
      <t>"4302311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</si>
  <si>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被动技能：普攻有80%几率使自己恢复25%攻击等量生命。</t>
  </si>
  <si>
    <t>树精长老</t>
  </si>
  <si>
    <t>主动技能：对单个敌人造成150%攻击伤害并使前排友军恢复70%攻击等量生命。</t>
  </si>
  <si>
    <t>"43034114"</t>
  </si>
  <si>
    <r>
      <rPr>
        <sz val="12"/>
        <color theme="1"/>
        <rFont val="微软雅黑"/>
        <family val="2"/>
        <charset val="134"/>
      </rPr>
      <t>"4303411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</si>
  <si>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被动技能：普攻时降低目标14%破甲，持续3回合</t>
  </si>
  <si>
    <t>"43034214"</t>
  </si>
  <si>
    <r>
      <rPr>
        <sz val="12"/>
        <color theme="1"/>
        <rFont val="微软雅黑"/>
        <family val="2"/>
        <charset val="134"/>
      </rPr>
      <t>"4303421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</si>
  <si>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被动技能：受到攻击时50%几率使自己恢复40%攻击等量生命。</t>
  </si>
  <si>
    <t>主动技能：对单个敌人造成160%攻击伤害并使前排友军恢复97%攻击等量生命。</t>
  </si>
  <si>
    <t>"43035114"</t>
  </si>
  <si>
    <r>
      <rPr>
        <sz val="12"/>
        <color theme="1"/>
        <rFont val="微软雅黑"/>
        <family val="2"/>
        <charset val="134"/>
      </rPr>
      <t>"4303511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</si>
  <si>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被动技能：普攻时降低目标20%破甲，持续3回合</t>
  </si>
  <si>
    <t>"43035214"</t>
  </si>
  <si>
    <r>
      <rPr>
        <sz val="12"/>
        <color theme="1"/>
        <rFont val="微软雅黑"/>
        <family val="2"/>
        <charset val="134"/>
      </rPr>
      <t>"4303521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</si>
  <si>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被动技能：受到攻击时50%几率使自己恢复55%攻击等量生命。</t>
  </si>
  <si>
    <t>泰勒</t>
  </si>
  <si>
    <t>主动技能：对前排敌人造成70%攻击伤害并使我方英雄恢复42%攻击等量生命，持续3回合。</t>
  </si>
  <si>
    <r>
      <rPr>
        <sz val="12"/>
        <color theme="1"/>
        <rFont val="微软雅黑"/>
        <family val="2"/>
        <charset val="134"/>
      </rPr>
      <t>"43044111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,"43044121"</t>
    </r>
  </si>
  <si>
    <t>被动技能：攻击增加30%，暴击增加30%.</t>
  </si>
  <si>
    <t>主动技能：对所有敌人造成45%攻击伤害并使我方英雄恢复55%攻击等量生命，持续3回合。</t>
  </si>
  <si>
    <r>
      <rPr>
        <sz val="12"/>
        <color theme="1"/>
        <rFont val="微软雅黑"/>
        <family val="2"/>
        <charset val="134"/>
      </rPr>
      <t>"43045111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,"43045121"</t>
    </r>
  </si>
  <si>
    <t>"43045214"</t>
  </si>
  <si>
    <r>
      <rPr>
        <sz val="12"/>
        <color theme="1"/>
        <rFont val="微软雅黑"/>
        <family val="2"/>
        <charset val="134"/>
      </rPr>
      <t>"4304521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</si>
  <si>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法术掌握</t>
  </si>
  <si>
    <t>被动技能：每次普攻增加自己22%技能伤害。</t>
  </si>
  <si>
    <t>光照术2</t>
  </si>
  <si>
    <t>主动技能：对所有敌人造成54%攻击伤害并使我方英雄恢复62%攻击等量生命，持续3回合。</t>
  </si>
  <si>
    <r>
      <rPr>
        <sz val="12"/>
        <color theme="1"/>
        <rFont val="微软雅黑"/>
        <family val="2"/>
        <charset val="134"/>
      </rPr>
      <t>"43046111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,"43046121"</t>
    </r>
  </si>
  <si>
    <t>"43046214"</t>
  </si>
  <si>
    <r>
      <rPr>
        <sz val="12"/>
        <color theme="1"/>
        <rFont val="微软雅黑"/>
        <family val="2"/>
        <charset val="134"/>
      </rPr>
      <t>"4304621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</si>
  <si>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法术掌握2</t>
  </si>
  <si>
    <t>被动技能：每次普攻增加自己24%技能伤害。</t>
  </si>
  <si>
    <t>"43046314"</t>
  </si>
  <si>
    <r>
      <rPr>
        <sz val="12"/>
        <color theme="1"/>
        <rFont val="微软雅黑"/>
        <family val="2"/>
        <charset val="134"/>
      </rPr>
      <t>"4304631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</si>
  <si>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命运的反抗2</t>
  </si>
  <si>
    <t>被动技能：当生命低于50%时，给敌方全体附加暴击印记，印记暴击后触发造成56%攻击伤害。（只触发一次）</t>
  </si>
  <si>
    <t>泽基斯</t>
  </si>
  <si>
    <t>回复术</t>
  </si>
  <si>
    <t>主动技能：对随机2名后排敌人造成132%攻击伤害并回复随机2名后排友军攻击160%生命。</t>
  </si>
  <si>
    <t>"43054114"</t>
  </si>
  <si>
    <r>
      <rPr>
        <sz val="12"/>
        <color theme="1"/>
        <rFont val="微软雅黑"/>
        <family val="2"/>
        <charset val="134"/>
      </rPr>
      <t>"4305411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</si>
  <si>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被动技能：普攻有100%几率使随机1名前排友军恢复35%攻击等量生命。</t>
  </si>
  <si>
    <r>
      <rPr>
        <sz val="12"/>
        <color theme="1"/>
        <rFont val="微软雅黑"/>
        <family val="2"/>
        <charset val="134"/>
      </rPr>
      <t>"43054214"</t>
    </r>
    <r>
      <rPr>
        <sz val="12"/>
        <color theme="1"/>
        <rFont val="微软雅黑"/>
        <family val="2"/>
        <charset val="134"/>
      </rPr>
      <t>,"43054224"</t>
    </r>
  </si>
  <si>
    <t>"43054213","43054223"</t>
  </si>
  <si>
    <t>舍生取义</t>
  </si>
  <si>
    <t>被动技能：英雄死亡可使己方全体恢复70%攻击等量生命并增加5%暴击3回合</t>
  </si>
  <si>
    <t>主动技能：对后排敌人造成70%攻击伤害并回复后排友军攻击170%生命。</t>
  </si>
  <si>
    <t>"43055114"</t>
  </si>
  <si>
    <r>
      <rPr>
        <sz val="12"/>
        <color theme="1"/>
        <rFont val="微软雅黑"/>
        <family val="2"/>
        <charset val="134"/>
      </rPr>
      <t>"4305511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</si>
  <si>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被动技能：普攻有100%几率使前排友军恢复55%攻击等量生命。</t>
  </si>
  <si>
    <r>
      <rPr>
        <sz val="12"/>
        <color theme="1"/>
        <rFont val="微软雅黑"/>
        <family val="2"/>
        <charset val="134"/>
      </rPr>
      <t>"43055214"</t>
    </r>
    <r>
      <rPr>
        <sz val="12"/>
        <color theme="1"/>
        <rFont val="微软雅黑"/>
        <family val="2"/>
        <charset val="134"/>
      </rPr>
      <t>,"43055224"</t>
    </r>
  </si>
  <si>
    <t>"43055213","43055223"</t>
  </si>
  <si>
    <t>被动技能：英雄死亡可使己方全体恢复95%攻击等量生命并增加8%暴击3回合</t>
  </si>
  <si>
    <t>回复术2</t>
  </si>
  <si>
    <t>主动技能：对所有敌人造成74%攻击伤害并使我方英雄恢复185%攻击等量生命。</t>
  </si>
  <si>
    <t>"43056114"</t>
  </si>
  <si>
    <r>
      <rPr>
        <sz val="12"/>
        <color theme="1"/>
        <rFont val="微软雅黑"/>
        <family val="2"/>
        <charset val="134"/>
      </rPr>
      <t>"4305611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</si>
  <si>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被动技能：普攻有100%几率使前排友军恢复75%攻击等量生命。</t>
  </si>
  <si>
    <r>
      <rPr>
        <sz val="12"/>
        <color theme="1"/>
        <rFont val="微软雅黑"/>
        <family val="2"/>
        <charset val="134"/>
      </rPr>
      <t>"43056214"</t>
    </r>
    <r>
      <rPr>
        <sz val="12"/>
        <color theme="1"/>
        <rFont val="微软雅黑"/>
        <family val="2"/>
        <charset val="134"/>
      </rPr>
      <t>,"43056224"</t>
    </r>
  </si>
  <si>
    <t>"43056213","43056223"</t>
  </si>
  <si>
    <t>被动技能：英雄死亡使己方全体恢复120%攻击量生命并增加11%的暴击3回合</t>
  </si>
  <si>
    <r>
      <rPr>
        <sz val="12"/>
        <color theme="1"/>
        <rFont val="微软雅黑"/>
        <family val="2"/>
        <charset val="134"/>
      </rPr>
      <t>"4305631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</si>
  <si>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贝拉</t>
  </si>
  <si>
    <t>闪电箭</t>
  </si>
  <si>
    <t>猎头者</t>
  </si>
  <si>
    <t>"44024114"</t>
  </si>
  <si>
    <r>
      <rPr>
        <sz val="12"/>
        <color theme="1"/>
        <rFont val="微软雅黑"/>
        <family val="2"/>
        <charset val="134"/>
      </rPr>
      <t>"4402411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</si>
  <si>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被动技能：普攻有50%几率使目标中毒，每回合造成24%攻击伤害，持续2回合。</t>
  </si>
  <si>
    <t>"44024214"</t>
  </si>
  <si>
    <t>"44024212"</t>
  </si>
  <si>
    <t>虚弱打击</t>
  </si>
  <si>
    <t>被动技能：普通攻击会选择敌方生命最少的英雄作为目标。</t>
  </si>
  <si>
    <t>"44025114"</t>
  </si>
  <si>
    <r>
      <rPr>
        <sz val="12"/>
        <color theme="1"/>
        <rFont val="微软雅黑"/>
        <family val="2"/>
        <charset val="134"/>
      </rPr>
      <t>"4402511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</si>
  <si>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被动技能：普攻有50%几率使目标中毒，每回合造成54%攻击伤害，持续2回合。</t>
  </si>
  <si>
    <t>"44025214"</t>
  </si>
  <si>
    <t>"44025212"</t>
  </si>
  <si>
    <t>被动技能：普通攻击变成攻击敌方生命最少的英雄。</t>
  </si>
  <si>
    <t>灰眼</t>
  </si>
  <si>
    <t>主动技能：对血量最少的敌人造成180%攻击伤害，如果是法师，每回合额外造成46%攻击伤害，持续2回合。</t>
  </si>
  <si>
    <t>"44034214"</t>
  </si>
  <si>
    <t>"44034212"</t>
  </si>
  <si>
    <t>后排打击</t>
  </si>
  <si>
    <t>被动技能：普通攻击变为攻击随机1名后排敌人。</t>
  </si>
  <si>
    <t>主动技能：对血量最少的敌人造成198%攻击伤害，如果是法师，每回合额外造成62%攻击伤害，持续2回合。</t>
  </si>
  <si>
    <t>"44035214"</t>
  </si>
  <si>
    <t>"44035212"</t>
  </si>
  <si>
    <r>
      <rPr>
        <sz val="12"/>
        <color theme="1"/>
        <rFont val="微软雅黑"/>
        <family val="2"/>
        <charset val="134"/>
      </rPr>
      <t>"44035311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,"44035321"</t>
    </r>
  </si>
  <si>
    <t>灰眼之力</t>
  </si>
  <si>
    <t>被动技能：精准增加10%，攻击增加15%.</t>
  </si>
  <si>
    <t>放血2</t>
  </si>
  <si>
    <t>主动技能：对血量最少的敌人造成216%攻击伤害并对法师类目标造成83%额外伤害，持续2回合。</t>
  </si>
  <si>
    <t>"44036214"</t>
  </si>
  <si>
    <t>"44036212"</t>
  </si>
  <si>
    <t>后排打击2</t>
  </si>
  <si>
    <t>被动技能：普通攻击变为攻击随机1名后排敌人，伤害为110%.</t>
  </si>
  <si>
    <r>
      <rPr>
        <sz val="12"/>
        <color theme="1"/>
        <rFont val="微软雅黑"/>
        <family val="2"/>
        <charset val="134"/>
      </rPr>
      <t>"44036311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,"44036321"</t>
    </r>
  </si>
  <si>
    <t>灰眼之力2</t>
  </si>
  <si>
    <t>被动技能：精准增加15%，攻击增加20%.</t>
  </si>
  <si>
    <t>无面者</t>
  </si>
  <si>
    <t>主动技能：对随机1名后排敌人造成200%攻击伤害，如果是法师，每回合额外造成30%攻击伤害，持续2回合。</t>
  </si>
  <si>
    <r>
      <rPr>
        <sz val="12"/>
        <color theme="1"/>
        <rFont val="微软雅黑"/>
        <family val="2"/>
        <charset val="134"/>
      </rPr>
      <t>"44045111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,"44045121"</t>
    </r>
  </si>
  <si>
    <t>猎魔高手</t>
  </si>
  <si>
    <t>被动技能：暴击增加30%，暴击伤害增加30%.</t>
  </si>
  <si>
    <t>"44045214"</t>
  </si>
  <si>
    <t>"44045212"</t>
  </si>
  <si>
    <t>被动技能：普通攻击会选择敌方生命最少的英雄作为目标，并降低目标10%攻击3回合</t>
  </si>
  <si>
    <t>主动技能：对随机2名后排敌人造成200%攻击伤害，如果是法师，每回合额外造成40%攻击伤害，持续2回合。</t>
  </si>
  <si>
    <r>
      <rPr>
        <sz val="12"/>
        <color theme="1"/>
        <rFont val="微软雅黑"/>
        <family val="2"/>
        <charset val="134"/>
      </rPr>
      <t>"44046111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,"44046121"</t>
    </r>
  </si>
  <si>
    <t>猎魔高手2</t>
  </si>
  <si>
    <t>被动技能：暴击增加30%，暴击伤害增加40%.</t>
  </si>
  <si>
    <t>"44046214"</t>
  </si>
  <si>
    <t>"44046212"</t>
  </si>
  <si>
    <t>被动技能：普通攻击变成攻击敌方生命最少的英雄，效果为105%，并降低目标15%攻击3回合</t>
  </si>
  <si>
    <t>"44046314"</t>
  </si>
  <si>
    <r>
      <rPr>
        <sz val="12"/>
        <color theme="1"/>
        <rFont val="微软雅黑"/>
        <family val="2"/>
        <charset val="134"/>
      </rPr>
      <t>"4404631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</si>
  <si>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被动技能：普攻有50%几率使目标中毒，每回合造成80%攻击伤害，持续2回合。</t>
  </si>
  <si>
    <t>希维尔</t>
  </si>
  <si>
    <t>毒酸箭</t>
  </si>
  <si>
    <t>主动技能：对前排敌人造成70%攻击伤害，每回合额外造成46%攻击伤害，持续2回合。</t>
  </si>
  <si>
    <r>
      <rPr>
        <sz val="12"/>
        <color theme="1"/>
        <rFont val="微软雅黑"/>
        <family val="2"/>
        <charset val="134"/>
      </rPr>
      <t>"4501311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</si>
  <si>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暴击</t>
  </si>
  <si>
    <t>被动技能：暴击增加20%.</t>
  </si>
  <si>
    <t>"45013214"</t>
  </si>
  <si>
    <r>
      <rPr>
        <sz val="12"/>
        <color theme="1"/>
        <rFont val="微软雅黑"/>
        <family val="2"/>
        <charset val="134"/>
      </rPr>
      <t>"4501321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</si>
  <si>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中毒</t>
  </si>
  <si>
    <t>被动技能：暴击有100%几率使目标中毒，每回合造成18%攻击伤害，持续2回合。</t>
  </si>
  <si>
    <t>密林队长</t>
  </si>
  <si>
    <t>主动技能：对前排敌人造成119%攻击伤害并降低其21%护甲2回合。</t>
  </si>
  <si>
    <t>"45023114"</t>
  </si>
  <si>
    <r>
      <rPr>
        <sz val="12"/>
        <color theme="1"/>
        <rFont val="微软雅黑"/>
        <family val="2"/>
        <charset val="134"/>
      </rPr>
      <t>"4502311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</si>
  <si>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被动技能：普攻有20%几率使目标禁魔，持续1回合。</t>
  </si>
  <si>
    <t>风行者</t>
  </si>
  <si>
    <t>惩罚之箭</t>
  </si>
  <si>
    <t>主动技能：对所有敌人造成69%攻击伤害并有50%几率使刺客类目标禁魔2回合。</t>
  </si>
  <si>
    <t>"45034111"</t>
  </si>
  <si>
    <t>被动技能：暴击增加25%.</t>
  </si>
  <si>
    <r>
      <rPr>
        <sz val="12"/>
        <color theme="1"/>
        <rFont val="微软雅黑"/>
        <family val="2"/>
        <charset val="134"/>
      </rPr>
      <t>"4503421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</si>
  <si>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暴击伤害</t>
  </si>
  <si>
    <t>被动技能：暴击伤害增加50%.</t>
  </si>
  <si>
    <t>主动技能：对所有敌人造成75%攻击伤害并有80%几率使刺客类目标禁魔2回合。</t>
  </si>
  <si>
    <r>
      <rPr>
        <sz val="12"/>
        <color theme="1"/>
        <rFont val="微软雅黑"/>
        <family val="2"/>
        <charset val="134"/>
      </rPr>
      <t>"4503511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</si>
  <si>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被动技能：暴击增加30%</t>
  </si>
  <si>
    <r>
      <rPr>
        <sz val="12"/>
        <color theme="1"/>
        <rFont val="微软雅黑"/>
        <family val="2"/>
        <charset val="134"/>
      </rPr>
      <t>"4503521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</si>
  <si>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被动技能：暴击伤害增加60%.</t>
  </si>
  <si>
    <t>恶魔猎手</t>
  </si>
  <si>
    <t>主动技能：对所有敌人造成70%攻击伤害并有15%几率使目标禁魔2回合。</t>
  </si>
  <si>
    <t>被动技能：暴击增加30%，暴击伤害增加20%，攻击增加10%.</t>
  </si>
  <si>
    <r>
      <rPr>
        <sz val="12"/>
        <color theme="1"/>
        <rFont val="微软雅黑"/>
        <family val="2"/>
        <charset val="134"/>
      </rPr>
      <t>"45045214"</t>
    </r>
    <r>
      <rPr>
        <sz val="12"/>
        <color theme="1"/>
        <rFont val="微软雅黑"/>
        <family val="2"/>
        <charset val="134"/>
      </rPr>
      <t>,"45045224"</t>
    </r>
  </si>
  <si>
    <t>"45045213","45045223"</t>
  </si>
  <si>
    <t>凌辱</t>
  </si>
  <si>
    <t>被动技能：敌方英雄死亡，增加自己10%暴击伤害和10%攻击。</t>
  </si>
  <si>
    <r>
      <rPr>
        <sz val="12"/>
        <color theme="1"/>
        <rFont val="微软雅黑"/>
        <family val="2"/>
        <charset val="134"/>
      </rPr>
      <t>"45045314"</t>
    </r>
    <r>
      <rPr>
        <sz val="12"/>
        <color theme="1"/>
        <rFont val="微软雅黑"/>
        <family val="2"/>
        <charset val="134"/>
      </rPr>
      <t>,"45045324"</t>
    </r>
  </si>
  <si>
    <t>"45045313","45045323"</t>
  </si>
  <si>
    <t>哀协箭</t>
  </si>
  <si>
    <t>被动技能：普攻有45%几率对目标额外造成80%中毒伤害并有10%几率沉默目标2回合</t>
  </si>
  <si>
    <t>惩罚之箭2</t>
  </si>
  <si>
    <t>主动技能：对所有敌人造成85%攻击伤害并有50%几率使目标禁魔2回合。</t>
  </si>
  <si>
    <t>被动技能：暴击增加30%，暴击伤害增加25%,攻击增加20%.</t>
  </si>
  <si>
    <r>
      <rPr>
        <sz val="12"/>
        <color theme="1"/>
        <rFont val="微软雅黑"/>
        <family val="2"/>
        <charset val="134"/>
      </rPr>
      <t>"45046214"</t>
    </r>
    <r>
      <rPr>
        <sz val="12"/>
        <color theme="1"/>
        <rFont val="微软雅黑"/>
        <family val="2"/>
        <charset val="134"/>
      </rPr>
      <t>,"45046224"</t>
    </r>
  </si>
  <si>
    <t>"45046213","45046223"</t>
  </si>
  <si>
    <t>凌辱2</t>
  </si>
  <si>
    <t>被动技能：敌方英雄死亡，增加自己15%暴击伤害和12%攻击。</t>
  </si>
  <si>
    <r>
      <rPr>
        <sz val="12"/>
        <color theme="1"/>
        <rFont val="微软雅黑"/>
        <family val="2"/>
        <charset val="134"/>
      </rPr>
      <t>"45046314"</t>
    </r>
    <r>
      <rPr>
        <sz val="12"/>
        <color theme="1"/>
        <rFont val="微软雅黑"/>
        <family val="2"/>
        <charset val="134"/>
      </rPr>
      <t>,"45046324"</t>
    </r>
  </si>
  <si>
    <t>"45046313","45046323"</t>
  </si>
  <si>
    <t>哀协箭2</t>
  </si>
  <si>
    <t>被动技能：普攻有60%几率对目标额外造成140%中毒伤害并有15%几率沉默目标2回合</t>
  </si>
  <si>
    <t>马拉萨</t>
  </si>
  <si>
    <t>主动技能：对随机3名敌人造成115%攻击伤害，每回合额外造成20%攻击伤害，持续2回合。</t>
  </si>
  <si>
    <r>
      <rPr>
        <sz val="12"/>
        <color theme="1"/>
        <rFont val="微软雅黑"/>
        <family val="2"/>
        <charset val="134"/>
      </rPr>
      <t>"45055111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,"45055121"</t>
    </r>
  </si>
  <si>
    <t>被动技能：暴击增加30%，攻击增加20%.</t>
  </si>
  <si>
    <t>"45055214"</t>
  </si>
  <si>
    <r>
      <rPr>
        <sz val="12"/>
        <color theme="1"/>
        <rFont val="微软雅黑"/>
        <family val="2"/>
        <charset val="134"/>
      </rPr>
      <t>"4505521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</si>
  <si>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被动技能：暴击有100%几率使目标中毒，每回合造成48%攻击伤害，持续2回合。</t>
  </si>
  <si>
    <t>"45055314"</t>
  </si>
  <si>
    <r>
      <rPr>
        <sz val="12"/>
        <color theme="1"/>
        <rFont val="微软雅黑"/>
        <family val="2"/>
        <charset val="134"/>
      </rPr>
      <t>"4505531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</si>
  <si>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毒性掌握</t>
  </si>
  <si>
    <t>被动技能：对中毒的目标，增加35%的额外伤害</t>
  </si>
  <si>
    <t>毒酸箭2</t>
  </si>
  <si>
    <t>主动技能：对随机4名敌人造成80%攻击伤害，每回合额外造成30%攻击伤害，持续2回合。</t>
  </si>
  <si>
    <r>
      <rPr>
        <sz val="12"/>
        <color theme="1"/>
        <rFont val="微软雅黑"/>
        <family val="2"/>
        <charset val="134"/>
      </rPr>
      <t>"45056111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,"45055121"</t>
    </r>
  </si>
  <si>
    <t>暴击2</t>
  </si>
  <si>
    <t>被动技能：暴击增加30%，攻击增加25%.</t>
  </si>
  <si>
    <t>"45056214"</t>
  </si>
  <si>
    <r>
      <rPr>
        <sz val="12"/>
        <color theme="1"/>
        <rFont val="微软雅黑"/>
        <family val="2"/>
        <charset val="134"/>
      </rPr>
      <t>"4505621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</si>
  <si>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中毒2</t>
  </si>
  <si>
    <t>被动技能：暴击有100%几率使目标中毒，每回造成66%攻击伤害，持续2回合。</t>
  </si>
  <si>
    <t>"45056314"</t>
  </si>
  <si>
    <r>
      <rPr>
        <sz val="12"/>
        <color theme="1"/>
        <rFont val="微软雅黑"/>
        <family val="2"/>
        <charset val="134"/>
      </rPr>
      <t>"4505631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</si>
  <si>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毒性掌握2</t>
  </si>
  <si>
    <t>被动技能：对中毒的目标，增加50%的额外伤害</t>
  </si>
  <si>
    <t>不眠者</t>
  </si>
  <si>
    <t>回合之印</t>
  </si>
  <si>
    <t>主动技能：对后排敌人造成80%攻击伤害并有100%几率附加回合印记，回合印记1回合后触发造成180%的攻击伤害，并提升自身5%免伤3回合</t>
  </si>
  <si>
    <r>
      <rPr>
        <sz val="12"/>
        <color theme="1"/>
        <rFont val="微软雅黑"/>
        <family val="2"/>
        <charset val="134"/>
      </rPr>
      <t>"51015114"</t>
    </r>
    <r>
      <rPr>
        <sz val="12"/>
        <color theme="1"/>
        <rFont val="微软雅黑"/>
        <family val="2"/>
        <charset val="134"/>
      </rPr>
      <t>,"51015124"</t>
    </r>
  </si>
  <si>
    <t>"51015113","51015123"</t>
  </si>
  <si>
    <t>沉睡魔咒</t>
  </si>
  <si>
    <t>被动技能：普攻有100%几率给目标附加回合印记，并有20%几率使目标石化1回合，回合印记1回合后触发造成95%攻击伤害。</t>
  </si>
  <si>
    <r>
      <rPr>
        <sz val="12"/>
        <color theme="1"/>
        <rFont val="微软雅黑"/>
        <family val="2"/>
        <charset val="134"/>
      </rPr>
      <t>"51015214"</t>
    </r>
    <r>
      <rPr>
        <sz val="12"/>
        <color theme="1"/>
        <rFont val="微软雅黑"/>
        <family val="2"/>
        <charset val="134"/>
      </rPr>
      <t>,"51015224"</t>
    </r>
  </si>
  <si>
    <t>"51015213","51015223"</t>
  </si>
  <si>
    <t>暗影聚力</t>
  </si>
  <si>
    <t>被动技能：受到攻击时，给攻击者附加回合印记，回合印记1回合后触发造成80%攻击伤害，同时有30%几率恢复自身5%的血量</t>
  </si>
  <si>
    <t>"51015314"</t>
  </si>
  <si>
    <t>黑夜重生</t>
  </si>
  <si>
    <t>被动技能：死亡后必定复活，并恢复自身60%的血量。</t>
  </si>
  <si>
    <t>回合之印2</t>
  </si>
  <si>
    <t>主动技能：对后排敌人造成90%攻击伤害并有100%几率附加回合印记，回合印记1回合后触发造成250%的攻击伤害，并提升自身10%免伤3回合</t>
  </si>
  <si>
    <r>
      <rPr>
        <sz val="12"/>
        <color theme="1"/>
        <rFont val="微软雅黑"/>
        <family val="2"/>
        <charset val="134"/>
      </rPr>
      <t>"51016114"</t>
    </r>
    <r>
      <rPr>
        <sz val="12"/>
        <color theme="1"/>
        <rFont val="微软雅黑"/>
        <family val="2"/>
        <charset val="134"/>
      </rPr>
      <t>,"51016124"</t>
    </r>
  </si>
  <si>
    <t>"51016113","51016123"</t>
  </si>
  <si>
    <t>沉睡魔咒2</t>
  </si>
  <si>
    <t>被动技能：普攻有100%几率给目标附加回合印，并有30%几率使目标石化1回合，回合印记1回合后触发造成120%攻击伤害。</t>
  </si>
  <si>
    <r>
      <rPr>
        <sz val="12"/>
        <color theme="1"/>
        <rFont val="微软雅黑"/>
        <family val="2"/>
        <charset val="134"/>
      </rPr>
      <t>"51016214"</t>
    </r>
    <r>
      <rPr>
        <sz val="12"/>
        <color theme="1"/>
        <rFont val="微软雅黑"/>
        <family val="2"/>
        <charset val="134"/>
      </rPr>
      <t>,"51016224"</t>
    </r>
  </si>
  <si>
    <t>"51016213","51016223"</t>
  </si>
  <si>
    <t>暗影聚力2</t>
  </si>
  <si>
    <t>被动技能：受到攻击时，给攻击者附加回合印记，回合印记1回合后触发造成150%攻击伤害，同时有30%几率恢复自身7%的血量</t>
  </si>
  <si>
    <t>"51016314"</t>
  </si>
  <si>
    <t>黑夜重生2</t>
  </si>
  <si>
    <t>被动技能：死亡后必定复活，并恢复自身90%的血量。</t>
  </si>
  <si>
    <t>阿斯布幽灵</t>
  </si>
  <si>
    <t>主动技能：对随机1名敌人造成110%攻击伤害并有100%几率使目标石化2回合。</t>
  </si>
  <si>
    <r>
      <rPr>
        <sz val="12"/>
        <color theme="1"/>
        <rFont val="微软雅黑"/>
        <family val="2"/>
        <charset val="134"/>
      </rPr>
      <t>"52013111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,"52013121"</t>
    </r>
  </si>
  <si>
    <t>暗物质</t>
  </si>
  <si>
    <t>被动技能：技能伤害增加37.5%，生命增加15%.</t>
  </si>
  <si>
    <r>
      <rPr>
        <sz val="12"/>
        <color theme="1"/>
        <rFont val="微软雅黑"/>
        <family val="2"/>
        <charset val="134"/>
      </rPr>
      <t>"52013214"</t>
    </r>
    <r>
      <rPr>
        <sz val="12"/>
        <color theme="1"/>
        <rFont val="微软雅黑"/>
        <family val="2"/>
        <charset val="134"/>
      </rPr>
      <t>,"52013224"</t>
    </r>
  </si>
  <si>
    <t>"52013213","52013223"</t>
  </si>
  <si>
    <t>护甲专精</t>
  </si>
  <si>
    <t>被动技能：普攻有25%几率降低目标护甲20%并提升自己护甲20%，持续3回合。</t>
  </si>
  <si>
    <t>暗黑的方德拉</t>
  </si>
  <si>
    <t>主动技能：对前排敌人造成91%攻击伤害并有35%几率使目标石化2回合，对战士类目标造成50%额外伤害。</t>
  </si>
  <si>
    <r>
      <rPr>
        <sz val="12"/>
        <color theme="1"/>
        <rFont val="微软雅黑"/>
        <family val="2"/>
        <charset val="134"/>
      </rPr>
      <t>"52024111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,"52024121"</t>
    </r>
  </si>
  <si>
    <t>被动技能：技能伤害增加50%，生命增加20%.</t>
  </si>
  <si>
    <t>"52024214"</t>
  </si>
  <si>
    <r>
      <rPr>
        <sz val="12"/>
        <color theme="1"/>
        <rFont val="微软雅黑"/>
        <family val="2"/>
        <charset val="134"/>
      </rPr>
      <t>"5202421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</si>
  <si>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被动技能：每次普攻增加自己17.5%技能伤害。</t>
  </si>
  <si>
    <t>主动技能：对随机3名敌人造成100%攻击伤害并有35%几率使目标石化2回合，对战士类目标造成50%额外伤害。</t>
  </si>
  <si>
    <r>
      <rPr>
        <sz val="12"/>
        <color theme="1"/>
        <rFont val="微软雅黑"/>
        <family val="2"/>
        <charset val="134"/>
      </rPr>
      <t>"52025111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,"52025121"</t>
    </r>
  </si>
  <si>
    <t>被动技能：技能伤害增加75%，生命增加30%.</t>
  </si>
  <si>
    <t>"52025214"</t>
  </si>
  <si>
    <r>
      <rPr>
        <sz val="12"/>
        <color theme="1"/>
        <rFont val="微软雅黑"/>
        <family val="2"/>
        <charset val="134"/>
      </rPr>
      <t>"5202521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</si>
  <si>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被动技能：每次普攻增加自己21.9%技能伤害。</t>
  </si>
  <si>
    <t>洛根</t>
  </si>
  <si>
    <t>主动技能：对后排敌人造成115%攻击伤害并对刺客类目标造成50%额外伤害。</t>
  </si>
  <si>
    <r>
      <rPr>
        <sz val="12"/>
        <color theme="1"/>
        <rFont val="微软雅黑"/>
        <family val="2"/>
        <charset val="134"/>
      </rPr>
      <t>"52034111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,"52034121"</t>
    </r>
  </si>
  <si>
    <t>"52034214"</t>
  </si>
  <si>
    <r>
      <rPr>
        <sz val="12"/>
        <color theme="1"/>
        <rFont val="微软雅黑"/>
        <family val="2"/>
        <charset val="134"/>
      </rPr>
      <t>"5203421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</si>
  <si>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虚弱之力</t>
  </si>
  <si>
    <t>被动技能：受到攻击降低攻击者7.2%伤增率，持续3回合。</t>
  </si>
  <si>
    <t>主动技能：对后排敌人造成125%攻击伤害并对刺客类目标造成50%额外伤害。</t>
  </si>
  <si>
    <r>
      <rPr>
        <sz val="12"/>
        <color theme="1"/>
        <rFont val="微软雅黑"/>
        <family val="2"/>
        <charset val="134"/>
      </rPr>
      <t>"52035111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,"52035121"</t>
    </r>
  </si>
  <si>
    <t>"52035214"</t>
  </si>
  <si>
    <r>
      <rPr>
        <sz val="12"/>
        <color theme="1"/>
        <rFont val="微软雅黑"/>
        <family val="2"/>
        <charset val="134"/>
      </rPr>
      <t>"5203521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</si>
  <si>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被动技能：受到攻击降低攻击者9%伤增率，持续3回合。</t>
  </si>
  <si>
    <t>黑暗阿辛多</t>
  </si>
  <si>
    <t>主动技能：对随机4名敌人造成75%攻击伤害并有20%几率使目标石化2回合。</t>
  </si>
  <si>
    <t>"52045114"</t>
  </si>
  <si>
    <r>
      <rPr>
        <sz val="12"/>
        <color theme="1"/>
        <rFont val="微软雅黑"/>
        <family val="2"/>
        <charset val="134"/>
      </rPr>
      <t>"5204511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</si>
  <si>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被动技能：普攻有35%几率使目标石化，持续1回合。</t>
  </si>
  <si>
    <r>
      <rPr>
        <sz val="12"/>
        <color theme="1"/>
        <rFont val="微软雅黑"/>
        <family val="2"/>
        <charset val="134"/>
      </rPr>
      <t>"52045211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,"52045221","52045231"</t>
    </r>
  </si>
  <si>
    <t>黑洞</t>
  </si>
  <si>
    <t>被动技能：技能伤害增加62.5%，生命增加20%,速度增加40.</t>
  </si>
  <si>
    <r>
      <rPr>
        <sz val="12"/>
        <color theme="1"/>
        <rFont val="微软雅黑"/>
        <family val="2"/>
        <charset val="134"/>
      </rPr>
      <t>"52045314"</t>
    </r>
    <r>
      <rPr>
        <sz val="12"/>
        <color theme="1"/>
        <rFont val="微软雅黑"/>
        <family val="2"/>
        <charset val="134"/>
      </rPr>
      <t>,"52045324"</t>
    </r>
  </si>
  <si>
    <t>"52045313","52045323"</t>
  </si>
  <si>
    <t>以攻为守</t>
  </si>
  <si>
    <t>主动技能：对所有敌人造成54%攻击伤害并有20%几率使目标石化2回合。</t>
  </si>
  <si>
    <t>"52046114"</t>
  </si>
  <si>
    <r>
      <rPr>
        <sz val="12"/>
        <color theme="1"/>
        <rFont val="微软雅黑"/>
        <family val="2"/>
        <charset val="134"/>
      </rPr>
      <t>"5204611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</si>
  <si>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石化2</t>
  </si>
  <si>
    <t>被动技能：普攻有45%几率使目标石化，持续1回合。</t>
  </si>
  <si>
    <r>
      <rPr>
        <sz val="12"/>
        <color theme="1"/>
        <rFont val="微软雅黑"/>
        <family val="2"/>
        <charset val="134"/>
      </rPr>
      <t>"52046211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,"52046221","52046231"</t>
    </r>
  </si>
  <si>
    <t>黑洞2</t>
  </si>
  <si>
    <t>被动技能：技能伤害增加87.5%，生命增加35%,速度增加50.</t>
  </si>
  <si>
    <r>
      <rPr>
        <sz val="12"/>
        <color theme="1"/>
        <rFont val="微软雅黑"/>
        <family val="2"/>
        <charset val="134"/>
      </rPr>
      <t>"52046314"</t>
    </r>
    <r>
      <rPr>
        <sz val="12"/>
        <color theme="1"/>
        <rFont val="微软雅黑"/>
        <family val="2"/>
        <charset val="134"/>
      </rPr>
      <t>,"52046324"</t>
    </r>
  </si>
  <si>
    <t>"52046313","52046323"</t>
  </si>
  <si>
    <t>以攻为守2</t>
  </si>
  <si>
    <t>黑暗之灵</t>
  </si>
  <si>
    <t>恶灵吞噬</t>
  </si>
  <si>
    <t>"53014114"</t>
  </si>
  <si>
    <r>
      <rPr>
        <sz val="12"/>
        <color theme="1"/>
        <rFont val="微软雅黑"/>
        <family val="2"/>
        <charset val="134"/>
      </rPr>
      <t>"5301411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</si>
  <si>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黑暗护盾</t>
  </si>
  <si>
    <t>"53014214"</t>
  </si>
  <si>
    <r>
      <rPr>
        <sz val="12"/>
        <color theme="1"/>
        <rFont val="微软雅黑"/>
        <family val="2"/>
        <charset val="134"/>
      </rPr>
      <t>"5301421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</si>
  <si>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"53015114"</t>
  </si>
  <si>
    <r>
      <rPr>
        <sz val="12"/>
        <color theme="1"/>
        <rFont val="微软雅黑"/>
        <family val="2"/>
        <charset val="134"/>
      </rPr>
      <t>"5301511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</si>
  <si>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"53015214"</t>
  </si>
  <si>
    <r>
      <rPr>
        <sz val="12"/>
        <color theme="1"/>
        <rFont val="微软雅黑"/>
        <family val="2"/>
        <charset val="134"/>
      </rPr>
      <t>"5301521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</si>
  <si>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恶灵吞噬2</t>
  </si>
  <si>
    <r>
      <rPr>
        <sz val="12"/>
        <color theme="1"/>
        <rFont val="微软雅黑"/>
        <family val="2"/>
        <charset val="134"/>
      </rPr>
      <t>"53016114"</t>
    </r>
    <r>
      <rPr>
        <sz val="12"/>
        <color theme="1"/>
        <rFont val="微软雅黑"/>
        <family val="2"/>
        <charset val="134"/>
      </rPr>
      <t>,"53016124"</t>
    </r>
  </si>
  <si>
    <t>"53016113","53016123"</t>
  </si>
  <si>
    <t>黑暗护盾2</t>
  </si>
  <si>
    <r>
      <rPr>
        <sz val="12"/>
        <color theme="1"/>
        <rFont val="微软雅黑"/>
        <family val="2"/>
        <charset val="134"/>
      </rPr>
      <t>"53016214"</t>
    </r>
    <r>
      <rPr>
        <sz val="12"/>
        <color theme="1"/>
        <rFont val="微软雅黑"/>
        <family val="2"/>
        <charset val="134"/>
      </rPr>
      <t>,"53016224"</t>
    </r>
  </si>
  <si>
    <t>"53016213","53016223"</t>
  </si>
  <si>
    <r>
      <rPr>
        <sz val="12"/>
        <color theme="1"/>
        <rFont val="微软雅黑"/>
        <family val="2"/>
        <charset val="134"/>
      </rPr>
      <t>"5301631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</si>
  <si>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费根</t>
  </si>
  <si>
    <t>光照审判</t>
  </si>
  <si>
    <t>主动技能：对前排敌人造成91%攻击伤害并有35%几率使目标眩晕2回合，对战士类目标造成50%额外伤害。</t>
  </si>
  <si>
    <r>
      <rPr>
        <sz val="12"/>
        <color theme="1"/>
        <rFont val="微软雅黑"/>
        <family val="2"/>
        <charset val="134"/>
      </rPr>
      <t>"61014111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,"61014121"</t>
    </r>
  </si>
  <si>
    <t>光照之令</t>
  </si>
  <si>
    <t>被动技能：伤增率增加24%，攻击增加20%.</t>
  </si>
  <si>
    <t>"61014214"</t>
  </si>
  <si>
    <r>
      <rPr>
        <sz val="12"/>
        <color theme="1"/>
        <rFont val="微软雅黑"/>
        <family val="2"/>
        <charset val="134"/>
      </rPr>
      <t>"6101421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</si>
  <si>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破法</t>
  </si>
  <si>
    <t>被动技能：受到攻击降低攻击者15%技能伤害，持续3回合。</t>
  </si>
  <si>
    <t>主动技能：对随机3名敌人造成100%攻击伤害并有35%几率使目标眩晕2回合，对战士类目标造成50%额外伤害。</t>
  </si>
  <si>
    <r>
      <rPr>
        <sz val="12"/>
        <color theme="1"/>
        <rFont val="微软雅黑"/>
        <family val="2"/>
        <charset val="134"/>
      </rPr>
      <t>"61015111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,"61015121"</t>
    </r>
  </si>
  <si>
    <t>被动技能：伤增率增加36%，攻击增加30%.</t>
  </si>
  <si>
    <t>"61015214"</t>
  </si>
  <si>
    <r>
      <rPr>
        <sz val="12"/>
        <color theme="1"/>
        <rFont val="微软雅黑"/>
        <family val="2"/>
        <charset val="134"/>
      </rPr>
      <t>"6101521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</si>
  <si>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被动技能：受到攻击降低攻击者18.8%技能伤害持续3回合。</t>
  </si>
  <si>
    <t>阿斯莫德</t>
  </si>
  <si>
    <t>光明聚爆</t>
  </si>
  <si>
    <t>主动技能：对所有敌人造成75%攻击伤害并有100%几率附加暴击印记，暴击印记暴击后触发造成100%的攻击伤害。</t>
  </si>
  <si>
    <r>
      <rPr>
        <sz val="12"/>
        <color theme="1"/>
        <rFont val="微软雅黑"/>
        <family val="2"/>
        <charset val="134"/>
      </rPr>
      <t>"61025111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,"61025121","61025131","61025141"</t>
    </r>
  </si>
  <si>
    <t>神威</t>
  </si>
  <si>
    <t>被动技能：生命增加20%，伤增率增加24%，暴击增加20%，伤减率增加5%.</t>
  </si>
  <si>
    <r>
      <rPr>
        <sz val="12"/>
        <color theme="1"/>
        <rFont val="微软雅黑"/>
        <family val="2"/>
        <charset val="134"/>
      </rPr>
      <t>"61025214"</t>
    </r>
    <r>
      <rPr>
        <sz val="12"/>
        <color theme="1"/>
        <rFont val="微软雅黑"/>
        <family val="2"/>
        <charset val="134"/>
      </rPr>
      <t>,"61025224"</t>
    </r>
  </si>
  <si>
    <t>"61025213","61025223"</t>
  </si>
  <si>
    <t>光明之印</t>
  </si>
  <si>
    <t>被动技能：普攻有100%几率给目标附加暴击印记，并提升自己8%暴击3回合，暴击印记暴击后触发造成45%攻击伤害。</t>
  </si>
  <si>
    <t>"61025314","61025324"</t>
  </si>
  <si>
    <t>"61025313","61025323"</t>
  </si>
  <si>
    <t>光之守护</t>
  </si>
  <si>
    <t>被动技能：受到攻击时100%几率给目标附加暴击印记，并提升自己10%暴击伤害3回合，暴击印记暴击后触发造成45%攻击伤害。</t>
  </si>
  <si>
    <t>光明聚爆2</t>
  </si>
  <si>
    <t>主动技能：对所有敌人造成84%攻击伤害并有100%几率附加暴击印记，暴击印记暴击后触发造成120%的攻击伤害。</t>
  </si>
  <si>
    <r>
      <rPr>
        <sz val="12"/>
        <color theme="1"/>
        <rFont val="微软雅黑"/>
        <family val="2"/>
        <charset val="134"/>
      </rPr>
      <t>"61026111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,"61026121","61026131","61026141"</t>
    </r>
  </si>
  <si>
    <t>神威2</t>
  </si>
  <si>
    <t>被动技能：生命增加30%，伤增率增加30%，暴击增加22%，伤减率增加10%.</t>
  </si>
  <si>
    <r>
      <rPr>
        <sz val="12"/>
        <color theme="1"/>
        <rFont val="微软雅黑"/>
        <family val="2"/>
        <charset val="134"/>
      </rPr>
      <t>"61026214"</t>
    </r>
    <r>
      <rPr>
        <sz val="12"/>
        <color theme="1"/>
        <rFont val="微软雅黑"/>
        <family val="2"/>
        <charset val="134"/>
      </rPr>
      <t>,"61026224"</t>
    </r>
  </si>
  <si>
    <t>"61026213","61026223"</t>
  </si>
  <si>
    <t>光明之印2</t>
  </si>
  <si>
    <t>被动技能：普攻有100%几率给目标附加暴击印记，并提升自己10%暴击3回合，暴击印记暴击后触发造成53%攻击伤害。</t>
  </si>
  <si>
    <r>
      <rPr>
        <sz val="12"/>
        <color theme="1"/>
        <rFont val="微软雅黑"/>
        <family val="2"/>
        <charset val="134"/>
      </rPr>
      <t>"61026314"</t>
    </r>
    <r>
      <rPr>
        <sz val="12"/>
        <color theme="1"/>
        <rFont val="微软雅黑"/>
        <family val="2"/>
        <charset val="134"/>
      </rPr>
      <t>,"61026324"</t>
    </r>
  </si>
  <si>
    <t>"61026313","61026323"</t>
  </si>
  <si>
    <t>光之守护2</t>
  </si>
  <si>
    <t>被动技能：受到攻击时100%几率给目标附加暴击印记，并提升自己15%暴击伤害3回合，暴击印记暴击后触发造成60%攻击伤害。</t>
  </si>
  <si>
    <t>光明之灵</t>
  </si>
  <si>
    <t>光明冲击</t>
  </si>
  <si>
    <t>主动技能：对随机2名敌人造成160%攻击伤害并有20%几率使目标眩晕2回合。</t>
  </si>
  <si>
    <t>"62014114"</t>
  </si>
  <si>
    <r>
      <rPr>
        <sz val="12"/>
        <color theme="1"/>
        <rFont val="微软雅黑"/>
        <family val="2"/>
        <charset val="134"/>
      </rPr>
      <t>"6201411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</si>
  <si>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光明礼赞</t>
  </si>
  <si>
    <t>被动技能：受到攻击增加自己15%技能伤害，持续3回合。</t>
  </si>
  <si>
    <t>"62014214"</t>
  </si>
  <si>
    <r>
      <rPr>
        <sz val="12"/>
        <color theme="1"/>
        <rFont val="微软雅黑"/>
        <family val="2"/>
        <charset val="134"/>
      </rPr>
      <t>"6201421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</si>
  <si>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光明庇佑</t>
  </si>
  <si>
    <t>被动技能：每次普攻增加自己20%技能伤害，持续3回合。</t>
  </si>
  <si>
    <t>主动技能：对随机3名敌人造成147%攻击伤害并有25%几率使目标眩晕2回合。</t>
  </si>
  <si>
    <t>"62015114"</t>
  </si>
  <si>
    <r>
      <rPr>
        <sz val="12"/>
        <color theme="1"/>
        <rFont val="微软雅黑"/>
        <family val="2"/>
        <charset val="134"/>
      </rPr>
      <t>"6201511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</si>
  <si>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被动技能：受到攻击增加自己25%技能伤害，持续3回合。</t>
  </si>
  <si>
    <t>"62015214"</t>
  </si>
  <si>
    <r>
      <rPr>
        <sz val="12"/>
        <color theme="1"/>
        <rFont val="微软雅黑"/>
        <family val="2"/>
        <charset val="134"/>
      </rPr>
      <t>"6201521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</si>
  <si>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被动技能：每次普攻增加自己30%技能伤害，持续3回合。</t>
  </si>
  <si>
    <t>光明冲击2</t>
  </si>
  <si>
    <t>主动技能：对随机4名敌人造成121%攻击伤害并有30%几率使目标眩晕2回合。</t>
  </si>
  <si>
    <r>
      <rPr>
        <sz val="12"/>
        <color theme="1"/>
        <rFont val="微软雅黑"/>
        <family val="2"/>
        <charset val="134"/>
      </rPr>
      <t>"62016114"</t>
    </r>
    <r>
      <rPr>
        <sz val="12"/>
        <color theme="1"/>
        <rFont val="微软雅黑"/>
        <family val="2"/>
        <charset val="134"/>
      </rPr>
      <t>,"62016124"</t>
    </r>
  </si>
  <si>
    <t>"62016113","62016123"</t>
  </si>
  <si>
    <t>光明礼赞2</t>
  </si>
  <si>
    <t>被动技能：受到攻击增加自己30%技能伤害和5%伤增率，持续3回合。</t>
  </si>
  <si>
    <t>光明庇佑2</t>
  </si>
  <si>
    <t>被动技能：每次普攻增加自己35%技能伤害和6%伤增率，持续3回合。</t>
  </si>
  <si>
    <r>
      <rPr>
        <sz val="12"/>
        <color theme="1"/>
        <rFont val="微软雅黑"/>
        <family val="2"/>
        <charset val="134"/>
      </rPr>
      <t>"6201631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</si>
  <si>
    <t>门徒</t>
  </si>
  <si>
    <t>光照打击</t>
  </si>
  <si>
    <t>主动技能：对后排敌人造成115%攻击伤害并治疗前排友军伤害量44%生命，降低游侠类目标25%攻击2回合。</t>
  </si>
  <si>
    <r>
      <rPr>
        <sz val="12"/>
        <color theme="1"/>
        <rFont val="微软雅黑"/>
        <family val="2"/>
        <charset val="134"/>
      </rPr>
      <t>"63014111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,"63014121"</t>
    </r>
  </si>
  <si>
    <t>"63014214"</t>
  </si>
  <si>
    <t>"63014213"</t>
  </si>
  <si>
    <t>嗜斗</t>
  </si>
  <si>
    <t>被动技能：每次普攻增加自己8.4%伤增率。</t>
  </si>
  <si>
    <t>·</t>
  </si>
  <si>
    <t>主动技能：对后排敌人造成125%攻击伤害并治疗前排友军攻击65%生命，降低游侠类目标25%攻击2回合。</t>
  </si>
  <si>
    <r>
      <rPr>
        <sz val="12"/>
        <color theme="1"/>
        <rFont val="微软雅黑"/>
        <family val="2"/>
        <charset val="134"/>
      </rPr>
      <t>"63015111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,"63015121"</t>
    </r>
  </si>
  <si>
    <t>"63015214"</t>
  </si>
  <si>
    <r>
      <rPr>
        <sz val="12"/>
        <color theme="1"/>
        <rFont val="微软雅黑"/>
        <family val="2"/>
        <charset val="134"/>
      </rPr>
      <t>"6301521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</si>
  <si>
    <t>被动技能：每次普攻增加自己10.5%伤增率。</t>
  </si>
  <si>
    <t>基尔克</t>
  </si>
  <si>
    <t>主动技能：对随机4名敌人造成80%攻击伤害并回复随机3名友军75%攻击等量生命</t>
  </si>
  <si>
    <r>
      <rPr>
        <sz val="12"/>
        <color theme="1"/>
        <rFont val="微软雅黑"/>
        <family val="2"/>
        <charset val="134"/>
      </rPr>
      <t>"63025114"</t>
    </r>
    <r>
      <rPr>
        <sz val="12"/>
        <color theme="1"/>
        <rFont val="微软雅黑"/>
        <family val="2"/>
        <charset val="134"/>
      </rPr>
      <t>,"63025124"</t>
    </r>
  </si>
  <si>
    <t>"63025113","63025123"</t>
  </si>
  <si>
    <t>焕发生机</t>
  </si>
  <si>
    <t>被动技能：每次普攻恢复自己45%攻击等量生命并增加伤增率10%持续4回合</t>
  </si>
  <si>
    <r>
      <rPr>
        <sz val="12"/>
        <color theme="1"/>
        <rFont val="微软雅黑"/>
        <family val="2"/>
        <charset val="134"/>
      </rPr>
      <t>"63025211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,"63025221","63025231","63025241"</t>
    </r>
  </si>
  <si>
    <t>天堂之令</t>
  </si>
  <si>
    <t>被动技能：伤增率增加36%，攻击增加15%，生命增加15%，暴击增加10%</t>
  </si>
  <si>
    <r>
      <rPr>
        <sz val="12"/>
        <color theme="1"/>
        <rFont val="微软雅黑"/>
        <family val="2"/>
        <charset val="134"/>
      </rPr>
      <t>"63025314"</t>
    </r>
    <r>
      <rPr>
        <sz val="12"/>
        <color theme="1"/>
        <rFont val="微软雅黑"/>
        <family val="2"/>
        <charset val="134"/>
      </rPr>
      <t>,"63025324"</t>
    </r>
  </si>
  <si>
    <t>"63025313","63025323"</t>
  </si>
  <si>
    <t>被动技能：受到攻击恢复自己20%攻击等量生命并增加伤增率10%持续3回合</t>
  </si>
  <si>
    <t>主动技能：对随机4名敌人造成108%攻击伤害并回复随机3名友军105%攻击等量生命</t>
  </si>
  <si>
    <r>
      <rPr>
        <sz val="12"/>
        <color theme="1"/>
        <rFont val="微软雅黑"/>
        <family val="2"/>
        <charset val="134"/>
      </rPr>
      <t>"63026114"</t>
    </r>
    <r>
      <rPr>
        <sz val="12"/>
        <color theme="1"/>
        <rFont val="微软雅黑"/>
        <family val="2"/>
        <charset val="134"/>
      </rPr>
      <t>,"63026124"</t>
    </r>
  </si>
  <si>
    <t>"63026113","63026123"</t>
  </si>
  <si>
    <t>焕发生机2</t>
  </si>
  <si>
    <t>被动技能：每次普攻恢复自己80%攻击等量生命并增加伤增率15%持续4回合</t>
  </si>
  <si>
    <r>
      <rPr>
        <sz val="12"/>
        <color theme="1"/>
        <rFont val="微软雅黑"/>
        <family val="2"/>
        <charset val="134"/>
      </rPr>
      <t>"63026211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,"63026221","63026231","63026241"</t>
    </r>
  </si>
  <si>
    <t>天堂之令2</t>
  </si>
  <si>
    <t>被动技能：伤增率增加48%，攻击增加20%，生命增加20%，暴击增加15%</t>
  </si>
  <si>
    <r>
      <rPr>
        <sz val="12"/>
        <color theme="1"/>
        <rFont val="微软雅黑"/>
        <family val="2"/>
        <charset val="134"/>
      </rPr>
      <t>"63026314"</t>
    </r>
    <r>
      <rPr>
        <sz val="12"/>
        <color theme="1"/>
        <rFont val="微软雅黑"/>
        <family val="2"/>
        <charset val="134"/>
      </rPr>
      <t>,"63026324"</t>
    </r>
  </si>
  <si>
    <t>"63026313","63026323"</t>
  </si>
  <si>
    <t>被动技能：受到攻击恢复自己30%攻击等量生命并增加伤增率15%持续3回合</t>
  </si>
  <si>
    <t>圣童</t>
  </si>
  <si>
    <r>
      <rPr>
        <sz val="12"/>
        <color theme="1"/>
        <rFont val="微软雅黑"/>
        <family val="2"/>
        <charset val="134"/>
      </rPr>
      <t>"6401311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,"64013121"</t>
    </r>
  </si>
  <si>
    <t>被动技能：伤增率增加18%，攻击增加20%.</t>
  </si>
  <si>
    <t>1</t>
  </si>
  <si>
    <t>亡灵</t>
  </si>
  <si>
    <t>战士</t>
  </si>
  <si>
    <t>1*49</t>
  </si>
  <si>
    <t>24*2</t>
  </si>
  <si>
    <t>29*3</t>
  </si>
  <si>
    <t>3*14</t>
  </si>
  <si>
    <t>2</t>
  </si>
  <si>
    <t>奥术</t>
  </si>
  <si>
    <t>法师</t>
  </si>
  <si>
    <t>1101</t>
  </si>
  <si>
    <t>1105</t>
  </si>
  <si>
    <t>1108</t>
  </si>
  <si>
    <t>1204</t>
  </si>
  <si>
    <t>3</t>
  </si>
  <si>
    <t>邪能</t>
  </si>
  <si>
    <t>牧师</t>
  </si>
  <si>
    <t>1102</t>
  </si>
  <si>
    <t>1106</t>
  </si>
  <si>
    <t>1109</t>
  </si>
  <si>
    <t>1303</t>
  </si>
  <si>
    <t>4</t>
  </si>
  <si>
    <t>自然</t>
  </si>
  <si>
    <t>刺客</t>
  </si>
  <si>
    <t>1107</t>
  </si>
  <si>
    <t>1205</t>
  </si>
  <si>
    <t>1403</t>
  </si>
  <si>
    <t>5</t>
  </si>
  <si>
    <t>暗影</t>
  </si>
  <si>
    <t>游侠</t>
  </si>
  <si>
    <t>1104</t>
  </si>
  <si>
    <t>1502</t>
  </si>
  <si>
    <t>1304</t>
  </si>
  <si>
    <t>2107</t>
  </si>
  <si>
    <t>6</t>
  </si>
  <si>
    <t>神圣</t>
  </si>
  <si>
    <t>1201</t>
  </si>
  <si>
    <t>1503</t>
  </si>
  <si>
    <t>1404</t>
  </si>
  <si>
    <t>2203</t>
  </si>
  <si>
    <t>1202</t>
  </si>
  <si>
    <t>2105</t>
  </si>
  <si>
    <t>1504</t>
  </si>
  <si>
    <t>2402</t>
  </si>
  <si>
    <t>1203</t>
  </si>
  <si>
    <t>2106</t>
  </si>
  <si>
    <t>2108</t>
  </si>
  <si>
    <t>3203</t>
  </si>
  <si>
    <t>1301</t>
  </si>
  <si>
    <t>2202</t>
  </si>
  <si>
    <t>2204</t>
  </si>
  <si>
    <t>3204</t>
  </si>
  <si>
    <t>1302</t>
  </si>
  <si>
    <t>2505</t>
  </si>
  <si>
    <t>2205</t>
  </si>
  <si>
    <t>3302</t>
  </si>
  <si>
    <t>1401</t>
  </si>
  <si>
    <t>2506</t>
  </si>
  <si>
    <t>2303</t>
  </si>
  <si>
    <t>4304</t>
  </si>
  <si>
    <t>1402</t>
  </si>
  <si>
    <t>3106</t>
  </si>
  <si>
    <t>2403</t>
  </si>
  <si>
    <t>4305</t>
  </si>
  <si>
    <t>1501</t>
  </si>
  <si>
    <t>3107</t>
  </si>
  <si>
    <t>2507</t>
  </si>
  <si>
    <t>4404</t>
  </si>
  <si>
    <t>2101</t>
  </si>
  <si>
    <t>3108</t>
  </si>
  <si>
    <t>2508</t>
  </si>
  <si>
    <t>5301</t>
  </si>
  <si>
    <t>2102</t>
  </si>
  <si>
    <t>3301</t>
  </si>
  <si>
    <t>3109</t>
  </si>
  <si>
    <t>6201</t>
  </si>
  <si>
    <t>2103</t>
  </si>
  <si>
    <t>3403</t>
  </si>
  <si>
    <t>3110</t>
  </si>
  <si>
    <t>2104</t>
  </si>
  <si>
    <t>4105</t>
  </si>
  <si>
    <t>3205</t>
  </si>
  <si>
    <t>2201</t>
  </si>
  <si>
    <t>4106</t>
  </si>
  <si>
    <t>3404</t>
  </si>
  <si>
    <t>2301</t>
  </si>
  <si>
    <t>4303</t>
  </si>
  <si>
    <t>3504</t>
  </si>
  <si>
    <t>2302</t>
  </si>
  <si>
    <t>4403</t>
  </si>
  <si>
    <t>3505</t>
  </si>
  <si>
    <t>2401</t>
  </si>
  <si>
    <t>4505</t>
  </si>
  <si>
    <t>4107</t>
  </si>
  <si>
    <t>2501</t>
  </si>
  <si>
    <t>5202</t>
  </si>
  <si>
    <t>4108</t>
  </si>
  <si>
    <t>2502</t>
  </si>
  <si>
    <t>5203</t>
  </si>
  <si>
    <t>2503</t>
  </si>
  <si>
    <t>6101</t>
  </si>
  <si>
    <t>4405</t>
  </si>
  <si>
    <t>2504</t>
  </si>
  <si>
    <t>6301</t>
  </si>
  <si>
    <t>4506</t>
  </si>
  <si>
    <t>3101</t>
  </si>
  <si>
    <t>4507</t>
  </si>
  <si>
    <t>3102</t>
  </si>
  <si>
    <t>5101</t>
  </si>
  <si>
    <t>3103</t>
  </si>
  <si>
    <t>5204</t>
  </si>
  <si>
    <t>3104</t>
  </si>
  <si>
    <t>6102</t>
  </si>
  <si>
    <t>3105</t>
  </si>
  <si>
    <t>6302</t>
  </si>
  <si>
    <t>3201</t>
  </si>
  <si>
    <t>3202</t>
  </si>
  <si>
    <t>3401</t>
  </si>
  <si>
    <t>3402</t>
  </si>
  <si>
    <t>3501</t>
  </si>
  <si>
    <t>3502</t>
  </si>
  <si>
    <t>3503</t>
  </si>
  <si>
    <t>4101</t>
  </si>
  <si>
    <t>4102</t>
  </si>
  <si>
    <t>4103</t>
  </si>
  <si>
    <t>4104</t>
  </si>
  <si>
    <t>4302</t>
  </si>
  <si>
    <t>4401</t>
  </si>
  <si>
    <t>4402</t>
  </si>
  <si>
    <t>4501</t>
  </si>
  <si>
    <t>4502</t>
  </si>
  <si>
    <t>4503</t>
  </si>
  <si>
    <t>4504</t>
  </si>
  <si>
    <t>5201</t>
  </si>
  <si>
    <t>6401</t>
  </si>
  <si>
    <t>十星快速配置编号</t>
  </si>
  <si>
    <t>无被动</t>
  </si>
  <si>
    <t>1被动</t>
  </si>
  <si>
    <t>2被动</t>
  </si>
  <si>
    <t>3被动</t>
  </si>
  <si>
    <t>[]</t>
  </si>
  <si>
    <r>
      <rPr>
        <sz val="12"/>
        <color theme="1"/>
        <rFont val="微软雅黑"/>
        <family val="2"/>
        <charset val="134"/>
      </rPr>
      <t>[</t>
    </r>
    <r>
      <rPr>
        <sz val="12"/>
        <color theme="1"/>
        <rFont val="微软雅黑"/>
        <family val="2"/>
        <charset val="134"/>
      </rPr>
      <t>2]</t>
    </r>
  </si>
  <si>
    <t>十星头像快速配置</t>
  </si>
  <si>
    <t>[2]</t>
  </si>
  <si>
    <t>[2,3]</t>
  </si>
  <si>
    <t>[3]</t>
  </si>
  <si>
    <t>[2,4]</t>
  </si>
  <si>
    <t>[3,5]</t>
  </si>
  <si>
    <t>[2,3,5]</t>
  </si>
  <si>
    <t>[2,4,6]</t>
  </si>
  <si>
    <t>0X2</t>
  </si>
  <si>
    <t>怒气攻击</t>
  </si>
  <si>
    <t>0X3</t>
  </si>
  <si>
    <t>怒气攻击附带效果</t>
  </si>
  <si>
    <t>1X1</t>
  </si>
  <si>
    <t>被动1携带的面板属性技能</t>
  </si>
  <si>
    <t>1X4</t>
  </si>
  <si>
    <t>被动1携带的被动技能</t>
  </si>
  <si>
    <t>1X3</t>
  </si>
  <si>
    <t>对应被动技能引发的攻击后技能</t>
  </si>
  <si>
    <t>1X2</t>
  </si>
  <si>
    <t>对应被动技能引发的攻击技能</t>
  </si>
  <si>
    <t>1X5</t>
  </si>
  <si>
    <t>对应攻击引发的攻击后技能</t>
  </si>
  <si>
    <t>2X1</t>
  </si>
  <si>
    <t>被动2携带的面板属性技能</t>
  </si>
  <si>
    <t>2X4</t>
  </si>
  <si>
    <t>被动2携带的被动技能</t>
  </si>
  <si>
    <t>2X3</t>
  </si>
  <si>
    <t>2X2</t>
  </si>
  <si>
    <t>2X5</t>
  </si>
  <si>
    <t>3X1</t>
  </si>
  <si>
    <t>被动3携带的面板属性技能</t>
  </si>
  <si>
    <t>3X4</t>
  </si>
  <si>
    <t>被动3携带的被动技能</t>
  </si>
  <si>
    <t>3X3</t>
  </si>
  <si>
    <t>3X2</t>
  </si>
  <si>
    <t>3X5</t>
  </si>
  <si>
    <r>
      <t>"12035113"</t>
    </r>
    <r>
      <rPr>
        <sz val="12"/>
        <color theme="1"/>
        <rFont val="微软雅黑"/>
        <family val="2"/>
        <charset val="134"/>
      </rPr>
      <t>,"1203512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  <phoneticPr fontId="13" type="noConversion"/>
  </si>
  <si>
    <t>"44034114","44034124","44034134"</t>
    <phoneticPr fontId="13" type="noConversion"/>
  </si>
  <si>
    <t>"44035114","44035124","44035134"</t>
    <phoneticPr fontId="13" type="noConversion"/>
  </si>
  <si>
    <t>"44036114","44036124","44036134"</t>
    <phoneticPr fontId="13" type="noConversion"/>
  </si>
  <si>
    <r>
      <t>"44034113","44034123"</t>
    </r>
    <r>
      <rPr>
        <sz val="12"/>
        <color theme="1"/>
        <rFont val="微软雅黑"/>
        <family val="2"/>
        <charset val="134"/>
      </rPr>
      <t>,"44034133"</t>
    </r>
    <phoneticPr fontId="13" type="noConversion"/>
  </si>
  <si>
    <t>"44035113","44035123","44035133"</t>
    <phoneticPr fontId="13" type="noConversion"/>
  </si>
  <si>
    <t>"44036113","44036123","44036133"</t>
    <phoneticPr fontId="13" type="noConversion"/>
  </si>
  <si>
    <t>"45046111","45046121","45046131"</t>
    <phoneticPr fontId="13" type="noConversion"/>
  </si>
  <si>
    <t>"45045111","45045121","45045131"</t>
    <phoneticPr fontId="13" type="noConversion"/>
  </si>
  <si>
    <t>"34026111","34026121","34026131"</t>
    <phoneticPr fontId="13" type="noConversion"/>
  </si>
  <si>
    <t>"22056211","22056221","22056231"</t>
    <phoneticPr fontId="13" type="noConversion"/>
  </si>
  <si>
    <t>"15035311","15035321"</t>
    <phoneticPr fontId="13" type="noConversion"/>
  </si>
  <si>
    <t>"15036311","15036321"</t>
    <phoneticPr fontId="13" type="noConversion"/>
  </si>
  <si>
    <r>
      <rPr>
        <sz val="12"/>
        <color theme="1"/>
        <rFont val="微软雅黑"/>
        <family val="2"/>
        <charset val="134"/>
      </rPr>
      <t>"2302321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  <phoneticPr fontId="13" type="noConversion"/>
  </si>
  <si>
    <r>
      <rPr>
        <sz val="12"/>
        <color theme="1"/>
        <rFont val="微软雅黑"/>
        <family val="2"/>
        <charset val="134"/>
      </rPr>
      <t>"1203631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"</t>
    </r>
    <phoneticPr fontId="13" type="noConversion"/>
  </si>
  <si>
    <t>被动技能：英雄死亡可使敌方全体受到75%攻击伤害。</t>
    <phoneticPr fontId="13" type="noConversion"/>
  </si>
  <si>
    <t>"11023013"</t>
  </si>
  <si>
    <t>"11033013","11033023"</t>
  </si>
  <si>
    <t>"11044013"</t>
  </si>
  <si>
    <t>"11045013"</t>
  </si>
  <si>
    <t>"11064013"</t>
  </si>
  <si>
    <t>"11065013"</t>
  </si>
  <si>
    <t>"11075013"</t>
  </si>
  <si>
    <t>"11076013"</t>
  </si>
  <si>
    <t>"11085013"</t>
  </si>
  <si>
    <t>"11086013"</t>
  </si>
  <si>
    <t>"12013013"</t>
  </si>
  <si>
    <t>"12024013"</t>
  </si>
  <si>
    <t>"12025013"</t>
  </si>
  <si>
    <t>"12026013"</t>
  </si>
  <si>
    <t>"12035013"</t>
  </si>
  <si>
    <t>"12036013"</t>
  </si>
  <si>
    <t>"13012013"</t>
  </si>
  <si>
    <t>"13034013","13034023"</t>
  </si>
  <si>
    <t>"13035013","13035023"</t>
  </si>
  <si>
    <t>"13036013","13036023"</t>
  </si>
  <si>
    <t>"13045013"</t>
  </si>
  <si>
    <t>"13046013"</t>
  </si>
  <si>
    <t>"14013013"</t>
  </si>
  <si>
    <t>"14024013"</t>
  </si>
  <si>
    <t>"14025013"</t>
  </si>
  <si>
    <t>"14026013"</t>
  </si>
  <si>
    <t>"14035013"</t>
  </si>
  <si>
    <t>"14036013"</t>
  </si>
  <si>
    <t>"15014013"</t>
  </si>
  <si>
    <t>"15015013"</t>
  </si>
  <si>
    <t>"15024013"</t>
  </si>
  <si>
    <t>"15025013"</t>
  </si>
  <si>
    <t>"15035013"</t>
  </si>
  <si>
    <t>"15036013"</t>
  </si>
  <si>
    <t>"21014013"</t>
  </si>
  <si>
    <t>"21015013"</t>
  </si>
  <si>
    <t>"21024013"</t>
  </si>
  <si>
    <t>"21025013"</t>
  </si>
  <si>
    <t>"21034013"</t>
  </si>
  <si>
    <t>"21035013"</t>
  </si>
  <si>
    <t>"21036013"</t>
  </si>
  <si>
    <t>"21045013"</t>
  </si>
  <si>
    <t>"21046013"</t>
  </si>
  <si>
    <t>"22012013"</t>
  </si>
  <si>
    <t>"22024013"</t>
  </si>
  <si>
    <t>"22025013"</t>
  </si>
  <si>
    <t>"22034013"</t>
  </si>
  <si>
    <t>"22035013"</t>
  </si>
  <si>
    <t>"22036013"</t>
  </si>
  <si>
    <t>"22045013"</t>
  </si>
  <si>
    <t>"22046013"</t>
  </si>
  <si>
    <t>"22055013"</t>
  </si>
  <si>
    <t>"22056013"</t>
  </si>
  <si>
    <t>"23013013"</t>
  </si>
  <si>
    <t>"23023013"</t>
  </si>
  <si>
    <t>"23035013"</t>
  </si>
  <si>
    <t>"23036013"</t>
  </si>
  <si>
    <t>"24013013"</t>
  </si>
  <si>
    <t>"24024013"</t>
  </si>
  <si>
    <t>"24025013"</t>
  </si>
  <si>
    <t>"24026013"</t>
  </si>
  <si>
    <t>"24035013"</t>
  </si>
  <si>
    <t>"24036013"</t>
  </si>
  <si>
    <t>"25023013"</t>
  </si>
  <si>
    <t>"25033013"</t>
  </si>
  <si>
    <t>"25044013"</t>
  </si>
  <si>
    <t>"25045013"</t>
  </si>
  <si>
    <t>"25065013"</t>
  </si>
  <si>
    <t>"25066013"</t>
  </si>
  <si>
    <t>"25075013"</t>
  </si>
  <si>
    <t>"25076013"</t>
  </si>
  <si>
    <t>"31012013"</t>
  </si>
  <si>
    <t>"31023013"</t>
  </si>
  <si>
    <t>"31033013"</t>
  </si>
  <si>
    <t>"31044013"</t>
  </si>
  <si>
    <t>"31045013"</t>
  </si>
  <si>
    <t>"31054013"</t>
  </si>
  <si>
    <t>"31055013"</t>
  </si>
  <si>
    <t>"31064013"</t>
  </si>
  <si>
    <t>"31065013"</t>
  </si>
  <si>
    <t>"31075013"</t>
  </si>
  <si>
    <t>"31076013"</t>
  </si>
  <si>
    <t>"31085013"</t>
  </si>
  <si>
    <t>"31086013"</t>
  </si>
  <si>
    <t>"32011013"</t>
  </si>
  <si>
    <t>"32023013"</t>
  </si>
  <si>
    <t>"32044013"</t>
  </si>
  <si>
    <t>"32045013"</t>
  </si>
  <si>
    <t>"32046013"</t>
  </si>
  <si>
    <t>"32055013"</t>
  </si>
  <si>
    <t>"32056013"</t>
  </si>
  <si>
    <t>"33014013"</t>
  </si>
  <si>
    <t>"33015013"</t>
  </si>
  <si>
    <t>"33024013"</t>
  </si>
  <si>
    <t>"33025013"</t>
  </si>
  <si>
    <t>"33026013"</t>
  </si>
  <si>
    <t>"34014013"</t>
  </si>
  <si>
    <t>"34015013"</t>
  </si>
  <si>
    <t>"34025013","34025023"</t>
  </si>
  <si>
    <t>"34026013","34026023"</t>
  </si>
  <si>
    <t>"35023013"</t>
  </si>
  <si>
    <t>"35035013"</t>
  </si>
  <si>
    <t>"35036013"</t>
  </si>
  <si>
    <t>"35045013"</t>
  </si>
  <si>
    <t>"35046013"</t>
  </si>
  <si>
    <t>"41023013"</t>
  </si>
  <si>
    <t>"41034013"</t>
  </si>
  <si>
    <t>"41035013"</t>
  </si>
  <si>
    <t>"41044013"</t>
  </si>
  <si>
    <t>"41045013"</t>
  </si>
  <si>
    <t>"41055013"</t>
  </si>
  <si>
    <t>"41056013"</t>
  </si>
  <si>
    <t>"41065013","41065023"</t>
  </si>
  <si>
    <t>"41066013","41066023"</t>
  </si>
  <si>
    <t>"42015013"</t>
  </si>
  <si>
    <t>"42016013"</t>
  </si>
  <si>
    <t>"43012013"</t>
  </si>
  <si>
    <t>"43023013"</t>
  </si>
  <si>
    <t>"43034013"</t>
  </si>
  <si>
    <t>"43035013"</t>
  </si>
  <si>
    <t>"43044013"</t>
  </si>
  <si>
    <t>"43045013"</t>
  </si>
  <si>
    <t>"43046013"</t>
  </si>
  <si>
    <t>"43054013"</t>
  </si>
  <si>
    <t>"43055013"</t>
  </si>
  <si>
    <t>"43056013"</t>
  </si>
  <si>
    <t>"44034013"</t>
  </si>
  <si>
    <t>"44035013"</t>
  </si>
  <si>
    <t>"44036013"</t>
  </si>
  <si>
    <t>"44045013"</t>
  </si>
  <si>
    <t>"44046013"</t>
  </si>
  <si>
    <t>"45013013"</t>
  </si>
  <si>
    <t>"45023013"</t>
  </si>
  <si>
    <t>"45034013"</t>
  </si>
  <si>
    <t>"45035013"</t>
  </si>
  <si>
    <t>"45045013"</t>
  </si>
  <si>
    <t>"45046013"</t>
  </si>
  <si>
    <t>"45055013"</t>
  </si>
  <si>
    <t>"45056013"</t>
  </si>
  <si>
    <t>"51015013","51015023"</t>
  </si>
  <si>
    <t>"51016013","51016023"</t>
  </si>
  <si>
    <t>"52013013"</t>
  </si>
  <si>
    <t>"52024013","52024023"</t>
  </si>
  <si>
    <t>"52025013","52025023"</t>
  </si>
  <si>
    <t>"52034013"</t>
  </si>
  <si>
    <t>"52035013"</t>
  </si>
  <si>
    <t>"52045013"</t>
  </si>
  <si>
    <t>"52046013"</t>
  </si>
  <si>
    <t>"53014013"</t>
  </si>
  <si>
    <t>"53015013"</t>
  </si>
  <si>
    <t>"53016013"</t>
  </si>
  <si>
    <t>"61014013","61014023"</t>
  </si>
  <si>
    <t>"61015013","61015023"</t>
  </si>
  <si>
    <t>"61025013"</t>
  </si>
  <si>
    <t>"61026013"</t>
  </si>
  <si>
    <t>"62014013"</t>
  </si>
  <si>
    <t>"62015013"</t>
  </si>
  <si>
    <t>"62016013"</t>
  </si>
  <si>
    <t>"63014013","63014023"</t>
  </si>
  <si>
    <t>"63015013","63015023"</t>
  </si>
  <si>
    <t>"63025013"</t>
  </si>
  <si>
    <t>"63026013"</t>
  </si>
  <si>
    <t>"64013013"</t>
  </si>
  <si>
    <r>
      <rPr>
        <sz val="12"/>
        <color theme="1"/>
        <rFont val="微软雅黑"/>
        <family val="2"/>
        <charset val="134"/>
      </rPr>
      <t>"22012111</t>
    </r>
    <r>
      <rPr>
        <sz val="12"/>
        <color theme="1"/>
        <rFont val="微软雅黑"/>
        <family val="2"/>
        <charset val="134"/>
      </rPr>
      <t>"</t>
    </r>
    <phoneticPr fontId="13" type="noConversion"/>
  </si>
  <si>
    <r>
      <t>"62016213"</t>
    </r>
    <r>
      <rPr>
        <sz val="12"/>
        <color theme="1"/>
        <rFont val="微软雅黑"/>
        <family val="2"/>
        <charset val="134"/>
      </rPr>
      <t>,</t>
    </r>
    <r>
      <rPr>
        <sz val="12"/>
        <color theme="1"/>
        <rFont val="微软雅黑"/>
        <family val="2"/>
        <charset val="134"/>
      </rPr>
      <t>"62016223"</t>
    </r>
    <phoneticPr fontId="13" type="noConversion"/>
  </si>
  <si>
    <t>"11075214"</t>
    <phoneticPr fontId="13" type="noConversion"/>
  </si>
  <si>
    <t>"35036113","35036123","35036133"</t>
    <phoneticPr fontId="13" type="noConversion"/>
  </si>
  <si>
    <r>
      <t>"1203611</t>
    </r>
    <r>
      <rPr>
        <sz val="12"/>
        <color theme="1"/>
        <rFont val="微软雅黑"/>
        <family val="2"/>
        <charset val="134"/>
      </rPr>
      <t>3","12036123"</t>
    </r>
    <phoneticPr fontId="13" type="noConversion"/>
  </si>
  <si>
    <t>"62016214","62016224"</t>
    <phoneticPr fontId="13" type="noConversion"/>
  </si>
  <si>
    <t>亡灵意志2</t>
    <phoneticPr fontId="13" type="noConversion"/>
  </si>
  <si>
    <t>被动技能：普攻有50%几率使目标眩晕，持续1回合。</t>
    <phoneticPr fontId="13" type="noConversion"/>
  </si>
  <si>
    <t>被动技能：普攻有100%几率使目标燃烧，每回合造成25%攻击伤害，直至敌方英雄死亡。</t>
  </si>
  <si>
    <t>被动技能：普通攻击变为攻击前排敌人，效果为105%，并减少目标20%格挡</t>
  </si>
  <si>
    <t>被动技能：普攻有75%几率使目标眩晕，持续2回合。</t>
  </si>
  <si>
    <t>被动技能：普攻时降低目标11%攻击，持续3回合</t>
  </si>
  <si>
    <t>被动技能：普攻有100%几率使目标流血，每回合造成96%攻击伤害，持续2回合。</t>
  </si>
  <si>
    <t>被动技能：受到攻击降低攻击者18%暴击，持续3回合。</t>
  </si>
  <si>
    <t>被动技能：普攻有80%几率使目标中毒，每回合造成80%攻击伤害，持续2回合。</t>
  </si>
  <si>
    <t>被动技能：普攻有50%几率使血量最少的友军恢复150%攻击等量生命。</t>
  </si>
  <si>
    <t>被动技能：普攻攻击变为对随机2名敌人造成110%攻击伤害，并有15%概率眩晕目标2回合。</t>
  </si>
  <si>
    <t>被动技能：普攻有100%几率使前排友军恢复100%攻击等量生命。</t>
  </si>
  <si>
    <t>被动技能：普攻有55%几率使目标石化，持续1回合。</t>
  </si>
  <si>
    <t>被动技能：敌方英雄触发格挡，使自己恢复75%攻击等量生命。</t>
  </si>
  <si>
    <t>被动技能：受到攻击时100%几率使目标燃烧，每回合造成20%攻击伤害，直至敌方英雄死亡。</t>
  </si>
  <si>
    <t>被动技能：自身生命低于30%，提升自己攻击120%，持续3回合。（只能触发一次）</t>
  </si>
  <si>
    <t>被动技能：敌方死亡提升自己暴击30%.</t>
  </si>
  <si>
    <t>被动技能：普通攻击变成攻击敌方生命最少的英雄，效果为130%，并减少目标20%护甲</t>
  </si>
  <si>
    <t>被动技能：对眩晕的目标，增加125%的额外伤害</t>
  </si>
  <si>
    <t>被动技能：普攻有60%几率使目标禁魔，持续2回合。</t>
  </si>
  <si>
    <t>被动技能：受到暴击有100%几率发动一次反击，造成140%的攻击伤害。</t>
  </si>
  <si>
    <t>被动技能：普攻有30%几率使目标冰冻，持续1回合。</t>
  </si>
  <si>
    <t>被动技能：英雄死亡后，45%的机率使敌方后排目标眩晕，持续2回合。</t>
  </si>
  <si>
    <t>被动技能：每次格挡回复自身220%攻击等量生命</t>
  </si>
  <si>
    <t>被动技能：受到暴击有100%几率发动一次反击，造成320%的攻击伤害。</t>
  </si>
  <si>
    <t>被动技能：对燃烧的目标，增加45%的额外伤害</t>
  </si>
  <si>
    <t>被动技能：对刺客增加40%的额外伤害。</t>
  </si>
  <si>
    <t>被动技能：英雄死亡可使敌方全体中毒，每回合造成105%攻击伤害，持续3回合。</t>
  </si>
  <si>
    <t>被动技能：受到攻击时100%几率使自己恢复56%攻击等量生命。</t>
  </si>
  <si>
    <t>被动技能：敌方英雄死亡，增加自己30%攻击。</t>
  </si>
  <si>
    <t>被动技能：普攻有75%几率使目标燃烧，每回合造成110%攻击伤害，持续2回合。</t>
  </si>
  <si>
    <t>被动技能：我方英雄暴击，使自己恢复90%攻击等量生命。</t>
  </si>
  <si>
    <t>被动技能：每次普攻增加自己27%技能伤害。</t>
  </si>
  <si>
    <t>被动技能：普通攻击变为攻击随机1名后排敌人，伤害为120%.</t>
  </si>
  <si>
    <t>被动技能：普通攻击变成攻击敌方生命最少的英雄，效果为120%，并降低目标20%攻击3回合</t>
  </si>
  <si>
    <t>被动技能：暴击有100%几率使目标中毒，每回合造成78%攻击伤害，持续2回合。</t>
  </si>
  <si>
    <t>被动技能：每次普攻恢复自己112%攻击等量生命</t>
  </si>
  <si>
    <t>被动技能：自身生命低于50%，提升自己攻击100%，持续3回合。（只触发一次）</t>
  </si>
  <si>
    <t>被动技能：英雄死亡可使所有敌人燃烧，每回合造成35%攻击伤害，直至敌方英雄死亡。</t>
  </si>
  <si>
    <t>被动技能：英雄死亡可使敌方全体受到140%攻击伤害。</t>
  </si>
  <si>
    <t>被动技能：普攻有100%几率使随机1名友军恢复140%攻击等量生命。</t>
  </si>
  <si>
    <t>被动技能：每次普攻增加自己29%暴击伤害</t>
  </si>
  <si>
    <t>被动技能：自身生命低于50%，提高自己伤减率35%，持续4回合。（只触发一次）</t>
  </si>
  <si>
    <t>被动技能：自身生命低于50%，提升友军护甲100%，持续3回合（只触发一次）</t>
  </si>
  <si>
    <t>被动技能：英雄死亡有20%几率使所有敌人冰冻，持续2回合。</t>
  </si>
  <si>
    <t>被动技能：普攻有65%几率使目标眩晕，持续2回合。</t>
  </si>
  <si>
    <t>被动技能：当自身生命低于30%时，回复己方全体135%攻击等量生命。（只触发一次）</t>
  </si>
  <si>
    <t>被动技能：格挡成功，提升自己攻击18%，持续3回合。</t>
  </si>
  <si>
    <t>被动技能：普通攻击变成攻击敌方生命最少的英雄，效果为120%，并偷取目标15%攻击3回合</t>
  </si>
  <si>
    <t>被动技能：对冰冻的目标，增加110%的额外伤害</t>
  </si>
  <si>
    <t>被动技能：普通攻击变为攻击前排敌人，效果为95%，同时减少目标20%精准2回合</t>
  </si>
  <si>
    <t>被动技能：自身生命低于30%，提升自己护甲120%，持续3回合。（只触发一次）</t>
  </si>
  <si>
    <t>被动技能：自身生命低于50%，提升自己减伤45%，持续3回合。（只触发一次）</t>
  </si>
  <si>
    <t>被动技能：英雄死亡可提升己方全体37%攻击3回合。</t>
  </si>
  <si>
    <t>被动技能：自身生命低于50%，提升自己暴击20%，持续3回合。（只触发一次）</t>
  </si>
  <si>
    <t>被动技能：受到攻击时60%几率使目标中毒，每回合造成72%攻击伤害，持续3回合。</t>
  </si>
  <si>
    <t>被动技能：普通攻击变成攻击敌方生命最少的英雄，效果为130%，恢复攻击45%生命</t>
  </si>
  <si>
    <t>被动技能：受到攻击时100%几率发动一次反击造成120%的攻击伤害。</t>
  </si>
  <si>
    <t>被动技能：受到攻击时90%几率使目标燃烧，每回合造成120%攻击伤害，持续1回合。</t>
  </si>
  <si>
    <t>被动技能：受到攻击时100%几率发动一次反击，造成200%的攻击伤害。</t>
  </si>
  <si>
    <t>被动技能：敌方英雄死亡，恢复己方血量最低的单位30%生命上限的血量</t>
  </si>
  <si>
    <t>被动技能：当生命低于50%时，给敌方全体附加暴击印记，印记暴击后触发造成72%攻击伤害。（只触发一次）</t>
  </si>
  <si>
    <t>被动技能：普攻有50%几率使目标中毒，每回合造成125%攻击伤害，持续2回合。</t>
  </si>
  <si>
    <t>被动技能：对中毒的目标，增加60%的额外伤害</t>
  </si>
  <si>
    <t>被动技能：死亡后必定复活，并恢复自身100%的血量。</t>
  </si>
  <si>
    <t>被动技能：我方英雄死亡，增加自己10%攻击</t>
    <phoneticPr fontId="13" type="noConversion"/>
  </si>
  <si>
    <t>被动技能：我方英雄死亡，增加自己16%破甲</t>
    <phoneticPr fontId="13" type="noConversion"/>
  </si>
  <si>
    <t>被动技能：普攻有100%几率使目标燃烧，每回合造成20%攻击伤害，直至敌方英雄死亡。</t>
    <phoneticPr fontId="13" type="noConversion"/>
  </si>
  <si>
    <t>被动技能：我方英雄死亡，增加自己20%破甲</t>
    <phoneticPr fontId="13" type="noConversion"/>
  </si>
  <si>
    <t>被动技能：我方英雄死亡，增加自己20%攻击</t>
    <phoneticPr fontId="13" type="noConversion"/>
  </si>
  <si>
    <t>被动技能：英雄上阵位置处于后排增加自身15%攻击。</t>
    <phoneticPr fontId="13" type="noConversion"/>
  </si>
  <si>
    <t>被动技能：英雄上阵位置处于前排增加15%生命。</t>
    <phoneticPr fontId="13" type="noConversion"/>
  </si>
  <si>
    <t>被动技能：英雄上阵位置处于后排增加自身25%攻击。</t>
    <phoneticPr fontId="13" type="noConversion"/>
  </si>
  <si>
    <t>被动技能：英雄上阵位置处于前排增加25%生命。</t>
    <phoneticPr fontId="13" type="noConversion"/>
  </si>
  <si>
    <t>被动技能：普攻有100%几率对目标造成30%额外伤害。</t>
    <phoneticPr fontId="13" type="noConversion"/>
  </si>
  <si>
    <t>被动技能：普攻有100%持续恢复随机1名友军25%攻击等量生命，持续3回合。</t>
    <phoneticPr fontId="13" type="noConversion"/>
  </si>
  <si>
    <t>被动技能：普攻有100%几率对目标造成40%额外伤害。</t>
    <phoneticPr fontId="13" type="noConversion"/>
  </si>
  <si>
    <t>被动技能：普攻有100%几率持续恢复随机1名友军35%攻击等量生命，持续3回合。</t>
    <phoneticPr fontId="13" type="noConversion"/>
  </si>
  <si>
    <t>被动技能：英雄上阵位置处于后排增加自身15%格挡。</t>
    <phoneticPr fontId="13" type="noConversion"/>
  </si>
  <si>
    <t>被动技能：英雄上阵位置处于后排增加自身20%格挡。</t>
    <phoneticPr fontId="13" type="noConversion"/>
  </si>
  <si>
    <t>被动技能：英雄上阵位置处于处于前排增加20%生命。</t>
    <phoneticPr fontId="13" type="noConversion"/>
  </si>
  <si>
    <t>被动技能：普攻时使目标降低14%攻击。</t>
    <phoneticPr fontId="13" type="noConversion"/>
  </si>
  <si>
    <t>被动技能：普攻时使自己增加14%攻击。</t>
    <phoneticPr fontId="13" type="noConversion"/>
  </si>
  <si>
    <t>被动技能：普攻时使目标降低18%攻击。</t>
    <phoneticPr fontId="13" type="noConversion"/>
  </si>
  <si>
    <t>被动技能：普攻时使自己增加18%攻击。</t>
    <phoneticPr fontId="13" type="noConversion"/>
  </si>
  <si>
    <t>被动技能：每次普攻增加自己10%暴击，持续3回合</t>
    <phoneticPr fontId="13" type="noConversion"/>
  </si>
  <si>
    <t>被动技能：每次普攻降低目标10%暴击，持续3回合</t>
    <phoneticPr fontId="13" type="noConversion"/>
  </si>
  <si>
    <t>被动技能：每次普攻有30%几率增加自己15%暴击伤害，持续2回合</t>
    <phoneticPr fontId="13" type="noConversion"/>
  </si>
  <si>
    <t>被动技能：每次普攻增加自己15%暴击，持续4回合</t>
    <phoneticPr fontId="13" type="noConversion"/>
  </si>
  <si>
    <t>被动技能：每次普攻降低目标15%暴击，持续4回合</t>
    <phoneticPr fontId="13" type="noConversion"/>
  </si>
  <si>
    <t>被动技能：每次普攻有40%几率增加自己22%暴击伤害，持续2回合</t>
    <phoneticPr fontId="13" type="noConversion"/>
  </si>
  <si>
    <t>主动技能：对前排敌人造成130%攻击伤害并降低其10%格挡2回合。</t>
  </si>
  <si>
    <t>主动技能：对前排敌人造成130%攻击伤害并降低其15%格挡2回合。</t>
  </si>
  <si>
    <t>被动技能：敌方英雄发生格挡，使自己恢复45%攻击等量生命。</t>
  </si>
  <si>
    <t>被动技能：敌方英雄发生格挡，使自己恢复60%攻击等量生命。</t>
  </si>
  <si>
    <t>被动技能：英雄上阵位置处于后排增加自身25%暴击。</t>
    <phoneticPr fontId="13" type="noConversion"/>
  </si>
  <si>
    <t>被动技能：英雄上阵位置处于前排增加12.5%生命。</t>
    <phoneticPr fontId="13" type="noConversion"/>
  </si>
  <si>
    <t>被动技能：受到攻击时降低目标8%攻击，持续2回合</t>
    <phoneticPr fontId="13" type="noConversion"/>
  </si>
  <si>
    <t>被动技能：受到攻击时降低目标10%暴击，持续2回合</t>
    <phoneticPr fontId="13" type="noConversion"/>
  </si>
  <si>
    <t>被动技能：受到攻击时降低目标11%攻击，持续2回合</t>
    <phoneticPr fontId="13" type="noConversion"/>
  </si>
  <si>
    <t>被动技能：受到攻击时降低目标15%暴击，持续2回合</t>
    <phoneticPr fontId="13" type="noConversion"/>
  </si>
  <si>
    <t>被动技能：普攻有100%几率增加自己技能伤害20%</t>
    <phoneticPr fontId="13" type="noConversion"/>
  </si>
  <si>
    <t>被动技能：普攻有100%几率增加自己技能伤害25%</t>
    <phoneticPr fontId="13" type="noConversion"/>
  </si>
  <si>
    <t>被动技能：普攻有100%几率增加自己技能伤害30%</t>
    <phoneticPr fontId="13" type="noConversion"/>
  </si>
  <si>
    <t>被动技能：普攻有100%几率给目标附加回合印记，回合印记1回合后触发造成95%攻击伤害。</t>
    <phoneticPr fontId="13" type="noConversion"/>
  </si>
  <si>
    <t>被动技能：普攻有20%几率使目标石化1回合。</t>
    <phoneticPr fontId="13" type="noConversion"/>
  </si>
  <si>
    <t>被动技能：普攻有30%几率使目标石化1回合。</t>
    <phoneticPr fontId="13" type="noConversion"/>
  </si>
  <si>
    <t>被动技能：普攻有100%几率给目标附加回合印记，回合印记1回合后触发造成120%攻击伤害。</t>
    <phoneticPr fontId="13" type="noConversion"/>
  </si>
  <si>
    <t>被动技能：受到攻击增加自己6%技能伤害，持续3回合。</t>
    <phoneticPr fontId="13" type="noConversion"/>
  </si>
  <si>
    <t>被动技能：受到攻击增加自己30%技能伤害，持续3回合。</t>
    <phoneticPr fontId="13" type="noConversion"/>
  </si>
  <si>
    <t>被动技能：受到攻击增加自己5%伤增率，持续3回合。</t>
    <phoneticPr fontId="13" type="noConversion"/>
  </si>
  <si>
    <t>被动技能：每次普攻恢复自己45%攻击等量生命</t>
    <phoneticPr fontId="13" type="noConversion"/>
  </si>
  <si>
    <t>被动技能：每次普攻增加自己伤增率10%持续4回合</t>
    <phoneticPr fontId="13" type="noConversion"/>
  </si>
  <si>
    <t>被动技能：每次普攻恢复自己80%攻击等量生命</t>
    <phoneticPr fontId="13" type="noConversion"/>
  </si>
  <si>
    <t>被动技能：每次普攻增加自己伤增率15%持续4回合</t>
    <phoneticPr fontId="13" type="noConversion"/>
  </si>
  <si>
    <t>被动技能：每次普攻增加自己8.4%破甲。</t>
    <phoneticPr fontId="13" type="noConversion"/>
  </si>
  <si>
    <t>被动技能：每次普攻增加自己8%暴击。</t>
    <phoneticPr fontId="13" type="noConversion"/>
  </si>
  <si>
    <t>被动技能：每次普攻增加自己11.2%破甲。</t>
    <phoneticPr fontId="13" type="noConversion"/>
  </si>
  <si>
    <t>被动技能：每次普攻增加自己11%暴击。</t>
    <phoneticPr fontId="13" type="noConversion"/>
  </si>
  <si>
    <t>被动技能：受到攻击时降低攻击者4%攻击，持续3回合。</t>
    <phoneticPr fontId="13" type="noConversion"/>
  </si>
  <si>
    <t>被动技能：受到攻击时增加自己4%攻击，持续3回合。</t>
    <phoneticPr fontId="13" type="noConversion"/>
  </si>
  <si>
    <t>被动技能：受到攻击时降低攻击者7%攻击，持续3回合。</t>
    <phoneticPr fontId="13" type="noConversion"/>
  </si>
  <si>
    <t>被动技能：受到攻击时增加自己7%攻击，持续3回合。</t>
    <phoneticPr fontId="13" type="noConversion"/>
  </si>
  <si>
    <t>被动技能：普攻有100%几率降低目标技能伤害率15%，持续3回合。</t>
    <phoneticPr fontId="13" type="noConversion"/>
  </si>
  <si>
    <t>被动技能：普攻有100%几率提升自己技能伤害率15%，持续3回合。</t>
    <phoneticPr fontId="13" type="noConversion"/>
  </si>
  <si>
    <t>被动技能：普攻有100%几率降低目标技能伤害率25%，持续3回合。</t>
    <phoneticPr fontId="13" type="noConversion"/>
  </si>
  <si>
    <t>被动技能：普攻有100%几率提升自己技能伤害率15%，持续3回合。</t>
    <phoneticPr fontId="13" type="noConversion"/>
  </si>
  <si>
    <t>被动技能：英雄死亡可使己方全体恢复70%攻击等量生命</t>
    <phoneticPr fontId="13" type="noConversion"/>
  </si>
  <si>
    <t>被动技能：英雄死亡可使己方全体增加5%暴击3回合</t>
    <phoneticPr fontId="13" type="noConversion"/>
  </si>
  <si>
    <t>被动技能：英雄死亡可使己方全体恢复95%攻击等量生命</t>
    <phoneticPr fontId="13" type="noConversion"/>
  </si>
  <si>
    <t>被动技能：英雄死亡可使己方全体增加8%暴击3回合</t>
    <phoneticPr fontId="13" type="noConversion"/>
  </si>
  <si>
    <t>被动技能：英雄死亡可使己方全体恢复120%攻击等量生命</t>
    <phoneticPr fontId="13" type="noConversion"/>
  </si>
  <si>
    <t>被动技能：英雄死亡可使己方全体增加11%暴击3回合</t>
    <phoneticPr fontId="13" type="noConversion"/>
  </si>
  <si>
    <t>被动技能：敌方英雄死亡，增加自己10%暴击伤害。</t>
    <phoneticPr fontId="13" type="noConversion"/>
  </si>
  <si>
    <t>被动技能：敌方英雄死亡，增加自己10%攻击。</t>
    <phoneticPr fontId="13" type="noConversion"/>
  </si>
  <si>
    <t>被动技能：敌方英雄死亡，增加自己15%暴击伤害。</t>
    <phoneticPr fontId="13" type="noConversion"/>
  </si>
  <si>
    <t>被动技能：敌方英雄死亡，增加自己12%攻击。</t>
    <phoneticPr fontId="13" type="noConversion"/>
  </si>
  <si>
    <t>被动技能：受到攻击时，给攻击者附加回合印记，回合印记1回合后触发造成80%攻击伤害</t>
    <phoneticPr fontId="13" type="noConversion"/>
  </si>
  <si>
    <t>被动技能：受到攻击时，有30%几率恢复自身5%的血量</t>
    <phoneticPr fontId="13" type="noConversion"/>
  </si>
  <si>
    <t>被动技能：受到攻击时，给攻击者附加回合印记，回合印记1回合后触发造成150%攻击伤害</t>
    <phoneticPr fontId="13" type="noConversion"/>
  </si>
  <si>
    <t>被动技能：受到攻击时，有30%几率恢复自身7%的血量</t>
    <phoneticPr fontId="13" type="noConversion"/>
  </si>
  <si>
    <t>被动技能：普攻有25%几率降低目标护甲20%，持续3回合。</t>
    <phoneticPr fontId="13" type="noConversion"/>
  </si>
  <si>
    <t>被动技能：普攻有25%几率提升自己护甲20%，持续3回合。</t>
    <phoneticPr fontId="13" type="noConversion"/>
  </si>
  <si>
    <t>被动技能：每次普攻增加自己7%技能伤害，持续3回合。</t>
    <phoneticPr fontId="13" type="noConversion"/>
  </si>
  <si>
    <t>被动技能：普攻有100%几率给目标附加暴击印记，暴击印记暴击后触发造成45%攻击伤害。</t>
    <phoneticPr fontId="13" type="noConversion"/>
  </si>
  <si>
    <t>被动技能：普攻有100%几率提升自己8%暴击3回合。</t>
    <phoneticPr fontId="13" type="noConversion"/>
  </si>
  <si>
    <t>被动技能：普攻有100%几率给目标附加暴击印记，暴击印记暴击后触发造成53%攻击伤害。</t>
    <phoneticPr fontId="13" type="noConversion"/>
  </si>
  <si>
    <t>被动技能：普攻有100%几率提升自己10%暴击3回合。</t>
    <phoneticPr fontId="13" type="noConversion"/>
  </si>
  <si>
    <t>被动技能：每次普攻增加自己35%技能伤害，持续3回合。</t>
    <phoneticPr fontId="13" type="noConversion"/>
  </si>
  <si>
    <t>被动技能：每次普攻增加自己6%伤增率，持续3回合。</t>
    <phoneticPr fontId="13" type="noConversion"/>
  </si>
  <si>
    <t>被动技能：自身生命低于80%，提升自己破甲30%（只触发一次）</t>
    <phoneticPr fontId="13" type="noConversion"/>
  </si>
  <si>
    <t>被动技能：自身生命低于80%，持续回复自己300%攻击等量生命5回合（只触发一次）</t>
    <phoneticPr fontId="13" type="noConversion"/>
  </si>
  <si>
    <t>被动技能：普攻有30%几率降低目标10%暴击，持续2回合。</t>
    <phoneticPr fontId="13" type="noConversion"/>
  </si>
  <si>
    <t>被动技能：普攻有30%几率提升自己20%攻击，持续2回合。</t>
    <phoneticPr fontId="13" type="noConversion"/>
  </si>
  <si>
    <t>被动技能：普攻有80%几率降低目标10%暴击，持续3回合。</t>
    <phoneticPr fontId="13" type="noConversion"/>
  </si>
  <si>
    <t>被动技能：普攻有80%几率提升自己20%攻击，持续3回合。</t>
    <phoneticPr fontId="13" type="noConversion"/>
  </si>
  <si>
    <t>被动技能：受到攻击降低目标10%破甲，持续6回合</t>
    <phoneticPr fontId="13" type="noConversion"/>
  </si>
  <si>
    <t>被动技能：受到攻击使目标燃烧，每回合造成24%攻击伤害，持续6回合</t>
    <phoneticPr fontId="13" type="noConversion"/>
  </si>
  <si>
    <t>被动技能：受到攻击降低目标13%破甲，持续6回合</t>
    <phoneticPr fontId="13" type="noConversion"/>
  </si>
  <si>
    <t>被动技能：受到攻击使目标燃烧，每回合造成36%攻击伤害，持续6回合</t>
    <phoneticPr fontId="13" type="noConversion"/>
  </si>
  <si>
    <t>被动技能：普攻有10%几率沉默目标2回合</t>
    <phoneticPr fontId="13" type="noConversion"/>
  </si>
  <si>
    <t>被动技能：普攻有15%几率沉默目标2回合</t>
    <phoneticPr fontId="13" type="noConversion"/>
  </si>
  <si>
    <t>被动技能：受到攻击时50%几率提升自身30%攻击力2回合</t>
    <phoneticPr fontId="13" type="noConversion"/>
  </si>
  <si>
    <t>被动技能：受到攻击时50%几率提升自身45%攻击力2回合</t>
    <phoneticPr fontId="13" type="noConversion"/>
  </si>
  <si>
    <t>被动技能：受到攻击时100%几率给目标附加暴击印记，暴击印记暴击后触发造成45%攻击伤害。</t>
    <phoneticPr fontId="13" type="noConversion"/>
  </si>
  <si>
    <t>被动技能：受到攻击时100%几率提升自己10%暴击伤害3回合</t>
    <phoneticPr fontId="13" type="noConversion"/>
  </si>
  <si>
    <t>被动技能：受到攻击时100%几率给目标附加暴击印记，暴击印记暴击后触发造成60%攻击伤害。</t>
    <phoneticPr fontId="13" type="noConversion"/>
  </si>
  <si>
    <t>被动技能：受到攻击时100%几率提升自己15%暴击伤害3回合</t>
    <phoneticPr fontId="13" type="noConversion"/>
  </si>
  <si>
    <t>被动技能：受到攻击恢复自己20%攻击等量生命</t>
    <phoneticPr fontId="13" type="noConversion"/>
  </si>
  <si>
    <t>被动技能：受到攻击增加自己伤增率10%持续3回合</t>
    <phoneticPr fontId="13" type="noConversion"/>
  </si>
  <si>
    <t>被动技能：受到攻击恢复自己30%攻击等量生命</t>
    <phoneticPr fontId="13" type="noConversion"/>
  </si>
  <si>
    <t>被动技能：受到攻击增加自己伤增率15%持续3回合</t>
    <phoneticPr fontId="13" type="noConversion"/>
  </si>
  <si>
    <t>被动技能：我方英雄死亡，增加自己28%破甲。</t>
    <phoneticPr fontId="13" type="noConversion"/>
  </si>
  <si>
    <t>被动技能：我方英雄死亡，增加自己30%攻击。</t>
    <phoneticPr fontId="13" type="noConversion"/>
  </si>
  <si>
    <t>被动技能：普攻有100%几率对目标造成50%额外伤害</t>
    <phoneticPr fontId="13" type="noConversion"/>
  </si>
  <si>
    <t>被动技能：普攻有100%几率持续恢复随机1名友军50%攻击等量生命，持续3回合。</t>
    <phoneticPr fontId="13" type="noConversion"/>
  </si>
  <si>
    <t>被动技能：普攻后降低目标20%攻击。</t>
    <phoneticPr fontId="13" type="noConversion"/>
  </si>
  <si>
    <t>被动技能：普攻后增加自己20%攻击。</t>
    <phoneticPr fontId="13" type="noConversion"/>
  </si>
  <si>
    <t>被动技能：每次普攻增加自己20%暴击，持续4回合</t>
    <phoneticPr fontId="13" type="noConversion"/>
  </si>
  <si>
    <t>被动技能：每次普攻降低目标20%暴击，持续4回合</t>
    <phoneticPr fontId="13" type="noConversion"/>
  </si>
  <si>
    <t>被动技能：每次普攻有50%几率增加自己30%暴击伤害，持续2回合</t>
    <phoneticPr fontId="13" type="noConversion"/>
  </si>
  <si>
    <t>被动技能：受到攻击时降低目标15%攻击，持续2回合</t>
    <phoneticPr fontId="13" type="noConversion"/>
  </si>
  <si>
    <t>被动技能：受到攻击时降低目标24%暴击，持续2回合</t>
    <phoneticPr fontId="13" type="noConversion"/>
  </si>
  <si>
    <t>被动技能：普攻有100%几率增加自己技能伤害35%</t>
    <phoneticPr fontId="13" type="noConversion"/>
  </si>
  <si>
    <t>被动技能：普攻有100%几率给目标附加回合印记，回合印记1回合后触发造成190%攻击伤害。</t>
    <phoneticPr fontId="13" type="noConversion"/>
  </si>
  <si>
    <t>被动技能：普攻有45%几率使目标石化2回合</t>
    <phoneticPr fontId="13" type="noConversion"/>
  </si>
  <si>
    <t>被动技能：受到攻击增加自己8%技能伤害，持续3回合。</t>
    <phoneticPr fontId="13" type="noConversion"/>
  </si>
  <si>
    <t>被动技能：受到攻击增加自己40%技能伤害，持续3回合。</t>
    <phoneticPr fontId="13" type="noConversion"/>
  </si>
  <si>
    <t>被动技能：受到攻击增加自己10%伤增率，持续3回合。</t>
    <phoneticPr fontId="13" type="noConversion"/>
  </si>
  <si>
    <t>被动技能：每次普攻恢复自己115%攻击等量生命</t>
    <phoneticPr fontId="13" type="noConversion"/>
  </si>
  <si>
    <t>被动技能：每次普攻增加自己伤增率20%持续4回合</t>
    <phoneticPr fontId="13" type="noConversion"/>
  </si>
  <si>
    <t>被动技能：每次普攻增加自己16.8%破甲。</t>
    <phoneticPr fontId="13" type="noConversion"/>
  </si>
  <si>
    <t>被动技能：每次普攻增加自己14%暴击。</t>
    <phoneticPr fontId="13" type="noConversion"/>
  </si>
  <si>
    <t>被动技能：受到攻击时降低攻击者9%攻击，持续3回合。</t>
    <phoneticPr fontId="13" type="noConversion"/>
  </si>
  <si>
    <t>被动技能：受到攻击时增加自己9%攻击，持续3回合。</t>
    <phoneticPr fontId="13" type="noConversion"/>
  </si>
  <si>
    <t>被动技能：英雄死亡使己方全体恢复150%攻击量生命</t>
    <phoneticPr fontId="13" type="noConversion"/>
  </si>
  <si>
    <t>被动技能：英雄死亡使己方全体增加14%的暴击3回合</t>
    <phoneticPr fontId="13" type="noConversion"/>
  </si>
  <si>
    <t>被动技能：敌方英雄死亡，增加自己20%暴击伤害。</t>
    <phoneticPr fontId="13" type="noConversion"/>
  </si>
  <si>
    <t>被动技能：敌方英雄死亡，增加自己15%攻击。</t>
    <phoneticPr fontId="13" type="noConversion"/>
  </si>
  <si>
    <t>被动技能：受到攻击时，给攻击者附加回合印记，回合印记1回合后触发造成185%攻击伤害</t>
    <phoneticPr fontId="13" type="noConversion"/>
  </si>
  <si>
    <t>被动技能：受到攻击时，有30%几率恢复自身10%的血量</t>
    <phoneticPr fontId="13" type="noConversion"/>
  </si>
  <si>
    <t>被动技能：每次普攻增加自己10%技能伤害，持续3回合。</t>
    <phoneticPr fontId="13" type="noConversion"/>
  </si>
  <si>
    <t>被动技能：普攻有100%几率给目标附加暴击印记，暴击印记暴击后触发造成90%攻击伤害。</t>
    <phoneticPr fontId="13" type="noConversion"/>
  </si>
  <si>
    <t>被动技能：普攻有100%几率提升自己12%暴击3回合。</t>
    <phoneticPr fontId="13" type="noConversion"/>
  </si>
  <si>
    <t>被动技能：每次普攻增加自己45%技能伤害，持续3回合。</t>
    <phoneticPr fontId="13" type="noConversion"/>
  </si>
  <si>
    <t>被动技能：每次普攻增加自己8%伤增率，持续3回合。</t>
    <phoneticPr fontId="13" type="noConversion"/>
  </si>
  <si>
    <t>被动技能：自身生命低于80%，提升自己破甲40%，5回合</t>
    <phoneticPr fontId="13" type="noConversion"/>
  </si>
  <si>
    <t>被动技能：自身生命低于80%，提升自己暴击20%，5回合</t>
    <phoneticPr fontId="13" type="noConversion"/>
  </si>
  <si>
    <t>被动技能：自身生命低于80%，持续回复自己400%攻击等量生命，5回合</t>
    <phoneticPr fontId="13" type="noConversion"/>
  </si>
  <si>
    <t>被动技能：普攻有80%几率降低目标暴击15%，持续3回合。</t>
    <phoneticPr fontId="13" type="noConversion"/>
  </si>
  <si>
    <t>被动技能：普攻有80%几率提升自己25%攻击，持续3回合。</t>
    <phoneticPr fontId="13" type="noConversion"/>
  </si>
  <si>
    <t>被动技能：受到攻击降低目标15%破甲，持续6回合</t>
    <phoneticPr fontId="13" type="noConversion"/>
  </si>
  <si>
    <t>被动技能：受到攻击使目标燃烧，每回合造成50%攻击伤害，持续6回合</t>
    <phoneticPr fontId="13" type="noConversion"/>
  </si>
  <si>
    <t>被动技能：普攻有75%几率对目标额外造成200%伤害</t>
    <phoneticPr fontId="13" type="noConversion"/>
  </si>
  <si>
    <t>被动技能：普攻有15%几率沉默目标2回合</t>
    <phoneticPr fontId="13" type="noConversion"/>
  </si>
  <si>
    <t>被动技能：普攻有45%几率对目标额外造成80%伤害</t>
    <phoneticPr fontId="13" type="noConversion"/>
  </si>
  <si>
    <t>被动技能：普攻有60%几率对目标额外造成140%伤害</t>
    <phoneticPr fontId="13" type="noConversion"/>
  </si>
  <si>
    <t>被动技能：受到攻击时50%几率提升自身60%攻击力2回合</t>
    <phoneticPr fontId="13" type="noConversion"/>
  </si>
  <si>
    <t>被动技能：普攻有100%几率减少目标20点怒气</t>
  </si>
  <si>
    <t>被动技能：普攻有100%几率增加自己20点怒气</t>
  </si>
  <si>
    <t>被动技能：普攻有100%几率减少目标30点怒气</t>
  </si>
  <si>
    <t>被动技能：普攻有100%几率增加自己30点怒气</t>
  </si>
  <si>
    <t>被动技能：普攻有100%几率减少目标40点怒气</t>
  </si>
  <si>
    <t>被动技能：普攻有100%几率增加自己40点怒气</t>
  </si>
  <si>
    <t>被动技能：受到攻击增加自己15点怒气。</t>
  </si>
  <si>
    <t>被动技能：受到攻击增加自己25点怒气。</t>
  </si>
  <si>
    <t>被动技能：受到攻击增加自己30点怒气。</t>
  </si>
  <si>
    <t>被动技能：每次普攻增加自己15点怒气。</t>
  </si>
  <si>
    <t>被动技能：每次普攻增加自己25点怒气。</t>
  </si>
  <si>
    <t>被动技能：每次普攻增加自己30点怒气。</t>
  </si>
  <si>
    <t>被动技能：受到攻击时25%几率降低攻击者15点怒气</t>
  </si>
  <si>
    <t>被动技能：受到攻击时25%几率降低攻击者20点怒气</t>
  </si>
  <si>
    <t>被动技能：普攻有100%几率降低目标50点怒气</t>
  </si>
  <si>
    <t>被动技能：普攻有100%几率增加自己50点怒气</t>
  </si>
  <si>
    <t>被动技能：受到攻击增加自己40点怒气</t>
  </si>
  <si>
    <t>被动技能：每次普攻增加自己40点怒气</t>
  </si>
  <si>
    <t>被动技能：受到攻击有30%几率降低攻击者30点怒气</t>
  </si>
  <si>
    <t>怒气窃取</t>
  </si>
  <si>
    <t>被动技能：普攻有100%几率偷取目标20点怒气并增加自己技能伤害20%</t>
  </si>
  <si>
    <t>被动技能：普攻有100%几率偷取目标30点怒气增加自己技能伤害25%</t>
  </si>
  <si>
    <t>怒气窃取2</t>
  </si>
  <si>
    <t>被动技能：普攻有100%几率偷取目标40点怒气并增加自己技能伤害30%</t>
  </si>
  <si>
    <t>被动技能：受到攻击时50%几率提升自身30%攻击力2回合，并有25%几率降低攻击者15点怒气</t>
  </si>
  <si>
    <t>被动技能：受到攻击时50%几率提升自身45%攻击力2回合，并有25%几率降低攻击者20点怒气</t>
  </si>
  <si>
    <t>主动技能：对随机2名敌人造成144%攻击伤害并降低目标怒气20点。</t>
  </si>
  <si>
    <t>怒气吸取</t>
  </si>
  <si>
    <t>主动技能：对随机3名敌人造成127%攻击伤害并降低目标怒气30点。</t>
  </si>
  <si>
    <t>主动技能：对随机4名敌人造成105%攻击伤害并降低目标怒气35点。</t>
  </si>
  <si>
    <t>被动技能：受到攻击增加自己30点怒气并增加自己6%技能伤害，持续3回合。</t>
  </si>
  <si>
    <t>怒气吸取2</t>
  </si>
  <si>
    <t>被动技能：每次普攻增加自己30点怒气并增加自己7%技能伤害，持续3回合。</t>
  </si>
  <si>
    <t>被动技能：受到攻击时100%几率给目标附加暴击印记，暴击印记暴击后触发造成75%攻击伤害。</t>
    <phoneticPr fontId="13" type="noConversion"/>
  </si>
  <si>
    <t>被动技能：受到攻击时100%几率提升自己20%暴击伤害3回合</t>
    <phoneticPr fontId="13" type="noConversion"/>
  </si>
  <si>
    <t>被动技能：受到攻击恢复自己40%攻击等量生命</t>
    <phoneticPr fontId="13" type="noConversion"/>
  </si>
  <si>
    <t>被动技能：受到攻击增加自己伤增率20%持续3回合</t>
    <phoneticPr fontId="13" type="noConversion"/>
  </si>
  <si>
    <t>1202a114</t>
  </si>
  <si>
    <t>1203a114</t>
  </si>
  <si>
    <t>1203a124</t>
  </si>
  <si>
    <t>1304a114</t>
  </si>
  <si>
    <t>1503a114</t>
  </si>
  <si>
    <t>2205a114</t>
  </si>
  <si>
    <t>2303a114</t>
  </si>
  <si>
    <t>2303a124</t>
  </si>
  <si>
    <t>2403a114</t>
  </si>
  <si>
    <t>3107a114</t>
  </si>
  <si>
    <t>3204a114</t>
  </si>
  <si>
    <t>3204a124</t>
  </si>
  <si>
    <t>3205a114</t>
  </si>
  <si>
    <t>3302a114</t>
  </si>
  <si>
    <t>3503a114</t>
  </si>
  <si>
    <t>3503a124</t>
  </si>
  <si>
    <t>3503a134</t>
  </si>
  <si>
    <t>4106a114</t>
  </si>
  <si>
    <t>4106a124</t>
  </si>
  <si>
    <t>4201a114</t>
  </si>
  <si>
    <t>4305a114</t>
  </si>
  <si>
    <t>4403a114</t>
  </si>
  <si>
    <t>4403a124</t>
  </si>
  <si>
    <t>4403a134</t>
  </si>
  <si>
    <t>5101a114</t>
  </si>
  <si>
    <t>5101a124</t>
  </si>
  <si>
    <t>5204a114</t>
  </si>
  <si>
    <t>5301a114</t>
  </si>
  <si>
    <t>5301a124</t>
  </si>
  <si>
    <t>6201a114</t>
  </si>
  <si>
    <t>6201a124</t>
  </si>
  <si>
    <t>6302a114</t>
  </si>
  <si>
    <t>6302a124</t>
  </si>
  <si>
    <t>1107a214</t>
  </si>
  <si>
    <t>1108a214</t>
  </si>
  <si>
    <t>1108a224</t>
  </si>
  <si>
    <t>1202a214</t>
  </si>
  <si>
    <t>1303a214</t>
  </si>
  <si>
    <t>1402a214</t>
  </si>
  <si>
    <t>1403a214</t>
  </si>
  <si>
    <t>1503a214</t>
  </si>
  <si>
    <t>2103a214</t>
  </si>
  <si>
    <t>2104a214</t>
  </si>
  <si>
    <t>2203a214</t>
  </si>
  <si>
    <t>2204a214</t>
  </si>
  <si>
    <t>2402a214</t>
  </si>
  <si>
    <t>2506a214</t>
  </si>
  <si>
    <t>2506a224</t>
  </si>
  <si>
    <t>2507a214</t>
  </si>
  <si>
    <t>3108a214</t>
  </si>
  <si>
    <t>3203a214</t>
  </si>
  <si>
    <t>3204a214</t>
  </si>
  <si>
    <t>3205a214</t>
  </si>
  <si>
    <t>3302a214</t>
  </si>
  <si>
    <t>3402a214</t>
  </si>
  <si>
    <t>3504a214</t>
  </si>
  <si>
    <t>4105a214</t>
  </si>
  <si>
    <t>4304a214</t>
  </si>
  <si>
    <t>4305a214</t>
  </si>
  <si>
    <t>4305a224</t>
  </si>
  <si>
    <t>4403a214</t>
  </si>
  <si>
    <t>4404a214</t>
  </si>
  <si>
    <t>4504a214</t>
  </si>
  <si>
    <t>4504a224</t>
  </si>
  <si>
    <t>4505a214</t>
  </si>
  <si>
    <t>5101a214</t>
  </si>
  <si>
    <t>5101a224</t>
  </si>
  <si>
    <t>5301a214</t>
  </si>
  <si>
    <t>5301a224</t>
  </si>
  <si>
    <t>6102a214</t>
  </si>
  <si>
    <t>6102a224</t>
  </si>
  <si>
    <t>6201a214</t>
  </si>
  <si>
    <t>6201a224</t>
  </si>
  <si>
    <t>1107a314</t>
  </si>
  <si>
    <t>1108a314</t>
  </si>
  <si>
    <t>1202a314</t>
  </si>
  <si>
    <t>1203a314</t>
  </si>
  <si>
    <t>1303a314</t>
  </si>
  <si>
    <t>1304a314</t>
  </si>
  <si>
    <t>1402a314</t>
  </si>
  <si>
    <t>1403a314</t>
  </si>
  <si>
    <t>1403a324</t>
  </si>
  <si>
    <t>1403a334</t>
  </si>
  <si>
    <t>2103a314</t>
  </si>
  <si>
    <t>2104a314</t>
  </si>
  <si>
    <t>2203a314</t>
  </si>
  <si>
    <t>2204a314</t>
  </si>
  <si>
    <t>2205a314</t>
  </si>
  <si>
    <t>2205a324</t>
  </si>
  <si>
    <t>2303a314</t>
  </si>
  <si>
    <t>2402a314</t>
  </si>
  <si>
    <t>2403a314</t>
  </si>
  <si>
    <t>2506a314</t>
  </si>
  <si>
    <t>2507a314</t>
  </si>
  <si>
    <t>3107a314</t>
  </si>
  <si>
    <t>3108a314</t>
  </si>
  <si>
    <t>3203a314</t>
  </si>
  <si>
    <t>3204a314</t>
  </si>
  <si>
    <t>3205a314</t>
  </si>
  <si>
    <t>3402a314</t>
  </si>
  <si>
    <t>3503a314</t>
  </si>
  <si>
    <t>3504a314</t>
  </si>
  <si>
    <t>4105a314</t>
  </si>
  <si>
    <t>4105a324</t>
  </si>
  <si>
    <t>4106a314</t>
  </si>
  <si>
    <t>4201a314</t>
  </si>
  <si>
    <t>4304a314</t>
  </si>
  <si>
    <t>4404a314</t>
  </si>
  <si>
    <t>4504a314</t>
  </si>
  <si>
    <t>4504a324</t>
  </si>
  <si>
    <t>4505a314</t>
  </si>
  <si>
    <t>5101a314</t>
  </si>
  <si>
    <t>5204a314</t>
  </si>
  <si>
    <t>5204a324</t>
  </si>
  <si>
    <t>6102a314</t>
  </si>
  <si>
    <t>6102a324</t>
  </si>
  <si>
    <t>6302a314</t>
  </si>
  <si>
    <t>6302a324</t>
  </si>
  <si>
    <r>
      <t>主动技能：对前排敌人造成133%攻击伤害并降低其3%速度</t>
    </r>
    <r>
      <rPr>
        <sz val="12"/>
        <color theme="1"/>
        <rFont val="微软雅黑"/>
        <family val="2"/>
        <charset val="134"/>
      </rPr>
      <t>2回合。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</si>
</sst>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7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9"/>
  <sheetViews>
    <sheetView tabSelected="1" topLeftCell="L137" workbookViewId="0">
      <selection activeCell="R151" sqref="R151"/>
    </sheetView>
  </sheetViews>
  <sheetFormatPr defaultColWidth="9" defaultRowHeight="17.25" x14ac:dyDescent="0.15"/>
  <cols>
    <col min="1" max="1" width="10" style="3" customWidth="1"/>
    <col min="2" max="2" width="14.125" style="3" customWidth="1"/>
    <col min="3" max="4" width="11.75" style="4" customWidth="1"/>
    <col min="5" max="6" width="7.75" style="4" customWidth="1"/>
    <col min="7" max="11" width="11.75" style="4" customWidth="1"/>
    <col min="12" max="12" width="16.125" style="4" customWidth="1"/>
    <col min="13" max="13" width="7.75" style="4" customWidth="1"/>
    <col min="14" max="14" width="10.75" style="4" customWidth="1"/>
    <col min="15" max="15" width="25.25" style="4" customWidth="1"/>
    <col min="16" max="16" width="15.375" style="3" customWidth="1"/>
    <col min="17" max="17" width="17.125" style="3" customWidth="1"/>
    <col min="18" max="18" width="141.125" style="3" customWidth="1"/>
    <col min="19" max="19" width="37.875" style="3" customWidth="1"/>
    <col min="20" max="20" width="50.125" style="3" customWidth="1"/>
    <col min="21" max="21" width="25.25" style="3" customWidth="1"/>
    <col min="22" max="22" width="14.75" style="3" customWidth="1"/>
    <col min="23" max="23" width="13.125" style="3" customWidth="1"/>
    <col min="24" max="24" width="124.375" style="3" customWidth="1"/>
    <col min="25" max="25" width="17.125" style="3" customWidth="1"/>
    <col min="26" max="26" width="25.25" style="3" customWidth="1"/>
    <col min="27" max="27" width="50.125" style="3" customWidth="1"/>
    <col min="28" max="28" width="25.25" style="3" customWidth="1"/>
    <col min="29" max="29" width="14.75" style="3" customWidth="1"/>
    <col min="30" max="30" width="13.125" style="3" customWidth="1"/>
    <col min="31" max="31" width="126.25" style="3" customWidth="1"/>
    <col min="32" max="32" width="17.125" style="3" customWidth="1"/>
    <col min="33" max="35" width="25.25" style="3" customWidth="1"/>
    <col min="36" max="36" width="12.75" style="3" customWidth="1"/>
    <col min="37" max="37" width="13.125" style="3" customWidth="1"/>
    <col min="38" max="38" width="127.5" style="3" customWidth="1"/>
    <col min="39" max="39" width="17.125" style="3" customWidth="1"/>
    <col min="40" max="40" width="2.25" style="3" customWidth="1"/>
    <col min="41" max="16384" width="9" style="3"/>
  </cols>
  <sheetData>
    <row r="1" spans="1:39" s="1" customFormat="1" ht="18" x14ac:dyDescent="0.1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20</v>
      </c>
      <c r="AC1" s="1" t="s">
        <v>21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20</v>
      </c>
      <c r="AJ1" s="1" t="s">
        <v>21</v>
      </c>
      <c r="AK1" s="1" t="s">
        <v>32</v>
      </c>
      <c r="AL1" s="1" t="s">
        <v>33</v>
      </c>
      <c r="AM1" s="1" t="s">
        <v>34</v>
      </c>
    </row>
    <row r="2" spans="1:39" s="2" customFormat="1" x14ac:dyDescent="0.15">
      <c r="A2" s="2">
        <v>11011</v>
      </c>
      <c r="B2" s="2" t="s">
        <v>35</v>
      </c>
      <c r="C2" s="4" t="str">
        <f t="shared" ref="C2:C27" si="0">LEFT(A2,1)</f>
        <v>1</v>
      </c>
      <c r="D2" s="6" t="str">
        <f t="shared" ref="D2:D27" si="1">RIGHT(A2,1)</f>
        <v>1</v>
      </c>
      <c r="E2" s="6" t="str">
        <f t="shared" ref="E2:E27" si="2">RIGHT(LEFT(A2,2),1)</f>
        <v>1</v>
      </c>
      <c r="F2" s="6">
        <f>A2</f>
        <v>11011</v>
      </c>
      <c r="G2" s="6" t="str">
        <f>A2&amp;".png"</f>
        <v>11011.png</v>
      </c>
      <c r="H2" s="6" t="str">
        <f>IF(D2="6",IF(D1="5",IF(#REF!="4","",LEFT(A2,4)&amp;"a"),""),"")</f>
        <v/>
      </c>
      <c r="I2" s="6" t="str">
        <f>IF(H2="","",H2&amp;".png")</f>
        <v/>
      </c>
      <c r="J2" s="6" t="str">
        <f>IF(D2="6",A1,"")</f>
        <v/>
      </c>
      <c r="K2" s="6">
        <f>A2</f>
        <v>11011</v>
      </c>
      <c r="L2" s="6">
        <f>VLOOKUP(D2,运算表!C:G,IF(S2="[]",0,1)+IF(Z2="[]",0,1)+IF(AG2="[]",0,1)+2,FALSE)</f>
        <v>0</v>
      </c>
      <c r="M2" s="6" t="str">
        <f>E2</f>
        <v>1</v>
      </c>
      <c r="N2" s="6" t="str">
        <f>A2&amp;"012"</f>
        <v>11011012</v>
      </c>
      <c r="O2" s="6"/>
      <c r="P2" s="2" t="s">
        <v>36</v>
      </c>
      <c r="Q2" s="2" t="s">
        <v>37</v>
      </c>
      <c r="R2" s="2" t="s">
        <v>38</v>
      </c>
      <c r="Y2" s="2" t="str">
        <f>IF(X2="","","skillico_001.png")</f>
        <v/>
      </c>
      <c r="AF2" s="2" t="str">
        <f>IF(AE2="","","skillico_001.png")</f>
        <v/>
      </c>
      <c r="AM2" s="2" t="str">
        <f>IF(AL2="","","skillico_001.png")</f>
        <v/>
      </c>
    </row>
    <row r="3" spans="1:39" x14ac:dyDescent="0.15">
      <c r="A3" s="2">
        <v>11023</v>
      </c>
      <c r="B3" s="2" t="s">
        <v>39</v>
      </c>
      <c r="C3" s="4" t="str">
        <f t="shared" si="0"/>
        <v>1</v>
      </c>
      <c r="D3" s="4" t="str">
        <f t="shared" si="1"/>
        <v>3</v>
      </c>
      <c r="E3" s="4" t="str">
        <f t="shared" si="2"/>
        <v>1</v>
      </c>
      <c r="F3" s="6">
        <f t="shared" ref="F3:F66" si="3">A3</f>
        <v>11023</v>
      </c>
      <c r="G3" s="6" t="str">
        <f t="shared" ref="G3:G66" si="4">A3&amp;".png"</f>
        <v>11023.png</v>
      </c>
      <c r="H3" s="6"/>
      <c r="I3" s="6" t="str">
        <f t="shared" ref="I3:I66" si="5">IF(H3="","",H3&amp;".png")</f>
        <v/>
      </c>
      <c r="J3" s="6" t="str">
        <f t="shared" ref="J3:J66" si="6">IF(D3="6",A2,"")</f>
        <v/>
      </c>
      <c r="K3" s="6">
        <f t="shared" ref="K3:K66" si="7">A3</f>
        <v>11023</v>
      </c>
      <c r="L3" s="6">
        <f>VLOOKUP(D3,运算表!C:G,IF(S3="[]",0,1)+IF(Z3="[]",0,1)+IF(AG3="[]",0,1)+2,FALSE)</f>
        <v>0</v>
      </c>
      <c r="M3" s="6" t="str">
        <f t="shared" ref="M3:M66" si="8">E3</f>
        <v>1</v>
      </c>
      <c r="N3" s="6" t="str">
        <f t="shared" ref="N3:N66" si="9">A3&amp;"012"</f>
        <v>11023012</v>
      </c>
      <c r="O3" s="6" t="s">
        <v>1737</v>
      </c>
      <c r="P3" s="2" t="s">
        <v>40</v>
      </c>
      <c r="Q3" s="3" t="s">
        <v>37</v>
      </c>
      <c r="R3" s="2" t="s">
        <v>41</v>
      </c>
      <c r="S3" s="2" t="s">
        <v>42</v>
      </c>
      <c r="T3" s="2"/>
      <c r="U3" s="2"/>
      <c r="V3" s="2"/>
      <c r="W3" s="2" t="s">
        <v>43</v>
      </c>
      <c r="X3" s="2" t="s">
        <v>44</v>
      </c>
      <c r="Y3" s="2" t="str">
        <f t="shared" ref="Y3:Y66" si="10">IF(X3="","","skillico_001.png")</f>
        <v>skillico_001.png</v>
      </c>
      <c r="Z3" s="2"/>
      <c r="AA3" s="2"/>
      <c r="AB3" s="2"/>
      <c r="AC3" s="2"/>
      <c r="AD3" s="2"/>
      <c r="AE3" s="2"/>
      <c r="AF3" s="2" t="str">
        <f t="shared" ref="AF3:AF66" si="11">IF(AE3="","","skillico_001.png")</f>
        <v/>
      </c>
      <c r="AG3" s="2"/>
      <c r="AH3" s="2"/>
      <c r="AI3" s="2"/>
      <c r="AJ3" s="2"/>
      <c r="AK3" s="2"/>
      <c r="AL3" s="2"/>
      <c r="AM3" s="2" t="str">
        <f t="shared" ref="AM3:AM66" si="12">IF(AL3="","","skillico_001.png")</f>
        <v/>
      </c>
    </row>
    <row r="4" spans="1:39" x14ac:dyDescent="0.15">
      <c r="A4" s="2">
        <v>11033</v>
      </c>
      <c r="B4" s="2" t="s">
        <v>45</v>
      </c>
      <c r="C4" s="4" t="str">
        <f t="shared" si="0"/>
        <v>1</v>
      </c>
      <c r="D4" s="4" t="str">
        <f t="shared" si="1"/>
        <v>3</v>
      </c>
      <c r="E4" s="4" t="str">
        <f t="shared" si="2"/>
        <v>1</v>
      </c>
      <c r="F4" s="6">
        <f t="shared" si="3"/>
        <v>11033</v>
      </c>
      <c r="G4" s="6" t="str">
        <f t="shared" si="4"/>
        <v>11033.png</v>
      </c>
      <c r="H4" s="6" t="str">
        <f t="shared" ref="H4:H67" si="13">IF(D4="6",IF(D3="5",IF(D2="4","",LEFT(A4,4)&amp;"a"),""),"")</f>
        <v/>
      </c>
      <c r="I4" s="6" t="str">
        <f t="shared" si="5"/>
        <v/>
      </c>
      <c r="J4" s="6" t="str">
        <f t="shared" si="6"/>
        <v/>
      </c>
      <c r="K4" s="6">
        <f t="shared" si="7"/>
        <v>11033</v>
      </c>
      <c r="L4" s="6">
        <f>VLOOKUP(D4,运算表!C:G,IF(T4="[]",0,1)+IF(Z4="[]",0,1)+IF(AG4="[]",0,1)+2,FALSE)</f>
        <v>0</v>
      </c>
      <c r="M4" s="6" t="str">
        <f t="shared" si="8"/>
        <v>1</v>
      </c>
      <c r="N4" s="6" t="str">
        <f t="shared" si="9"/>
        <v>11033012</v>
      </c>
      <c r="O4" s="6" t="s">
        <v>1738</v>
      </c>
      <c r="P4" s="2" t="s">
        <v>46</v>
      </c>
      <c r="Q4" s="3" t="s">
        <v>37</v>
      </c>
      <c r="R4" s="2" t="s">
        <v>47</v>
      </c>
      <c r="T4" s="2" t="s">
        <v>48</v>
      </c>
      <c r="U4" s="2"/>
      <c r="V4" s="2"/>
      <c r="W4" s="2" t="s">
        <v>49</v>
      </c>
      <c r="X4" s="2" t="s">
        <v>50</v>
      </c>
      <c r="Y4" s="2" t="str">
        <f t="shared" si="10"/>
        <v>skillico_001.png</v>
      </c>
      <c r="Z4" s="2"/>
      <c r="AA4" s="2"/>
      <c r="AB4" s="2"/>
      <c r="AC4" s="2"/>
      <c r="AD4" s="2"/>
      <c r="AE4" s="2"/>
      <c r="AF4" s="2" t="str">
        <f t="shared" si="11"/>
        <v/>
      </c>
      <c r="AG4" s="2"/>
      <c r="AH4" s="2"/>
      <c r="AI4" s="2"/>
      <c r="AJ4" s="2"/>
      <c r="AK4" s="2"/>
      <c r="AL4" s="2"/>
      <c r="AM4" s="2" t="str">
        <f t="shared" si="12"/>
        <v/>
      </c>
    </row>
    <row r="5" spans="1:39" x14ac:dyDescent="0.15">
      <c r="A5" s="2">
        <v>11044</v>
      </c>
      <c r="B5" s="2" t="s">
        <v>51</v>
      </c>
      <c r="C5" s="4" t="str">
        <f t="shared" si="0"/>
        <v>1</v>
      </c>
      <c r="D5" s="4" t="str">
        <f t="shared" si="1"/>
        <v>4</v>
      </c>
      <c r="E5" s="4" t="str">
        <f t="shared" si="2"/>
        <v>1</v>
      </c>
      <c r="F5" s="6">
        <f t="shared" si="3"/>
        <v>11044</v>
      </c>
      <c r="G5" s="6" t="str">
        <f t="shared" si="4"/>
        <v>11044.png</v>
      </c>
      <c r="H5" s="6" t="str">
        <f t="shared" si="13"/>
        <v/>
      </c>
      <c r="I5" s="6" t="str">
        <f t="shared" si="5"/>
        <v/>
      </c>
      <c r="J5" s="6" t="str">
        <f t="shared" si="6"/>
        <v/>
      </c>
      <c r="K5" s="6">
        <f t="shared" si="7"/>
        <v>11044</v>
      </c>
      <c r="L5" s="6">
        <f>VLOOKUP(D5,运算表!C:G,IF(S5="[]",0,1)+IF(AA5="[]",0,1)+IF(AG5="[]",0,1)+2,FALSE)</f>
        <v>0</v>
      </c>
      <c r="M5" s="6" t="str">
        <f t="shared" si="8"/>
        <v>1</v>
      </c>
      <c r="N5" s="6" t="str">
        <f t="shared" si="9"/>
        <v>11044012</v>
      </c>
      <c r="O5" s="6" t="s">
        <v>1739</v>
      </c>
      <c r="P5" s="2" t="s">
        <v>52</v>
      </c>
      <c r="Q5" s="3" t="s">
        <v>37</v>
      </c>
      <c r="R5" s="2" t="s">
        <v>53</v>
      </c>
      <c r="S5" s="2" t="s">
        <v>54</v>
      </c>
      <c r="T5" s="2"/>
      <c r="U5" s="2" t="s">
        <v>55</v>
      </c>
      <c r="V5" s="2"/>
      <c r="W5" s="2" t="s">
        <v>56</v>
      </c>
      <c r="X5" s="2" t="s">
        <v>57</v>
      </c>
      <c r="Y5" s="2" t="str">
        <f t="shared" si="10"/>
        <v>skillico_001.png</v>
      </c>
      <c r="AA5" s="2" t="s">
        <v>58</v>
      </c>
      <c r="AB5" s="2"/>
      <c r="AC5" s="2"/>
      <c r="AD5" s="2" t="s">
        <v>59</v>
      </c>
      <c r="AE5" s="2" t="s">
        <v>60</v>
      </c>
      <c r="AF5" s="2" t="str">
        <f t="shared" si="11"/>
        <v>skillico_001.png</v>
      </c>
      <c r="AG5" s="2"/>
      <c r="AH5" s="2"/>
      <c r="AI5" s="2"/>
      <c r="AJ5" s="2"/>
      <c r="AK5" s="2"/>
      <c r="AL5" s="2"/>
      <c r="AM5" s="2" t="str">
        <f t="shared" si="12"/>
        <v/>
      </c>
    </row>
    <row r="6" spans="1:39" x14ac:dyDescent="0.15">
      <c r="A6" s="3">
        <v>11045</v>
      </c>
      <c r="B6" s="2" t="s">
        <v>51</v>
      </c>
      <c r="C6" s="4" t="str">
        <f t="shared" si="0"/>
        <v>1</v>
      </c>
      <c r="D6" s="4" t="str">
        <f t="shared" si="1"/>
        <v>5</v>
      </c>
      <c r="E6" s="4" t="str">
        <f t="shared" si="2"/>
        <v>1</v>
      </c>
      <c r="F6" s="6">
        <f t="shared" si="3"/>
        <v>11045</v>
      </c>
      <c r="G6" s="6" t="str">
        <f t="shared" si="4"/>
        <v>11045.png</v>
      </c>
      <c r="H6" s="6" t="str">
        <f t="shared" si="13"/>
        <v/>
      </c>
      <c r="I6" s="6" t="str">
        <f t="shared" si="5"/>
        <v/>
      </c>
      <c r="J6" s="6" t="str">
        <f t="shared" si="6"/>
        <v/>
      </c>
      <c r="K6" s="6">
        <f t="shared" si="7"/>
        <v>11045</v>
      </c>
      <c r="L6" s="6" t="str">
        <f>VLOOKUP(D6,运算表!C:G,IF(S6="[]",0,1)+IF(AA6="[]",0,1)+IF(AG6="[]",0,1)+2,FALSE)</f>
        <v>[2,3,5]</v>
      </c>
      <c r="M6" s="6" t="str">
        <f t="shared" si="8"/>
        <v>1</v>
      </c>
      <c r="N6" s="6" t="str">
        <f t="shared" si="9"/>
        <v>11045012</v>
      </c>
      <c r="O6" s="6" t="s">
        <v>1740</v>
      </c>
      <c r="P6" s="2" t="s">
        <v>52</v>
      </c>
      <c r="Q6" s="2" t="s">
        <v>37</v>
      </c>
      <c r="R6" s="2" t="s">
        <v>61</v>
      </c>
      <c r="S6" s="2" t="s">
        <v>62</v>
      </c>
      <c r="T6" s="2"/>
      <c r="U6" s="2" t="s">
        <v>63</v>
      </c>
      <c r="V6" s="2"/>
      <c r="W6" s="2" t="s">
        <v>56</v>
      </c>
      <c r="X6" s="2" t="s">
        <v>64</v>
      </c>
      <c r="Y6" s="2" t="str">
        <f t="shared" si="10"/>
        <v>skillico_001.png</v>
      </c>
      <c r="AA6" s="2" t="s">
        <v>65</v>
      </c>
      <c r="AB6" s="2"/>
      <c r="AC6" s="2"/>
      <c r="AD6" s="2" t="s">
        <v>59</v>
      </c>
      <c r="AE6" s="2" t="s">
        <v>66</v>
      </c>
      <c r="AF6" s="2" t="str">
        <f t="shared" si="11"/>
        <v>skillico_001.png</v>
      </c>
      <c r="AG6" s="2"/>
      <c r="AH6" s="2"/>
      <c r="AI6" s="2"/>
      <c r="AJ6" s="2"/>
      <c r="AK6" s="2"/>
      <c r="AL6" s="2"/>
      <c r="AM6" s="2" t="str">
        <f t="shared" si="12"/>
        <v/>
      </c>
    </row>
    <row r="7" spans="1:39" x14ac:dyDescent="0.15">
      <c r="A7" s="2">
        <v>11054</v>
      </c>
      <c r="B7" s="2" t="s">
        <v>67</v>
      </c>
      <c r="C7" s="4" t="str">
        <f t="shared" si="0"/>
        <v>1</v>
      </c>
      <c r="D7" s="4" t="str">
        <f t="shared" si="1"/>
        <v>4</v>
      </c>
      <c r="E7" s="4" t="str">
        <f t="shared" si="2"/>
        <v>1</v>
      </c>
      <c r="F7" s="6">
        <f t="shared" si="3"/>
        <v>11054</v>
      </c>
      <c r="G7" s="6" t="str">
        <f t="shared" si="4"/>
        <v>11054.png</v>
      </c>
      <c r="H7" s="6" t="str">
        <f t="shared" si="13"/>
        <v/>
      </c>
      <c r="I7" s="6" t="str">
        <f t="shared" si="5"/>
        <v/>
      </c>
      <c r="J7" s="6" t="str">
        <f t="shared" si="6"/>
        <v/>
      </c>
      <c r="K7" s="6">
        <f t="shared" si="7"/>
        <v>11054</v>
      </c>
      <c r="L7" s="6">
        <f>VLOOKUP(D7,运算表!C:G,IF(S7="[]",0,1)+IF(AA7="[]",0,1)+IF(AG7="[]",0,1)+2,FALSE)</f>
        <v>0</v>
      </c>
      <c r="M7" s="6" t="str">
        <f t="shared" si="8"/>
        <v>1</v>
      </c>
      <c r="N7" s="6" t="str">
        <f t="shared" si="9"/>
        <v>11054012</v>
      </c>
      <c r="O7" s="6"/>
      <c r="P7" s="2" t="s">
        <v>68</v>
      </c>
      <c r="Q7" s="3" t="s">
        <v>37</v>
      </c>
      <c r="R7" s="2" t="s">
        <v>69</v>
      </c>
      <c r="S7" s="2" t="s">
        <v>70</v>
      </c>
      <c r="T7" s="2"/>
      <c r="U7" s="2" t="s">
        <v>71</v>
      </c>
      <c r="V7" s="2"/>
      <c r="W7" s="2" t="s">
        <v>72</v>
      </c>
      <c r="X7" s="2" t="s">
        <v>73</v>
      </c>
      <c r="Y7" s="2" t="str">
        <f t="shared" si="10"/>
        <v>skillico_001.png</v>
      </c>
      <c r="AA7" s="2" t="s">
        <v>74</v>
      </c>
      <c r="AB7" s="2"/>
      <c r="AC7" s="2"/>
      <c r="AD7" s="2" t="s">
        <v>75</v>
      </c>
      <c r="AE7" s="2" t="s">
        <v>76</v>
      </c>
      <c r="AF7" s="2" t="str">
        <f t="shared" si="11"/>
        <v>skillico_001.png</v>
      </c>
      <c r="AG7" s="2"/>
      <c r="AH7" s="2"/>
      <c r="AI7" s="2"/>
      <c r="AJ7" s="2"/>
      <c r="AK7" s="2"/>
      <c r="AL7" s="2"/>
      <c r="AM7" s="2" t="str">
        <f t="shared" si="12"/>
        <v/>
      </c>
    </row>
    <row r="8" spans="1:39" x14ac:dyDescent="0.15">
      <c r="A8" s="2">
        <v>11055</v>
      </c>
      <c r="B8" s="2" t="s">
        <v>67</v>
      </c>
      <c r="C8" s="4" t="str">
        <f t="shared" si="0"/>
        <v>1</v>
      </c>
      <c r="D8" s="4" t="str">
        <f t="shared" si="1"/>
        <v>5</v>
      </c>
      <c r="E8" s="4" t="str">
        <f t="shared" si="2"/>
        <v>1</v>
      </c>
      <c r="F8" s="6">
        <f t="shared" si="3"/>
        <v>11055</v>
      </c>
      <c r="G8" s="6" t="str">
        <f t="shared" si="4"/>
        <v>11055.png</v>
      </c>
      <c r="H8" s="6" t="str">
        <f t="shared" si="13"/>
        <v/>
      </c>
      <c r="I8" s="6" t="str">
        <f t="shared" si="5"/>
        <v/>
      </c>
      <c r="J8" s="6" t="str">
        <f t="shared" si="6"/>
        <v/>
      </c>
      <c r="K8" s="6">
        <f t="shared" si="7"/>
        <v>11055</v>
      </c>
      <c r="L8" s="6" t="str">
        <f>VLOOKUP(D8,运算表!C:G,IF(S8="[]",0,1)+IF(AA8="[]",0,1)+IF(AG8="[]",0,1)+2,FALSE)</f>
        <v>[2,3,5]</v>
      </c>
      <c r="M8" s="6" t="str">
        <f t="shared" si="8"/>
        <v>1</v>
      </c>
      <c r="N8" s="6" t="str">
        <f t="shared" si="9"/>
        <v>11055012</v>
      </c>
      <c r="O8" s="6"/>
      <c r="P8" s="2" t="s">
        <v>68</v>
      </c>
      <c r="Q8" s="3" t="s">
        <v>37</v>
      </c>
      <c r="R8" s="2" t="s">
        <v>77</v>
      </c>
      <c r="S8" s="2" t="s">
        <v>78</v>
      </c>
      <c r="T8" s="2"/>
      <c r="U8" s="2" t="s">
        <v>79</v>
      </c>
      <c r="V8" s="2"/>
      <c r="W8" s="2" t="s">
        <v>72</v>
      </c>
      <c r="X8" s="2" t="s">
        <v>80</v>
      </c>
      <c r="Y8" s="2" t="str">
        <f t="shared" si="10"/>
        <v>skillico_001.png</v>
      </c>
      <c r="AA8" s="2" t="s">
        <v>81</v>
      </c>
      <c r="AB8" s="2"/>
      <c r="AC8" s="2"/>
      <c r="AD8" s="2" t="s">
        <v>75</v>
      </c>
      <c r="AE8" s="2" t="s">
        <v>82</v>
      </c>
      <c r="AF8" s="2" t="str">
        <f t="shared" si="11"/>
        <v>skillico_001.png</v>
      </c>
      <c r="AG8" s="2"/>
      <c r="AH8" s="2"/>
      <c r="AI8" s="2"/>
      <c r="AJ8" s="2"/>
      <c r="AK8" s="2"/>
      <c r="AL8" s="2"/>
      <c r="AM8" s="2" t="str">
        <f t="shared" si="12"/>
        <v/>
      </c>
    </row>
    <row r="9" spans="1:39" x14ac:dyDescent="0.15">
      <c r="A9" s="2">
        <v>11064</v>
      </c>
      <c r="B9" s="2" t="s">
        <v>83</v>
      </c>
      <c r="C9" s="4" t="str">
        <f t="shared" si="0"/>
        <v>1</v>
      </c>
      <c r="D9" s="4" t="str">
        <f t="shared" si="1"/>
        <v>4</v>
      </c>
      <c r="E9" s="4" t="str">
        <f t="shared" si="2"/>
        <v>1</v>
      </c>
      <c r="F9" s="6">
        <f t="shared" si="3"/>
        <v>11064</v>
      </c>
      <c r="G9" s="6" t="str">
        <f t="shared" si="4"/>
        <v>11064.png</v>
      </c>
      <c r="H9" s="6" t="str">
        <f t="shared" si="13"/>
        <v/>
      </c>
      <c r="I9" s="6" t="str">
        <f t="shared" si="5"/>
        <v/>
      </c>
      <c r="J9" s="6" t="str">
        <f t="shared" si="6"/>
        <v/>
      </c>
      <c r="K9" s="6">
        <f t="shared" si="7"/>
        <v>11064</v>
      </c>
      <c r="L9" s="6">
        <f>VLOOKUP(D9,运算表!C:G,IF(S9="[]",0,1)+IF(Z9="[]",0,1)+IF(AG9="[]",0,1)+2,FALSE)</f>
        <v>0</v>
      </c>
      <c r="M9" s="6" t="str">
        <f t="shared" si="8"/>
        <v>1</v>
      </c>
      <c r="N9" s="6" t="str">
        <f t="shared" si="9"/>
        <v>11064012</v>
      </c>
      <c r="O9" s="6" t="s">
        <v>1741</v>
      </c>
      <c r="P9" s="2" t="s">
        <v>84</v>
      </c>
      <c r="Q9" s="3" t="s">
        <v>37</v>
      </c>
      <c r="R9" s="2" t="s">
        <v>1997</v>
      </c>
      <c r="S9" s="2" t="s">
        <v>85</v>
      </c>
      <c r="T9" s="2"/>
      <c r="U9" s="2" t="s">
        <v>86</v>
      </c>
      <c r="V9" s="2"/>
      <c r="W9" s="2" t="s">
        <v>87</v>
      </c>
      <c r="X9" s="2" t="s">
        <v>88</v>
      </c>
      <c r="Y9" s="2" t="str">
        <f t="shared" si="10"/>
        <v>skillico_001.png</v>
      </c>
      <c r="Z9" s="2" t="s">
        <v>89</v>
      </c>
      <c r="AA9" s="2"/>
      <c r="AB9" s="2"/>
      <c r="AC9" s="2"/>
      <c r="AD9" s="2" t="s">
        <v>90</v>
      </c>
      <c r="AE9" s="2" t="s">
        <v>91</v>
      </c>
      <c r="AF9" s="2" t="str">
        <f t="shared" si="11"/>
        <v>skillico_001.png</v>
      </c>
      <c r="AG9" s="2"/>
      <c r="AH9" s="2"/>
      <c r="AI9" s="2"/>
      <c r="AJ9" s="2"/>
      <c r="AK9" s="2"/>
      <c r="AL9" s="2"/>
      <c r="AM9" s="2" t="str">
        <f t="shared" si="12"/>
        <v/>
      </c>
    </row>
    <row r="10" spans="1:39" x14ac:dyDescent="0.15">
      <c r="A10" s="2">
        <v>11065</v>
      </c>
      <c r="B10" s="2" t="s">
        <v>83</v>
      </c>
      <c r="C10" s="4" t="str">
        <f t="shared" si="0"/>
        <v>1</v>
      </c>
      <c r="D10" s="4" t="str">
        <f t="shared" si="1"/>
        <v>5</v>
      </c>
      <c r="E10" s="4" t="str">
        <f t="shared" si="2"/>
        <v>1</v>
      </c>
      <c r="F10" s="6">
        <f t="shared" si="3"/>
        <v>11065</v>
      </c>
      <c r="G10" s="6" t="str">
        <f t="shared" si="4"/>
        <v>11065.png</v>
      </c>
      <c r="H10" s="6" t="str">
        <f t="shared" si="13"/>
        <v/>
      </c>
      <c r="I10" s="6" t="str">
        <f t="shared" si="5"/>
        <v/>
      </c>
      <c r="J10" s="6" t="str">
        <f t="shared" si="6"/>
        <v/>
      </c>
      <c r="K10" s="6">
        <f t="shared" si="7"/>
        <v>11065</v>
      </c>
      <c r="L10" s="6" t="str">
        <f>VLOOKUP(D10,运算表!C:G,IF(S10="[]",0,1)+IF(Z10="[]",0,1)+IF(AG10="[]",0,1)+2,FALSE)</f>
        <v>[2,3,5]</v>
      </c>
      <c r="M10" s="6" t="str">
        <f t="shared" si="8"/>
        <v>1</v>
      </c>
      <c r="N10" s="6" t="str">
        <f t="shared" si="9"/>
        <v>11065012</v>
      </c>
      <c r="O10" s="6" t="s">
        <v>1742</v>
      </c>
      <c r="P10" s="2" t="s">
        <v>84</v>
      </c>
      <c r="Q10" s="2" t="s">
        <v>37</v>
      </c>
      <c r="R10" s="2" t="s">
        <v>1998</v>
      </c>
      <c r="S10" s="2" t="s">
        <v>92</v>
      </c>
      <c r="T10" s="2"/>
      <c r="U10" s="2" t="s">
        <v>93</v>
      </c>
      <c r="V10" s="2"/>
      <c r="W10" s="2" t="s">
        <v>87</v>
      </c>
      <c r="X10" s="2" t="s">
        <v>88</v>
      </c>
      <c r="Y10" s="2" t="str">
        <f t="shared" si="10"/>
        <v>skillico_001.png</v>
      </c>
      <c r="Z10" s="2" t="s">
        <v>94</v>
      </c>
      <c r="AA10" s="2"/>
      <c r="AB10" s="2"/>
      <c r="AC10" s="2"/>
      <c r="AD10" s="2" t="s">
        <v>90</v>
      </c>
      <c r="AE10" s="2" t="s">
        <v>95</v>
      </c>
      <c r="AF10" s="2" t="str">
        <f t="shared" si="11"/>
        <v>skillico_001.png</v>
      </c>
      <c r="AG10" s="2"/>
      <c r="AH10" s="2"/>
      <c r="AI10" s="2"/>
      <c r="AJ10" s="2"/>
      <c r="AK10" s="2"/>
      <c r="AL10" s="2"/>
      <c r="AM10" s="2" t="str">
        <f t="shared" si="12"/>
        <v/>
      </c>
    </row>
    <row r="11" spans="1:39" x14ac:dyDescent="0.15">
      <c r="A11" s="3">
        <v>11075</v>
      </c>
      <c r="B11" s="3" t="s">
        <v>96</v>
      </c>
      <c r="C11" s="4" t="str">
        <f t="shared" si="0"/>
        <v>1</v>
      </c>
      <c r="D11" s="4" t="str">
        <f t="shared" si="1"/>
        <v>5</v>
      </c>
      <c r="E11" s="4" t="str">
        <f t="shared" si="2"/>
        <v>1</v>
      </c>
      <c r="F11" s="6">
        <f t="shared" si="3"/>
        <v>11075</v>
      </c>
      <c r="G11" s="6" t="str">
        <f t="shared" si="4"/>
        <v>11075.png</v>
      </c>
      <c r="H11" s="6" t="str">
        <f t="shared" si="13"/>
        <v/>
      </c>
      <c r="I11" s="6" t="str">
        <f t="shared" si="5"/>
        <v/>
      </c>
      <c r="J11" s="6" t="str">
        <f t="shared" si="6"/>
        <v/>
      </c>
      <c r="K11" s="6">
        <f t="shared" si="7"/>
        <v>11075</v>
      </c>
      <c r="L11" s="6" t="str">
        <f>VLOOKUP(D11,运算表!C:G,IF(T11="[]",0,1)+IF(Z11="[]",0,1)+IF(AG11="[]",0,1)+2,FALSE)</f>
        <v>[2,3,5]</v>
      </c>
      <c r="M11" s="6" t="str">
        <f t="shared" si="8"/>
        <v>1</v>
      </c>
      <c r="N11" s="6" t="str">
        <f t="shared" si="9"/>
        <v>11075012</v>
      </c>
      <c r="O11" s="6" t="s">
        <v>1743</v>
      </c>
      <c r="P11" s="2" t="s">
        <v>52</v>
      </c>
      <c r="Q11" s="3" t="s">
        <v>37</v>
      </c>
      <c r="R11" s="2" t="s">
        <v>97</v>
      </c>
      <c r="T11" s="2" t="s">
        <v>98</v>
      </c>
      <c r="U11" s="2"/>
      <c r="V11" s="2"/>
      <c r="W11" s="2" t="s">
        <v>75</v>
      </c>
      <c r="X11" s="2" t="s">
        <v>82</v>
      </c>
      <c r="Y11" s="2" t="str">
        <f t="shared" si="10"/>
        <v>skillico_001.png</v>
      </c>
      <c r="Z11" s="11" t="s">
        <v>1902</v>
      </c>
      <c r="AA11" s="2"/>
      <c r="AB11" s="2" t="s">
        <v>99</v>
      </c>
      <c r="AC11" s="2"/>
      <c r="AD11" s="2" t="s">
        <v>100</v>
      </c>
      <c r="AE11" s="2" t="s">
        <v>1999</v>
      </c>
      <c r="AF11" s="2" t="str">
        <f t="shared" si="11"/>
        <v>skillico_001.png</v>
      </c>
      <c r="AG11" s="2" t="s">
        <v>102</v>
      </c>
      <c r="AH11" s="2"/>
      <c r="AI11" s="2" t="s">
        <v>103</v>
      </c>
      <c r="AJ11" s="2"/>
      <c r="AK11" s="2" t="s">
        <v>104</v>
      </c>
      <c r="AL11" s="2" t="s">
        <v>105</v>
      </c>
      <c r="AM11" s="2" t="str">
        <f t="shared" si="12"/>
        <v>skillico_001.png</v>
      </c>
    </row>
    <row r="12" spans="1:39" x14ac:dyDescent="0.15">
      <c r="A12" s="3">
        <v>11076</v>
      </c>
      <c r="B12" s="3" t="s">
        <v>96</v>
      </c>
      <c r="C12" s="4" t="str">
        <f t="shared" si="0"/>
        <v>1</v>
      </c>
      <c r="D12" s="4" t="str">
        <f t="shared" si="1"/>
        <v>6</v>
      </c>
      <c r="E12" s="4" t="str">
        <f t="shared" si="2"/>
        <v>1</v>
      </c>
      <c r="F12" s="6">
        <f t="shared" si="3"/>
        <v>11076</v>
      </c>
      <c r="G12" s="6" t="str">
        <f t="shared" si="4"/>
        <v>11076.png</v>
      </c>
      <c r="H12" s="6" t="str">
        <f t="shared" si="13"/>
        <v>1107a</v>
      </c>
      <c r="I12" s="6" t="str">
        <f t="shared" si="5"/>
        <v>1107a.png</v>
      </c>
      <c r="J12" s="6">
        <f t="shared" si="6"/>
        <v>11075</v>
      </c>
      <c r="K12" s="6">
        <f t="shared" si="7"/>
        <v>11076</v>
      </c>
      <c r="L12" s="6" t="str">
        <f>VLOOKUP(D12,运算表!C:G,IF(T12="[]",0,1)+IF(Z12="[]",0,1)+IF(AG12="[]",0,1)+2,FALSE)</f>
        <v>[2,4,6]</v>
      </c>
      <c r="M12" s="6" t="str">
        <f t="shared" si="8"/>
        <v>1</v>
      </c>
      <c r="N12" s="6" t="str">
        <f t="shared" si="9"/>
        <v>11076012</v>
      </c>
      <c r="O12" s="6" t="s">
        <v>1744</v>
      </c>
      <c r="P12" s="2" t="s">
        <v>106</v>
      </c>
      <c r="Q12" s="3" t="s">
        <v>37</v>
      </c>
      <c r="R12" s="2" t="s">
        <v>107</v>
      </c>
      <c r="T12" s="2" t="s">
        <v>108</v>
      </c>
      <c r="U12" s="2"/>
      <c r="V12" s="2"/>
      <c r="W12" s="12" t="s">
        <v>1906</v>
      </c>
      <c r="X12" s="2" t="s">
        <v>110</v>
      </c>
      <c r="Y12" s="2" t="str">
        <f t="shared" si="10"/>
        <v>skillico_001.png</v>
      </c>
      <c r="Z12" s="2" t="s">
        <v>111</v>
      </c>
      <c r="AA12" s="2"/>
      <c r="AB12" s="2" t="s">
        <v>112</v>
      </c>
      <c r="AC12" s="2"/>
      <c r="AD12" s="2" t="s">
        <v>113</v>
      </c>
      <c r="AE12" s="2" t="s">
        <v>2000</v>
      </c>
      <c r="AF12" s="2" t="str">
        <f t="shared" si="11"/>
        <v>skillico_001.png</v>
      </c>
      <c r="AG12" s="2" t="s">
        <v>115</v>
      </c>
      <c r="AH12" s="2"/>
      <c r="AI12" s="2" t="s">
        <v>116</v>
      </c>
      <c r="AJ12" s="2"/>
      <c r="AK12" s="2" t="s">
        <v>117</v>
      </c>
      <c r="AL12" s="2" t="s">
        <v>118</v>
      </c>
      <c r="AM12" s="2" t="str">
        <f t="shared" si="12"/>
        <v>skillico_001.png</v>
      </c>
    </row>
    <row r="13" spans="1:39" x14ac:dyDescent="0.15">
      <c r="A13" s="3">
        <v>11085</v>
      </c>
      <c r="B13" s="3" t="s">
        <v>119</v>
      </c>
      <c r="C13" s="4" t="str">
        <f t="shared" si="0"/>
        <v>1</v>
      </c>
      <c r="D13" s="4" t="str">
        <f t="shared" si="1"/>
        <v>5</v>
      </c>
      <c r="E13" s="4" t="str">
        <f t="shared" si="2"/>
        <v>1</v>
      </c>
      <c r="F13" s="6">
        <f t="shared" si="3"/>
        <v>11085</v>
      </c>
      <c r="G13" s="6" t="str">
        <f t="shared" si="4"/>
        <v>11085.png</v>
      </c>
      <c r="H13" s="6" t="str">
        <f t="shared" si="13"/>
        <v/>
      </c>
      <c r="I13" s="6" t="str">
        <f t="shared" si="5"/>
        <v/>
      </c>
      <c r="J13" s="6" t="str">
        <f t="shared" si="6"/>
        <v/>
      </c>
      <c r="K13" s="6">
        <f t="shared" si="7"/>
        <v>11085</v>
      </c>
      <c r="L13" s="6" t="str">
        <f>VLOOKUP(D13,运算表!C:G,IF(T13="[]",0,1)+IF(Z13="[]",0,1)+IF(AG13="[]",0,1)+2,FALSE)</f>
        <v>[2,3,5]</v>
      </c>
      <c r="M13" s="6" t="str">
        <f t="shared" si="8"/>
        <v>1</v>
      </c>
      <c r="N13" s="6" t="str">
        <f t="shared" si="9"/>
        <v>11085012</v>
      </c>
      <c r="O13" s="6" t="s">
        <v>1745</v>
      </c>
      <c r="P13" s="2" t="s">
        <v>120</v>
      </c>
      <c r="Q13" s="3" t="s">
        <v>37</v>
      </c>
      <c r="R13" s="2" t="s">
        <v>121</v>
      </c>
      <c r="T13" s="2" t="s">
        <v>122</v>
      </c>
      <c r="U13" s="2"/>
      <c r="V13" s="2"/>
      <c r="W13" s="2" t="s">
        <v>75</v>
      </c>
      <c r="X13" s="2" t="s">
        <v>123</v>
      </c>
      <c r="Y13" s="2" t="str">
        <f t="shared" si="10"/>
        <v>skillico_001.png</v>
      </c>
      <c r="Z13" s="2" t="s">
        <v>124</v>
      </c>
      <c r="AA13" s="2"/>
      <c r="AB13" s="2" t="s">
        <v>125</v>
      </c>
      <c r="AC13" s="2"/>
      <c r="AD13" s="2" t="s">
        <v>126</v>
      </c>
      <c r="AE13" s="2" t="s">
        <v>127</v>
      </c>
      <c r="AF13" s="2" t="str">
        <f t="shared" si="11"/>
        <v>skillico_001.png</v>
      </c>
      <c r="AG13" s="2" t="s">
        <v>128</v>
      </c>
      <c r="AH13" s="2"/>
      <c r="AI13" s="2"/>
      <c r="AJ13" s="2"/>
      <c r="AK13" s="2"/>
      <c r="AL13" s="2"/>
      <c r="AM13" s="2" t="str">
        <f t="shared" si="12"/>
        <v/>
      </c>
    </row>
    <row r="14" spans="1:39" x14ac:dyDescent="0.15">
      <c r="A14" s="3">
        <v>11086</v>
      </c>
      <c r="B14" s="3" t="s">
        <v>119</v>
      </c>
      <c r="C14" s="4" t="str">
        <f t="shared" si="0"/>
        <v>1</v>
      </c>
      <c r="D14" s="4" t="str">
        <f t="shared" si="1"/>
        <v>6</v>
      </c>
      <c r="E14" s="4" t="str">
        <f t="shared" si="2"/>
        <v>1</v>
      </c>
      <c r="F14" s="6">
        <f t="shared" si="3"/>
        <v>11086</v>
      </c>
      <c r="G14" s="6" t="str">
        <f t="shared" si="4"/>
        <v>11086.png</v>
      </c>
      <c r="H14" s="6" t="str">
        <f t="shared" si="13"/>
        <v>1108a</v>
      </c>
      <c r="I14" s="6" t="str">
        <f t="shared" si="5"/>
        <v>1108a.png</v>
      </c>
      <c r="J14" s="6">
        <f t="shared" si="6"/>
        <v>11085</v>
      </c>
      <c r="K14" s="6">
        <f t="shared" si="7"/>
        <v>11086</v>
      </c>
      <c r="L14" s="6" t="str">
        <f>VLOOKUP(D14,运算表!C:G,IF(T14="[]",0,1)+IF(Z14="[]",0,1)+IF(AG14="[]",0,1)+2,FALSE)</f>
        <v>[2,4,6]</v>
      </c>
      <c r="M14" s="6" t="str">
        <f t="shared" si="8"/>
        <v>1</v>
      </c>
      <c r="N14" s="6" t="str">
        <f t="shared" si="9"/>
        <v>11086012</v>
      </c>
      <c r="O14" s="6" t="s">
        <v>1746</v>
      </c>
      <c r="P14" s="2" t="s">
        <v>129</v>
      </c>
      <c r="Q14" s="2" t="s">
        <v>37</v>
      </c>
      <c r="R14" s="2" t="s">
        <v>130</v>
      </c>
      <c r="T14" s="2" t="s">
        <v>131</v>
      </c>
      <c r="U14" s="2"/>
      <c r="V14" s="2"/>
      <c r="W14" s="2" t="s">
        <v>109</v>
      </c>
      <c r="X14" s="2" t="s">
        <v>132</v>
      </c>
      <c r="Y14" s="2" t="str">
        <f t="shared" si="10"/>
        <v>skillico_001.png</v>
      </c>
      <c r="Z14" s="2" t="s">
        <v>133</v>
      </c>
      <c r="AA14" s="2"/>
      <c r="AB14" s="2" t="s">
        <v>134</v>
      </c>
      <c r="AC14" s="2"/>
      <c r="AD14" s="2" t="s">
        <v>135</v>
      </c>
      <c r="AE14" s="2" t="s">
        <v>136</v>
      </c>
      <c r="AF14" s="2" t="str">
        <f t="shared" si="11"/>
        <v>skillico_001.png</v>
      </c>
      <c r="AG14" s="2" t="s">
        <v>137</v>
      </c>
      <c r="AH14" s="2"/>
      <c r="AI14" s="2" t="s">
        <v>138</v>
      </c>
      <c r="AJ14" s="2"/>
      <c r="AK14" s="2" t="s">
        <v>139</v>
      </c>
      <c r="AL14" s="2" t="s">
        <v>140</v>
      </c>
      <c r="AM14" s="2" t="str">
        <f t="shared" si="12"/>
        <v>skillico_001.png</v>
      </c>
    </row>
    <row r="15" spans="1:39" x14ac:dyDescent="0.15">
      <c r="A15" s="2">
        <v>12013</v>
      </c>
      <c r="B15" s="2" t="s">
        <v>141</v>
      </c>
      <c r="C15" s="4" t="str">
        <f t="shared" si="0"/>
        <v>1</v>
      </c>
      <c r="D15" s="4" t="str">
        <f t="shared" si="1"/>
        <v>3</v>
      </c>
      <c r="E15" s="4" t="str">
        <f t="shared" si="2"/>
        <v>2</v>
      </c>
      <c r="F15" s="6">
        <f t="shared" si="3"/>
        <v>12013</v>
      </c>
      <c r="G15" s="6" t="str">
        <f t="shared" si="4"/>
        <v>12013.png</v>
      </c>
      <c r="H15" s="6" t="str">
        <f t="shared" si="13"/>
        <v/>
      </c>
      <c r="I15" s="6" t="str">
        <f t="shared" si="5"/>
        <v/>
      </c>
      <c r="J15" s="6" t="str">
        <f t="shared" si="6"/>
        <v/>
      </c>
      <c r="K15" s="6">
        <f t="shared" si="7"/>
        <v>12013</v>
      </c>
      <c r="L15" s="6">
        <f>VLOOKUP(D15,运算表!C:G,IF(S15="[]",0,1)+IF(AA15="[]",0,1)+IF(AG15="[]",0,1)+2,FALSE)</f>
        <v>0</v>
      </c>
      <c r="M15" s="6" t="str">
        <f t="shared" si="8"/>
        <v>2</v>
      </c>
      <c r="N15" s="6" t="str">
        <f t="shared" si="9"/>
        <v>12013012</v>
      </c>
      <c r="O15" s="6" t="s">
        <v>1747</v>
      </c>
      <c r="P15" s="2" t="s">
        <v>142</v>
      </c>
      <c r="Q15" s="3" t="s">
        <v>37</v>
      </c>
      <c r="R15" s="2" t="s">
        <v>143</v>
      </c>
      <c r="S15" s="2" t="s">
        <v>144</v>
      </c>
      <c r="T15" s="2"/>
      <c r="U15" s="2" t="s">
        <v>145</v>
      </c>
      <c r="V15" s="2"/>
      <c r="W15" s="2" t="s">
        <v>146</v>
      </c>
      <c r="X15" s="2" t="s">
        <v>147</v>
      </c>
      <c r="Y15" s="2" t="str">
        <f t="shared" si="10"/>
        <v>skillico_001.png</v>
      </c>
      <c r="AA15" s="2" t="s">
        <v>148</v>
      </c>
      <c r="AB15" s="2"/>
      <c r="AC15" s="2"/>
      <c r="AD15" s="2" t="s">
        <v>149</v>
      </c>
      <c r="AE15" s="2" t="s">
        <v>150</v>
      </c>
      <c r="AF15" s="2" t="str">
        <f t="shared" si="11"/>
        <v>skillico_001.png</v>
      </c>
      <c r="AG15" s="2" t="s">
        <v>128</v>
      </c>
      <c r="AH15" s="2"/>
      <c r="AI15" s="2"/>
      <c r="AJ15" s="2"/>
      <c r="AK15" s="2"/>
      <c r="AL15" s="2"/>
      <c r="AM15" s="2" t="str">
        <f t="shared" si="12"/>
        <v/>
      </c>
    </row>
    <row r="16" spans="1:39" x14ac:dyDescent="0.15">
      <c r="A16" s="3">
        <v>12024</v>
      </c>
      <c r="B16" s="3" t="s">
        <v>151</v>
      </c>
      <c r="C16" s="4" t="str">
        <f t="shared" si="0"/>
        <v>1</v>
      </c>
      <c r="D16" s="4" t="str">
        <f t="shared" si="1"/>
        <v>4</v>
      </c>
      <c r="E16" s="4" t="str">
        <f t="shared" si="2"/>
        <v>2</v>
      </c>
      <c r="F16" s="6">
        <f t="shared" si="3"/>
        <v>12024</v>
      </c>
      <c r="G16" s="6" t="str">
        <f t="shared" si="4"/>
        <v>12024.png</v>
      </c>
      <c r="H16" s="6" t="str">
        <f t="shared" si="13"/>
        <v/>
      </c>
      <c r="I16" s="6" t="str">
        <f t="shared" si="5"/>
        <v/>
      </c>
      <c r="J16" s="6" t="str">
        <f t="shared" si="6"/>
        <v/>
      </c>
      <c r="K16" s="6">
        <f t="shared" si="7"/>
        <v>12024</v>
      </c>
      <c r="L16" s="6">
        <f>VLOOKUP(D16,运算表!C:G,IF(S16="[]",0,1)+IF(Z16="[]",0,1)+IF(AG16="[]",0,1)+2,FALSE)</f>
        <v>0</v>
      </c>
      <c r="M16" s="6" t="str">
        <f t="shared" si="8"/>
        <v>2</v>
      </c>
      <c r="N16" s="6" t="str">
        <f t="shared" si="9"/>
        <v>12024012</v>
      </c>
      <c r="O16" s="6" t="s">
        <v>1748</v>
      </c>
      <c r="P16" s="2" t="s">
        <v>152</v>
      </c>
      <c r="Q16" s="3" t="s">
        <v>37</v>
      </c>
      <c r="R16" s="2" t="s">
        <v>153</v>
      </c>
      <c r="S16" s="2" t="s">
        <v>154</v>
      </c>
      <c r="T16" s="2"/>
      <c r="U16" s="2" t="s">
        <v>155</v>
      </c>
      <c r="V16" s="2"/>
      <c r="W16" s="2" t="s">
        <v>156</v>
      </c>
      <c r="X16" s="2" t="s">
        <v>157</v>
      </c>
      <c r="Y16" s="2" t="str">
        <f t="shared" si="10"/>
        <v>skillico_001.png</v>
      </c>
      <c r="Z16" s="2" t="s">
        <v>158</v>
      </c>
      <c r="AA16" s="2"/>
      <c r="AB16" s="2" t="s">
        <v>159</v>
      </c>
      <c r="AC16" s="2"/>
      <c r="AD16" s="2" t="s">
        <v>160</v>
      </c>
      <c r="AE16" s="2" t="s">
        <v>161</v>
      </c>
      <c r="AF16" s="2" t="str">
        <f t="shared" si="11"/>
        <v>skillico_001.png</v>
      </c>
      <c r="AG16" s="2" t="s">
        <v>128</v>
      </c>
      <c r="AH16" s="2"/>
      <c r="AI16" s="2"/>
      <c r="AJ16" s="2"/>
      <c r="AK16" s="2"/>
      <c r="AL16" s="2"/>
      <c r="AM16" s="2" t="str">
        <f t="shared" si="12"/>
        <v/>
      </c>
    </row>
    <row r="17" spans="1:39" x14ac:dyDescent="0.15">
      <c r="A17" s="3">
        <v>12025</v>
      </c>
      <c r="B17" s="3" t="s">
        <v>151</v>
      </c>
      <c r="C17" s="4" t="str">
        <f t="shared" si="0"/>
        <v>1</v>
      </c>
      <c r="D17" s="4" t="str">
        <f t="shared" si="1"/>
        <v>5</v>
      </c>
      <c r="E17" s="4" t="str">
        <f t="shared" si="2"/>
        <v>2</v>
      </c>
      <c r="F17" s="6">
        <f t="shared" si="3"/>
        <v>12025</v>
      </c>
      <c r="G17" s="6" t="str">
        <f t="shared" si="4"/>
        <v>12025.png</v>
      </c>
      <c r="H17" s="6" t="str">
        <f t="shared" si="13"/>
        <v/>
      </c>
      <c r="I17" s="6" t="str">
        <f t="shared" si="5"/>
        <v/>
      </c>
      <c r="J17" s="6" t="str">
        <f t="shared" si="6"/>
        <v/>
      </c>
      <c r="K17" s="6">
        <f t="shared" si="7"/>
        <v>12025</v>
      </c>
      <c r="L17" s="6" t="str">
        <f>VLOOKUP(D17,运算表!C:G,IF(S17="[]",0,1)+IF(Z17="[]",0,1)+IF(AG17="[]",0,1)+2,FALSE)</f>
        <v>[2,3,5]</v>
      </c>
      <c r="M17" s="6" t="str">
        <f t="shared" si="8"/>
        <v>2</v>
      </c>
      <c r="N17" s="6" t="str">
        <f t="shared" si="9"/>
        <v>12025012</v>
      </c>
      <c r="O17" s="6" t="s">
        <v>1749</v>
      </c>
      <c r="P17" s="2" t="s">
        <v>152</v>
      </c>
      <c r="Q17" s="3" t="s">
        <v>37</v>
      </c>
      <c r="R17" s="2" t="s">
        <v>162</v>
      </c>
      <c r="S17" s="2" t="s">
        <v>163</v>
      </c>
      <c r="T17" s="2"/>
      <c r="U17" s="2" t="s">
        <v>164</v>
      </c>
      <c r="V17" s="2"/>
      <c r="W17" s="2" t="s">
        <v>156</v>
      </c>
      <c r="X17" s="2" t="s">
        <v>165</v>
      </c>
      <c r="Y17" s="2" t="str">
        <f t="shared" si="10"/>
        <v>skillico_001.png</v>
      </c>
      <c r="Z17" s="2" t="s">
        <v>166</v>
      </c>
      <c r="AA17" s="2"/>
      <c r="AB17" s="2" t="s">
        <v>167</v>
      </c>
      <c r="AC17" s="2"/>
      <c r="AD17" s="2" t="s">
        <v>160</v>
      </c>
      <c r="AE17" s="2" t="s">
        <v>168</v>
      </c>
      <c r="AF17" s="2" t="str">
        <f t="shared" si="11"/>
        <v>skillico_001.png</v>
      </c>
      <c r="AG17" s="2" t="s">
        <v>128</v>
      </c>
      <c r="AH17" s="2"/>
      <c r="AI17" s="2"/>
      <c r="AJ17" s="2"/>
      <c r="AK17" s="2"/>
      <c r="AL17" s="2"/>
      <c r="AM17" s="2" t="str">
        <f t="shared" si="12"/>
        <v/>
      </c>
    </row>
    <row r="18" spans="1:39" x14ac:dyDescent="0.15">
      <c r="A18" s="3">
        <v>12026</v>
      </c>
      <c r="B18" s="3" t="s">
        <v>151</v>
      </c>
      <c r="C18" s="4" t="str">
        <f t="shared" si="0"/>
        <v>1</v>
      </c>
      <c r="D18" s="4" t="str">
        <f t="shared" si="1"/>
        <v>6</v>
      </c>
      <c r="E18" s="4" t="str">
        <f t="shared" si="2"/>
        <v>2</v>
      </c>
      <c r="F18" s="6">
        <f t="shared" si="3"/>
        <v>12026</v>
      </c>
      <c r="G18" s="6" t="str">
        <f t="shared" si="4"/>
        <v>12026.png</v>
      </c>
      <c r="H18" s="6" t="str">
        <f t="shared" si="13"/>
        <v/>
      </c>
      <c r="I18" s="6" t="str">
        <f t="shared" si="5"/>
        <v/>
      </c>
      <c r="J18" s="6">
        <f t="shared" si="6"/>
        <v>12025</v>
      </c>
      <c r="K18" s="6">
        <f t="shared" si="7"/>
        <v>12026</v>
      </c>
      <c r="L18" s="6" t="str">
        <f>VLOOKUP(D18,运算表!C:G,IF(S18="[]",0,1)+IF(Z18="[]",0,1)+IF(AG18="[]",0,1)+2,FALSE)</f>
        <v>[2,4,6]</v>
      </c>
      <c r="M18" s="6" t="str">
        <f t="shared" si="8"/>
        <v>2</v>
      </c>
      <c r="N18" s="6" t="str">
        <f t="shared" si="9"/>
        <v>12026012</v>
      </c>
      <c r="O18" s="6" t="s">
        <v>1750</v>
      </c>
      <c r="P18" s="2" t="s">
        <v>169</v>
      </c>
      <c r="Q18" s="2" t="s">
        <v>37</v>
      </c>
      <c r="R18" s="2" t="s">
        <v>170</v>
      </c>
      <c r="S18" s="2" t="s">
        <v>171</v>
      </c>
      <c r="T18" s="2"/>
      <c r="U18" s="2" t="s">
        <v>172</v>
      </c>
      <c r="V18" s="2"/>
      <c r="W18" s="2" t="s">
        <v>173</v>
      </c>
      <c r="X18" s="2" t="s">
        <v>174</v>
      </c>
      <c r="Y18" s="2" t="str">
        <f t="shared" si="10"/>
        <v>skillico_001.png</v>
      </c>
      <c r="Z18" s="2" t="s">
        <v>175</v>
      </c>
      <c r="AA18" s="2"/>
      <c r="AB18" s="2" t="s">
        <v>176</v>
      </c>
      <c r="AC18" s="2"/>
      <c r="AD18" s="2" t="s">
        <v>177</v>
      </c>
      <c r="AE18" s="2" t="s">
        <v>178</v>
      </c>
      <c r="AF18" s="2" t="str">
        <f t="shared" si="11"/>
        <v>skillico_001.png</v>
      </c>
      <c r="AG18" s="2" t="s">
        <v>179</v>
      </c>
      <c r="AH18" s="2"/>
      <c r="AI18" s="2" t="s">
        <v>180</v>
      </c>
      <c r="AJ18" s="2"/>
      <c r="AK18" s="2" t="s">
        <v>181</v>
      </c>
      <c r="AL18" s="2" t="s">
        <v>182</v>
      </c>
      <c r="AM18" s="2" t="str">
        <f t="shared" si="12"/>
        <v>skillico_001.png</v>
      </c>
    </row>
    <row r="19" spans="1:39" x14ac:dyDescent="0.15">
      <c r="A19" s="3">
        <v>12035</v>
      </c>
      <c r="B19" s="3" t="s">
        <v>183</v>
      </c>
      <c r="C19" s="4" t="str">
        <f t="shared" si="0"/>
        <v>1</v>
      </c>
      <c r="D19" s="4" t="str">
        <f t="shared" si="1"/>
        <v>5</v>
      </c>
      <c r="E19" s="4" t="str">
        <f t="shared" si="2"/>
        <v>2</v>
      </c>
      <c r="F19" s="6">
        <f t="shared" si="3"/>
        <v>12035</v>
      </c>
      <c r="G19" s="6" t="str">
        <f t="shared" si="4"/>
        <v>12035.png</v>
      </c>
      <c r="H19" s="6" t="str">
        <f t="shared" si="13"/>
        <v/>
      </c>
      <c r="I19" s="6" t="str">
        <f t="shared" si="5"/>
        <v/>
      </c>
      <c r="J19" s="6" t="str">
        <f t="shared" si="6"/>
        <v/>
      </c>
      <c r="K19" s="6">
        <f t="shared" si="7"/>
        <v>12035</v>
      </c>
      <c r="L19" s="6" t="str">
        <f>VLOOKUP(D19,运算表!C:G,IF(S19="[]",0,1)+IF(AA19="[]",0,1)+IF(AG19="[]",0,1)+2,FALSE)</f>
        <v>[2,3,5]</v>
      </c>
      <c r="M19" s="6" t="str">
        <f t="shared" si="8"/>
        <v>2</v>
      </c>
      <c r="N19" s="6" t="str">
        <f t="shared" si="9"/>
        <v>12035012</v>
      </c>
      <c r="O19" s="6" t="s">
        <v>1751</v>
      </c>
      <c r="P19" s="2" t="s">
        <v>184</v>
      </c>
      <c r="Q19" s="3" t="s">
        <v>37</v>
      </c>
      <c r="R19" s="2" t="s">
        <v>185</v>
      </c>
      <c r="S19" s="2" t="s">
        <v>186</v>
      </c>
      <c r="T19" s="2"/>
      <c r="U19" s="9" t="s">
        <v>1721</v>
      </c>
      <c r="V19" s="2"/>
      <c r="W19" s="2" t="s">
        <v>187</v>
      </c>
      <c r="X19" s="2" t="s">
        <v>188</v>
      </c>
      <c r="Y19" s="2" t="str">
        <f t="shared" si="10"/>
        <v>skillico_001.png</v>
      </c>
      <c r="AA19" s="2" t="s">
        <v>189</v>
      </c>
      <c r="AB19" s="2"/>
      <c r="AC19" s="2"/>
      <c r="AD19" s="2" t="s">
        <v>190</v>
      </c>
      <c r="AE19" s="2" t="s">
        <v>191</v>
      </c>
      <c r="AF19" s="2" t="str">
        <f t="shared" si="11"/>
        <v>skillico_001.png</v>
      </c>
      <c r="AG19" s="2" t="s">
        <v>128</v>
      </c>
      <c r="AH19" s="2"/>
      <c r="AI19" s="2"/>
      <c r="AJ19" s="2"/>
      <c r="AK19" s="2"/>
      <c r="AL19" s="2"/>
      <c r="AM19" s="2" t="str">
        <f t="shared" si="12"/>
        <v/>
      </c>
    </row>
    <row r="20" spans="1:39" x14ac:dyDescent="0.15">
      <c r="A20" s="3">
        <v>12036</v>
      </c>
      <c r="B20" s="3" t="s">
        <v>183</v>
      </c>
      <c r="C20" s="4" t="str">
        <f t="shared" si="0"/>
        <v>1</v>
      </c>
      <c r="D20" s="4" t="str">
        <f t="shared" si="1"/>
        <v>6</v>
      </c>
      <c r="E20" s="4" t="str">
        <f t="shared" si="2"/>
        <v>2</v>
      </c>
      <c r="F20" s="6">
        <f t="shared" si="3"/>
        <v>12036</v>
      </c>
      <c r="G20" s="6" t="str">
        <f t="shared" si="4"/>
        <v>12036.png</v>
      </c>
      <c r="H20" s="6" t="str">
        <f t="shared" si="13"/>
        <v>1203a</v>
      </c>
      <c r="I20" s="6" t="str">
        <f t="shared" si="5"/>
        <v>1203a.png</v>
      </c>
      <c r="J20" s="6">
        <f t="shared" si="6"/>
        <v>12035</v>
      </c>
      <c r="K20" s="6">
        <f t="shared" si="7"/>
        <v>12036</v>
      </c>
      <c r="L20" s="6" t="str">
        <f>VLOOKUP(D20,运算表!C:G,IF(S20="[]",0,1)+IF(AA20="[]",0,1)+IF(AG20="[]",0,1)+2,FALSE)</f>
        <v>[2,4,6]</v>
      </c>
      <c r="M20" s="6" t="str">
        <f t="shared" si="8"/>
        <v>2</v>
      </c>
      <c r="N20" s="6" t="str">
        <f t="shared" si="9"/>
        <v>12036012</v>
      </c>
      <c r="O20" s="6" t="s">
        <v>1752</v>
      </c>
      <c r="P20" s="2" t="s">
        <v>192</v>
      </c>
      <c r="Q20" s="3" t="s">
        <v>37</v>
      </c>
      <c r="R20" s="2" t="s">
        <v>193</v>
      </c>
      <c r="S20" s="2" t="s">
        <v>194</v>
      </c>
      <c r="T20" s="2"/>
      <c r="U20" s="11" t="s">
        <v>1904</v>
      </c>
      <c r="V20" s="2"/>
      <c r="W20" s="2" t="s">
        <v>195</v>
      </c>
      <c r="X20" s="2" t="s">
        <v>196</v>
      </c>
      <c r="Y20" s="2" t="str">
        <f t="shared" si="10"/>
        <v>skillico_001.png</v>
      </c>
      <c r="AA20" s="2" t="s">
        <v>197</v>
      </c>
      <c r="AB20" s="2"/>
      <c r="AC20" s="2"/>
      <c r="AD20" s="2" t="s">
        <v>198</v>
      </c>
      <c r="AE20" s="2" t="s">
        <v>191</v>
      </c>
      <c r="AF20" s="2" t="str">
        <f t="shared" si="11"/>
        <v>skillico_001.png</v>
      </c>
      <c r="AG20" s="2" t="s">
        <v>199</v>
      </c>
      <c r="AH20" s="2"/>
      <c r="AI20" s="9" t="s">
        <v>1735</v>
      </c>
      <c r="AJ20" s="2"/>
      <c r="AK20" s="2" t="s">
        <v>200</v>
      </c>
      <c r="AL20" s="9" t="s">
        <v>1736</v>
      </c>
      <c r="AM20" s="2" t="str">
        <f t="shared" si="12"/>
        <v>skillico_001.png</v>
      </c>
    </row>
    <row r="21" spans="1:39" s="2" customFormat="1" x14ac:dyDescent="0.15">
      <c r="A21" s="2">
        <v>13012</v>
      </c>
      <c r="B21" s="2" t="s">
        <v>201</v>
      </c>
      <c r="C21" s="6" t="str">
        <f t="shared" si="0"/>
        <v>1</v>
      </c>
      <c r="D21" s="6" t="str">
        <f t="shared" si="1"/>
        <v>2</v>
      </c>
      <c r="E21" s="6" t="str">
        <f t="shared" si="2"/>
        <v>3</v>
      </c>
      <c r="F21" s="6">
        <f t="shared" si="3"/>
        <v>13012</v>
      </c>
      <c r="G21" s="6" t="str">
        <f t="shared" si="4"/>
        <v>13012.png</v>
      </c>
      <c r="H21" s="6" t="str">
        <f t="shared" si="13"/>
        <v/>
      </c>
      <c r="I21" s="6" t="str">
        <f t="shared" si="5"/>
        <v/>
      </c>
      <c r="J21" s="6" t="str">
        <f t="shared" si="6"/>
        <v/>
      </c>
      <c r="K21" s="6">
        <f t="shared" si="7"/>
        <v>13012</v>
      </c>
      <c r="L21" s="6">
        <f>VLOOKUP(D21,运算表!C:G,IF(S21="[]",0,1)+IF(Z21="[]",0,1)+IF(AG21="[]",0,1)+2,FALSE)</f>
        <v>0</v>
      </c>
      <c r="M21" s="6" t="str">
        <f t="shared" si="8"/>
        <v>3</v>
      </c>
      <c r="N21" s="6" t="str">
        <f t="shared" si="9"/>
        <v>13012012</v>
      </c>
      <c r="O21" s="6" t="s">
        <v>1753</v>
      </c>
      <c r="P21" s="2" t="s">
        <v>202</v>
      </c>
      <c r="Q21" s="3" t="s">
        <v>37</v>
      </c>
      <c r="R21" s="2" t="s">
        <v>203</v>
      </c>
      <c r="S21" s="2" t="s">
        <v>204</v>
      </c>
      <c r="U21" s="2" t="s">
        <v>205</v>
      </c>
      <c r="W21" s="2" t="s">
        <v>206</v>
      </c>
      <c r="X21" s="2" t="s">
        <v>207</v>
      </c>
      <c r="Y21" s="2" t="str">
        <f t="shared" si="10"/>
        <v>skillico_001.png</v>
      </c>
      <c r="Z21" s="2" t="s">
        <v>128</v>
      </c>
      <c r="AF21" s="2" t="str">
        <f t="shared" si="11"/>
        <v/>
      </c>
      <c r="AG21" s="2" t="s">
        <v>128</v>
      </c>
      <c r="AM21" s="2" t="str">
        <f t="shared" si="12"/>
        <v/>
      </c>
    </row>
    <row r="22" spans="1:39" x14ac:dyDescent="0.15">
      <c r="A22" s="2">
        <v>13023</v>
      </c>
      <c r="B22" s="2" t="s">
        <v>208</v>
      </c>
      <c r="C22" s="4" t="str">
        <f t="shared" si="0"/>
        <v>1</v>
      </c>
      <c r="D22" s="4" t="str">
        <f t="shared" si="1"/>
        <v>3</v>
      </c>
      <c r="E22" s="4" t="str">
        <f t="shared" si="2"/>
        <v>3</v>
      </c>
      <c r="F22" s="6">
        <f t="shared" si="3"/>
        <v>13023</v>
      </c>
      <c r="G22" s="6" t="str">
        <f t="shared" si="4"/>
        <v>13023.png</v>
      </c>
      <c r="H22" s="6" t="str">
        <f t="shared" si="13"/>
        <v/>
      </c>
      <c r="I22" s="6" t="str">
        <f t="shared" si="5"/>
        <v/>
      </c>
      <c r="J22" s="6" t="str">
        <f t="shared" si="6"/>
        <v/>
      </c>
      <c r="K22" s="6">
        <f t="shared" si="7"/>
        <v>13023</v>
      </c>
      <c r="L22" s="6">
        <f>VLOOKUP(D22,运算表!C:G,IF(S22="[]",0,1)+IF(Z22="[]",0,1)+IF(AG22="[]",0,1)+2,FALSE)</f>
        <v>0</v>
      </c>
      <c r="M22" s="6" t="str">
        <f t="shared" si="8"/>
        <v>3</v>
      </c>
      <c r="N22" s="6" t="str">
        <f t="shared" si="9"/>
        <v>13023012</v>
      </c>
      <c r="O22" s="6"/>
      <c r="P22" s="2" t="s">
        <v>152</v>
      </c>
      <c r="Q22" s="2" t="s">
        <v>37</v>
      </c>
      <c r="R22" s="2" t="s">
        <v>209</v>
      </c>
      <c r="S22" s="2" t="s">
        <v>210</v>
      </c>
      <c r="T22" s="2"/>
      <c r="U22" s="2" t="s">
        <v>211</v>
      </c>
      <c r="V22" s="2"/>
      <c r="W22" s="2" t="s">
        <v>212</v>
      </c>
      <c r="X22" s="2" t="s">
        <v>213</v>
      </c>
      <c r="Y22" s="2" t="str">
        <f t="shared" si="10"/>
        <v>skillico_001.png</v>
      </c>
      <c r="Z22" s="2" t="s">
        <v>128</v>
      </c>
      <c r="AA22" s="2"/>
      <c r="AB22" s="2"/>
      <c r="AC22" s="2"/>
      <c r="AD22" s="2"/>
      <c r="AE22" s="2"/>
      <c r="AF22" s="2" t="str">
        <f t="shared" si="11"/>
        <v/>
      </c>
      <c r="AG22" s="2" t="s">
        <v>128</v>
      </c>
      <c r="AH22" s="2"/>
      <c r="AI22" s="2"/>
      <c r="AJ22" s="2"/>
      <c r="AK22" s="2"/>
      <c r="AL22" s="2"/>
      <c r="AM22" s="2" t="str">
        <f t="shared" si="12"/>
        <v/>
      </c>
    </row>
    <row r="23" spans="1:39" x14ac:dyDescent="0.15">
      <c r="A23" s="2">
        <v>13034</v>
      </c>
      <c r="B23" s="2" t="s">
        <v>214</v>
      </c>
      <c r="C23" s="4" t="str">
        <f t="shared" si="0"/>
        <v>1</v>
      </c>
      <c r="D23" s="4" t="str">
        <f t="shared" si="1"/>
        <v>4</v>
      </c>
      <c r="E23" s="4" t="str">
        <f t="shared" si="2"/>
        <v>3</v>
      </c>
      <c r="F23" s="6">
        <f t="shared" si="3"/>
        <v>13034</v>
      </c>
      <c r="G23" s="6" t="str">
        <f t="shared" si="4"/>
        <v>13034.png</v>
      </c>
      <c r="H23" s="6" t="str">
        <f t="shared" si="13"/>
        <v/>
      </c>
      <c r="I23" s="6" t="str">
        <f t="shared" si="5"/>
        <v/>
      </c>
      <c r="J23" s="6" t="str">
        <f t="shared" si="6"/>
        <v/>
      </c>
      <c r="K23" s="6">
        <f t="shared" si="7"/>
        <v>13034</v>
      </c>
      <c r="L23" s="6">
        <f>VLOOKUP(D23,运算表!C:G,IF(T23="[]",0,1)+IF(Z23="[]",0,1)+IF(AG23="[]",0,1)+2,FALSE)</f>
        <v>0</v>
      </c>
      <c r="M23" s="6" t="str">
        <f t="shared" si="8"/>
        <v>3</v>
      </c>
      <c r="N23" s="6" t="str">
        <f t="shared" si="9"/>
        <v>13034012</v>
      </c>
      <c r="O23" s="6" t="s">
        <v>1754</v>
      </c>
      <c r="P23" s="2" t="s">
        <v>215</v>
      </c>
      <c r="Q23" s="3" t="s">
        <v>37</v>
      </c>
      <c r="R23" s="2" t="s">
        <v>216</v>
      </c>
      <c r="T23" s="2" t="s">
        <v>217</v>
      </c>
      <c r="U23" s="2"/>
      <c r="V23" s="2"/>
      <c r="W23" s="2" t="s">
        <v>75</v>
      </c>
      <c r="X23" s="2" t="s">
        <v>218</v>
      </c>
      <c r="Y23" s="2" t="str">
        <f t="shared" si="10"/>
        <v>skillico_001.png</v>
      </c>
      <c r="Z23" s="2" t="s">
        <v>219</v>
      </c>
      <c r="AA23" s="2"/>
      <c r="AB23" s="2" t="s">
        <v>220</v>
      </c>
      <c r="AC23" s="2"/>
      <c r="AD23" s="2" t="s">
        <v>221</v>
      </c>
      <c r="AE23" s="2" t="s">
        <v>222</v>
      </c>
      <c r="AF23" s="2" t="str">
        <f t="shared" si="11"/>
        <v>skillico_001.png</v>
      </c>
      <c r="AG23" s="2" t="s">
        <v>128</v>
      </c>
      <c r="AH23" s="2"/>
      <c r="AI23" s="2"/>
      <c r="AJ23" s="2"/>
      <c r="AK23" s="2"/>
      <c r="AL23" s="2"/>
      <c r="AM23" s="2" t="str">
        <f t="shared" si="12"/>
        <v/>
      </c>
    </row>
    <row r="24" spans="1:39" x14ac:dyDescent="0.15">
      <c r="A24" s="2">
        <v>13035</v>
      </c>
      <c r="B24" s="2" t="s">
        <v>214</v>
      </c>
      <c r="C24" s="4" t="str">
        <f t="shared" si="0"/>
        <v>1</v>
      </c>
      <c r="D24" s="4" t="str">
        <f t="shared" si="1"/>
        <v>5</v>
      </c>
      <c r="E24" s="4" t="str">
        <f t="shared" si="2"/>
        <v>3</v>
      </c>
      <c r="F24" s="6">
        <f t="shared" si="3"/>
        <v>13035</v>
      </c>
      <c r="G24" s="6" t="str">
        <f t="shared" si="4"/>
        <v>13035.png</v>
      </c>
      <c r="H24" s="6" t="str">
        <f t="shared" si="13"/>
        <v/>
      </c>
      <c r="I24" s="6" t="str">
        <f t="shared" si="5"/>
        <v/>
      </c>
      <c r="J24" s="6" t="str">
        <f t="shared" si="6"/>
        <v/>
      </c>
      <c r="K24" s="6">
        <f t="shared" si="7"/>
        <v>13035</v>
      </c>
      <c r="L24" s="6" t="str">
        <f>VLOOKUP(D24,运算表!C:G,IF(S24="[]",0,1)+IF(Z24="[]",0,1)+IF(AG24="[]",0,1)+2,FALSE)</f>
        <v>[2,3,5]</v>
      </c>
      <c r="M24" s="6" t="str">
        <f t="shared" si="8"/>
        <v>3</v>
      </c>
      <c r="N24" s="6" t="str">
        <f t="shared" si="9"/>
        <v>13035012</v>
      </c>
      <c r="O24" s="6" t="s">
        <v>1755</v>
      </c>
      <c r="P24" s="2" t="s">
        <v>215</v>
      </c>
      <c r="Q24" s="3" t="s">
        <v>37</v>
      </c>
      <c r="R24" s="2" t="s">
        <v>223</v>
      </c>
      <c r="S24" s="2"/>
      <c r="T24" s="2" t="s">
        <v>224</v>
      </c>
      <c r="U24" s="2"/>
      <c r="V24" s="2"/>
      <c r="W24" s="2" t="s">
        <v>75</v>
      </c>
      <c r="X24" s="2" t="s">
        <v>225</v>
      </c>
      <c r="Y24" s="2" t="str">
        <f t="shared" si="10"/>
        <v>skillico_001.png</v>
      </c>
      <c r="Z24" s="2" t="s">
        <v>226</v>
      </c>
      <c r="AA24" s="2"/>
      <c r="AB24" s="2" t="s">
        <v>227</v>
      </c>
      <c r="AC24" s="2"/>
      <c r="AD24" s="2" t="s">
        <v>221</v>
      </c>
      <c r="AE24" s="2" t="s">
        <v>228</v>
      </c>
      <c r="AF24" s="2" t="str">
        <f t="shared" si="11"/>
        <v>skillico_001.png</v>
      </c>
      <c r="AG24" s="2" t="s">
        <v>128</v>
      </c>
      <c r="AH24" s="2"/>
      <c r="AI24" s="2"/>
      <c r="AJ24" s="2"/>
      <c r="AK24" s="2"/>
      <c r="AL24" s="2"/>
      <c r="AM24" s="2" t="str">
        <f t="shared" si="12"/>
        <v/>
      </c>
    </row>
    <row r="25" spans="1:39" x14ac:dyDescent="0.15">
      <c r="A25" s="2">
        <v>13036</v>
      </c>
      <c r="B25" s="2" t="s">
        <v>214</v>
      </c>
      <c r="C25" s="4" t="str">
        <f t="shared" si="0"/>
        <v>1</v>
      </c>
      <c r="D25" s="4" t="str">
        <f t="shared" si="1"/>
        <v>6</v>
      </c>
      <c r="E25" s="4" t="str">
        <f t="shared" si="2"/>
        <v>3</v>
      </c>
      <c r="F25" s="6">
        <f t="shared" si="3"/>
        <v>13036</v>
      </c>
      <c r="G25" s="6" t="str">
        <f t="shared" si="4"/>
        <v>13036.png</v>
      </c>
      <c r="H25" s="6" t="str">
        <f t="shared" si="13"/>
        <v/>
      </c>
      <c r="I25" s="6" t="str">
        <f t="shared" si="5"/>
        <v/>
      </c>
      <c r="J25" s="6">
        <f t="shared" si="6"/>
        <v>13035</v>
      </c>
      <c r="K25" s="6">
        <f t="shared" si="7"/>
        <v>13036</v>
      </c>
      <c r="L25" s="6" t="str">
        <f>VLOOKUP(D25,运算表!C:G,IF(S25="[]",0,1)+IF(Z25="[]",0,1)+IF(AG25="[]",0,1)+2,FALSE)</f>
        <v>[2,4,6]</v>
      </c>
      <c r="M25" s="6" t="str">
        <f t="shared" si="8"/>
        <v>3</v>
      </c>
      <c r="N25" s="6" t="str">
        <f t="shared" si="9"/>
        <v>13036012</v>
      </c>
      <c r="O25" s="6" t="s">
        <v>1756</v>
      </c>
      <c r="P25" s="2" t="s">
        <v>229</v>
      </c>
      <c r="Q25" s="3" t="s">
        <v>37</v>
      </c>
      <c r="R25" s="2" t="s">
        <v>230</v>
      </c>
      <c r="S25" s="2"/>
      <c r="T25" s="2" t="s">
        <v>231</v>
      </c>
      <c r="U25" s="2"/>
      <c r="V25" s="2"/>
      <c r="W25" s="2" t="s">
        <v>109</v>
      </c>
      <c r="X25" s="2" t="s">
        <v>232</v>
      </c>
      <c r="Y25" s="2" t="str">
        <f t="shared" si="10"/>
        <v>skillico_001.png</v>
      </c>
      <c r="Z25" s="2" t="s">
        <v>233</v>
      </c>
      <c r="AA25" s="2"/>
      <c r="AB25" s="2" t="s">
        <v>234</v>
      </c>
      <c r="AC25" s="2"/>
      <c r="AD25" s="2" t="s">
        <v>235</v>
      </c>
      <c r="AE25" s="2" t="s">
        <v>236</v>
      </c>
      <c r="AF25" s="2" t="str">
        <f t="shared" si="11"/>
        <v>skillico_001.png</v>
      </c>
      <c r="AG25" s="2" t="s">
        <v>237</v>
      </c>
      <c r="AH25" s="2"/>
      <c r="AI25" s="2" t="s">
        <v>238</v>
      </c>
      <c r="AJ25" s="2"/>
      <c r="AK25" s="2" t="s">
        <v>239</v>
      </c>
      <c r="AL25" s="2" t="s">
        <v>240</v>
      </c>
      <c r="AM25" s="2" t="str">
        <f t="shared" si="12"/>
        <v>skillico_001.png</v>
      </c>
    </row>
    <row r="26" spans="1:39" x14ac:dyDescent="0.15">
      <c r="A26" s="3">
        <v>13045</v>
      </c>
      <c r="B26" s="3" t="s">
        <v>241</v>
      </c>
      <c r="C26" s="4" t="str">
        <f t="shared" si="0"/>
        <v>1</v>
      </c>
      <c r="D26" s="4" t="str">
        <f t="shared" si="1"/>
        <v>5</v>
      </c>
      <c r="E26" s="4" t="str">
        <f t="shared" si="2"/>
        <v>3</v>
      </c>
      <c r="F26" s="6">
        <f t="shared" si="3"/>
        <v>13045</v>
      </c>
      <c r="G26" s="6" t="str">
        <f t="shared" si="4"/>
        <v>13045.png</v>
      </c>
      <c r="H26" s="6" t="str">
        <f t="shared" si="13"/>
        <v/>
      </c>
      <c r="I26" s="6" t="str">
        <f t="shared" si="5"/>
        <v/>
      </c>
      <c r="J26" s="6" t="str">
        <f t="shared" si="6"/>
        <v/>
      </c>
      <c r="K26" s="6">
        <f t="shared" si="7"/>
        <v>13045</v>
      </c>
      <c r="L26" s="6" t="str">
        <f>VLOOKUP(D26,运算表!C:G,IF(S26="[]",0,1)+IF(AA26="[]",0,1)+IF(AG26="[]",0,1)+2,FALSE)</f>
        <v>[2,3,5]</v>
      </c>
      <c r="M26" s="6" t="str">
        <f t="shared" si="8"/>
        <v>3</v>
      </c>
      <c r="N26" s="6" t="str">
        <f t="shared" si="9"/>
        <v>13045012</v>
      </c>
      <c r="O26" s="6" t="s">
        <v>1757</v>
      </c>
      <c r="P26" s="2" t="s">
        <v>242</v>
      </c>
      <c r="Q26" s="2" t="s">
        <v>37</v>
      </c>
      <c r="R26" s="2" t="s">
        <v>243</v>
      </c>
      <c r="S26" s="2" t="s">
        <v>244</v>
      </c>
      <c r="T26" s="2"/>
      <c r="V26" s="2" t="s">
        <v>245</v>
      </c>
      <c r="W26" s="2" t="s">
        <v>246</v>
      </c>
      <c r="X26" s="2" t="s">
        <v>247</v>
      </c>
      <c r="Y26" s="2" t="str">
        <f t="shared" si="10"/>
        <v>skillico_001.png</v>
      </c>
      <c r="AA26" s="2" t="s">
        <v>248</v>
      </c>
      <c r="AB26" s="2"/>
      <c r="AC26" s="2"/>
      <c r="AD26" s="2" t="s">
        <v>249</v>
      </c>
      <c r="AE26" s="2" t="s">
        <v>250</v>
      </c>
      <c r="AF26" s="2" t="str">
        <f t="shared" si="11"/>
        <v>skillico_001.png</v>
      </c>
      <c r="AG26" s="2" t="s">
        <v>251</v>
      </c>
      <c r="AH26" s="2"/>
      <c r="AI26" s="2" t="s">
        <v>252</v>
      </c>
      <c r="AJ26" s="2"/>
      <c r="AK26" s="2" t="s">
        <v>221</v>
      </c>
      <c r="AL26" s="2" t="s">
        <v>253</v>
      </c>
      <c r="AM26" s="2" t="str">
        <f t="shared" si="12"/>
        <v>skillico_001.png</v>
      </c>
    </row>
    <row r="27" spans="1:39" x14ac:dyDescent="0.15">
      <c r="A27" s="3">
        <v>13046</v>
      </c>
      <c r="B27" s="3" t="s">
        <v>241</v>
      </c>
      <c r="C27" s="4" t="str">
        <f t="shared" si="0"/>
        <v>1</v>
      </c>
      <c r="D27" s="4" t="str">
        <f t="shared" si="1"/>
        <v>6</v>
      </c>
      <c r="E27" s="4" t="str">
        <f t="shared" si="2"/>
        <v>3</v>
      </c>
      <c r="F27" s="6">
        <f t="shared" si="3"/>
        <v>13046</v>
      </c>
      <c r="G27" s="6" t="str">
        <f t="shared" si="4"/>
        <v>13046.png</v>
      </c>
      <c r="H27" s="6" t="str">
        <f t="shared" si="13"/>
        <v>1304a</v>
      </c>
      <c r="I27" s="6" t="str">
        <f t="shared" si="5"/>
        <v>1304a.png</v>
      </c>
      <c r="J27" s="6">
        <f t="shared" si="6"/>
        <v>13045</v>
      </c>
      <c r="K27" s="6">
        <f t="shared" si="7"/>
        <v>13046</v>
      </c>
      <c r="L27" s="6" t="str">
        <f>VLOOKUP(D27,运算表!C:G,IF(S27="[]",0,1)+IF(AA27="[]",0,1)+IF(AG27="[]",0,1)+2,FALSE)</f>
        <v>[2,4,6]</v>
      </c>
      <c r="M27" s="6" t="str">
        <f t="shared" si="8"/>
        <v>3</v>
      </c>
      <c r="N27" s="6" t="str">
        <f t="shared" si="9"/>
        <v>13046012</v>
      </c>
      <c r="O27" s="6" t="s">
        <v>1758</v>
      </c>
      <c r="P27" s="2" t="s">
        <v>254</v>
      </c>
      <c r="Q27" s="3" t="s">
        <v>37</v>
      </c>
      <c r="R27" s="2" t="s">
        <v>255</v>
      </c>
      <c r="S27" s="2" t="s">
        <v>256</v>
      </c>
      <c r="T27" s="2"/>
      <c r="U27" s="2"/>
      <c r="V27" s="2" t="s">
        <v>257</v>
      </c>
      <c r="W27" s="2" t="s">
        <v>258</v>
      </c>
      <c r="X27" s="2" t="s">
        <v>259</v>
      </c>
      <c r="Y27" s="2" t="str">
        <f t="shared" si="10"/>
        <v>skillico_001.png</v>
      </c>
      <c r="AA27" s="2" t="s">
        <v>260</v>
      </c>
      <c r="AB27" s="2"/>
      <c r="AC27" s="2"/>
      <c r="AD27" s="2" t="s">
        <v>261</v>
      </c>
      <c r="AE27" s="2" t="s">
        <v>262</v>
      </c>
      <c r="AF27" s="2" t="str">
        <f t="shared" si="11"/>
        <v>skillico_001.png</v>
      </c>
      <c r="AG27" s="2" t="s">
        <v>263</v>
      </c>
      <c r="AH27" s="2"/>
      <c r="AI27" s="2" t="s">
        <v>264</v>
      </c>
      <c r="AJ27" s="2"/>
      <c r="AK27" s="2" t="s">
        <v>235</v>
      </c>
      <c r="AL27" s="2" t="s">
        <v>265</v>
      </c>
      <c r="AM27" s="2" t="str">
        <f t="shared" si="12"/>
        <v>skillico_001.png</v>
      </c>
    </row>
    <row r="28" spans="1:39" x14ac:dyDescent="0.15">
      <c r="A28" s="2">
        <v>14013</v>
      </c>
      <c r="B28" s="2" t="s">
        <v>266</v>
      </c>
      <c r="C28" s="4" t="str">
        <f t="shared" ref="C28:C33" si="14">LEFT(A28,1)</f>
        <v>1</v>
      </c>
      <c r="D28" s="4" t="str">
        <f t="shared" ref="D28:D33" si="15">RIGHT(A28,1)</f>
        <v>3</v>
      </c>
      <c r="E28" s="4" t="str">
        <f t="shared" ref="E28:E33" si="16">RIGHT(LEFT(A28,2),1)</f>
        <v>4</v>
      </c>
      <c r="F28" s="6">
        <f t="shared" si="3"/>
        <v>14013</v>
      </c>
      <c r="G28" s="6" t="str">
        <f t="shared" si="4"/>
        <v>14013.png</v>
      </c>
      <c r="H28" s="6" t="str">
        <f t="shared" si="13"/>
        <v/>
      </c>
      <c r="I28" s="6" t="str">
        <f t="shared" si="5"/>
        <v/>
      </c>
      <c r="J28" s="6" t="str">
        <f t="shared" si="6"/>
        <v/>
      </c>
      <c r="K28" s="6">
        <f t="shared" si="7"/>
        <v>14013</v>
      </c>
      <c r="L28" s="6">
        <f>VLOOKUP(D28,运算表!C:G,IF(S28="[]",0,1)+IF(Z28="[]",0,1)+IF(AG28="[]",0,1)+2,FALSE)</f>
        <v>0</v>
      </c>
      <c r="M28" s="6" t="str">
        <f t="shared" si="8"/>
        <v>4</v>
      </c>
      <c r="N28" s="6" t="str">
        <f t="shared" si="9"/>
        <v>14013012</v>
      </c>
      <c r="O28" s="6" t="s">
        <v>1759</v>
      </c>
      <c r="P28" s="2" t="s">
        <v>46</v>
      </c>
      <c r="Q28" s="3" t="s">
        <v>37</v>
      </c>
      <c r="R28" s="2" t="s">
        <v>267</v>
      </c>
      <c r="S28" s="2" t="s">
        <v>268</v>
      </c>
      <c r="T28" s="2"/>
      <c r="U28" s="2" t="s">
        <v>269</v>
      </c>
      <c r="V28" s="2"/>
      <c r="W28" s="2" t="s">
        <v>146</v>
      </c>
      <c r="X28" s="2" t="s">
        <v>270</v>
      </c>
      <c r="Y28" s="2" t="str">
        <f t="shared" si="10"/>
        <v>skillico_001.png</v>
      </c>
      <c r="Z28" s="2" t="s">
        <v>128</v>
      </c>
      <c r="AA28" s="2"/>
      <c r="AB28" s="2"/>
      <c r="AC28" s="2"/>
      <c r="AD28" s="2"/>
      <c r="AE28" s="2"/>
      <c r="AF28" s="2" t="str">
        <f t="shared" si="11"/>
        <v/>
      </c>
      <c r="AG28" s="2" t="s">
        <v>128</v>
      </c>
      <c r="AH28" s="2"/>
      <c r="AI28" s="2"/>
      <c r="AJ28" s="2"/>
      <c r="AK28" s="2"/>
      <c r="AL28" s="2"/>
      <c r="AM28" s="2" t="str">
        <f t="shared" si="12"/>
        <v/>
      </c>
    </row>
    <row r="29" spans="1:39" x14ac:dyDescent="0.15">
      <c r="A29" s="2">
        <v>14024</v>
      </c>
      <c r="B29" s="2" t="s">
        <v>271</v>
      </c>
      <c r="C29" s="4" t="str">
        <f t="shared" si="14"/>
        <v>1</v>
      </c>
      <c r="D29" s="4" t="str">
        <f t="shared" si="15"/>
        <v>4</v>
      </c>
      <c r="E29" s="4" t="str">
        <f t="shared" si="16"/>
        <v>4</v>
      </c>
      <c r="F29" s="6">
        <f t="shared" si="3"/>
        <v>14024</v>
      </c>
      <c r="G29" s="6" t="str">
        <f t="shared" si="4"/>
        <v>14024.png</v>
      </c>
      <c r="H29" s="6" t="str">
        <f t="shared" si="13"/>
        <v/>
      </c>
      <c r="I29" s="6" t="str">
        <f t="shared" si="5"/>
        <v/>
      </c>
      <c r="J29" s="6" t="str">
        <f t="shared" si="6"/>
        <v/>
      </c>
      <c r="K29" s="6">
        <f t="shared" si="7"/>
        <v>14024</v>
      </c>
      <c r="L29" s="6">
        <f>VLOOKUP(D29,运算表!C:G,IF(T29="[]",0,1)+IF(Z29="[]",0,1)+IF(AG29="[]",0,1)+2,FALSE)</f>
        <v>0</v>
      </c>
      <c r="M29" s="6" t="str">
        <f t="shared" si="8"/>
        <v>4</v>
      </c>
      <c r="N29" s="6" t="str">
        <f t="shared" si="9"/>
        <v>14024012</v>
      </c>
      <c r="O29" s="6" t="s">
        <v>1760</v>
      </c>
      <c r="P29" s="2" t="s">
        <v>272</v>
      </c>
      <c r="Q29" s="3" t="s">
        <v>37</v>
      </c>
      <c r="R29" s="2" t="s">
        <v>273</v>
      </c>
      <c r="T29" s="2" t="s">
        <v>274</v>
      </c>
      <c r="U29" s="2"/>
      <c r="V29" s="2"/>
      <c r="W29" s="2" t="s">
        <v>275</v>
      </c>
      <c r="X29" s="2" t="s">
        <v>276</v>
      </c>
      <c r="Y29" s="2" t="str">
        <f t="shared" si="10"/>
        <v>skillico_001.png</v>
      </c>
      <c r="Z29" s="2" t="s">
        <v>277</v>
      </c>
      <c r="AA29" s="2"/>
      <c r="AB29" s="2" t="s">
        <v>278</v>
      </c>
      <c r="AC29" s="2"/>
      <c r="AD29" s="2" t="s">
        <v>279</v>
      </c>
      <c r="AE29" s="2" t="s">
        <v>280</v>
      </c>
      <c r="AF29" s="2" t="str">
        <f t="shared" si="11"/>
        <v>skillico_001.png</v>
      </c>
      <c r="AG29" s="2" t="s">
        <v>128</v>
      </c>
      <c r="AH29" s="2"/>
      <c r="AI29" s="2"/>
      <c r="AJ29" s="2"/>
      <c r="AK29" s="2"/>
      <c r="AL29" s="2"/>
      <c r="AM29" s="2" t="str">
        <f t="shared" si="12"/>
        <v/>
      </c>
    </row>
    <row r="30" spans="1:39" x14ac:dyDescent="0.15">
      <c r="A30" s="2">
        <v>14025</v>
      </c>
      <c r="B30" s="2" t="s">
        <v>271</v>
      </c>
      <c r="C30" s="4" t="str">
        <f t="shared" si="14"/>
        <v>1</v>
      </c>
      <c r="D30" s="4" t="str">
        <f t="shared" si="15"/>
        <v>5</v>
      </c>
      <c r="E30" s="4" t="str">
        <f t="shared" si="16"/>
        <v>4</v>
      </c>
      <c r="F30" s="6">
        <f t="shared" si="3"/>
        <v>14025</v>
      </c>
      <c r="G30" s="6" t="str">
        <f t="shared" si="4"/>
        <v>14025.png</v>
      </c>
      <c r="H30" s="6" t="str">
        <f t="shared" si="13"/>
        <v/>
      </c>
      <c r="I30" s="6" t="str">
        <f t="shared" si="5"/>
        <v/>
      </c>
      <c r="J30" s="6" t="str">
        <f t="shared" si="6"/>
        <v/>
      </c>
      <c r="K30" s="6">
        <f t="shared" si="7"/>
        <v>14025</v>
      </c>
      <c r="L30" s="6" t="str">
        <f>VLOOKUP(D30,运算表!C:G,IF(T30="[]",0,1)+IF(Z30="[]",0,1)+IF(AG30="[]",0,1)+2,FALSE)</f>
        <v>[2,3,5]</v>
      </c>
      <c r="M30" s="6" t="str">
        <f t="shared" si="8"/>
        <v>4</v>
      </c>
      <c r="N30" s="6" t="str">
        <f t="shared" si="9"/>
        <v>14025012</v>
      </c>
      <c r="O30" s="6" t="s">
        <v>1761</v>
      </c>
      <c r="P30" s="2" t="s">
        <v>272</v>
      </c>
      <c r="Q30" s="2" t="s">
        <v>37</v>
      </c>
      <c r="R30" s="2" t="s">
        <v>281</v>
      </c>
      <c r="T30" s="2" t="s">
        <v>282</v>
      </c>
      <c r="U30" s="2"/>
      <c r="V30" s="2"/>
      <c r="W30" s="2" t="s">
        <v>275</v>
      </c>
      <c r="X30" s="2" t="s">
        <v>283</v>
      </c>
      <c r="Y30" s="2" t="str">
        <f t="shared" si="10"/>
        <v>skillico_001.png</v>
      </c>
      <c r="Z30" s="2" t="s">
        <v>284</v>
      </c>
      <c r="AA30" s="2"/>
      <c r="AB30" s="2" t="s">
        <v>285</v>
      </c>
      <c r="AC30" s="2"/>
      <c r="AD30" s="2" t="s">
        <v>279</v>
      </c>
      <c r="AE30" s="2" t="s">
        <v>286</v>
      </c>
      <c r="AF30" s="2" t="str">
        <f t="shared" si="11"/>
        <v>skillico_001.png</v>
      </c>
      <c r="AG30" s="2" t="s">
        <v>128</v>
      </c>
      <c r="AH30" s="2"/>
      <c r="AI30" s="2"/>
      <c r="AJ30" s="2"/>
      <c r="AK30" s="2"/>
      <c r="AL30" s="2"/>
      <c r="AM30" s="2" t="str">
        <f t="shared" si="12"/>
        <v/>
      </c>
    </row>
    <row r="31" spans="1:39" x14ac:dyDescent="0.15">
      <c r="A31" s="2">
        <v>14026</v>
      </c>
      <c r="B31" s="2" t="s">
        <v>271</v>
      </c>
      <c r="C31" s="4" t="str">
        <f t="shared" si="14"/>
        <v>1</v>
      </c>
      <c r="D31" s="4" t="str">
        <f t="shared" si="15"/>
        <v>6</v>
      </c>
      <c r="E31" s="4" t="str">
        <f t="shared" si="16"/>
        <v>4</v>
      </c>
      <c r="F31" s="6">
        <f t="shared" si="3"/>
        <v>14026</v>
      </c>
      <c r="G31" s="6" t="str">
        <f t="shared" si="4"/>
        <v>14026.png</v>
      </c>
      <c r="H31" s="6" t="str">
        <f t="shared" si="13"/>
        <v/>
      </c>
      <c r="I31" s="6" t="str">
        <f t="shared" si="5"/>
        <v/>
      </c>
      <c r="J31" s="6">
        <f t="shared" si="6"/>
        <v>14025</v>
      </c>
      <c r="K31" s="6">
        <f t="shared" si="7"/>
        <v>14026</v>
      </c>
      <c r="L31" s="6" t="str">
        <f>VLOOKUP(D31,运算表!C:G,IF(T31="[]",0,1)+IF(Z31="[]",0,1)+IF(AG31="[]",0,1)+2,FALSE)</f>
        <v>[2,4,6]</v>
      </c>
      <c r="M31" s="6" t="str">
        <f t="shared" si="8"/>
        <v>4</v>
      </c>
      <c r="N31" s="6" t="str">
        <f t="shared" si="9"/>
        <v>14026012</v>
      </c>
      <c r="O31" s="6" t="s">
        <v>1762</v>
      </c>
      <c r="P31" s="2" t="s">
        <v>287</v>
      </c>
      <c r="Q31" s="3" t="s">
        <v>37</v>
      </c>
      <c r="R31" s="2" t="s">
        <v>288</v>
      </c>
      <c r="T31" s="2" t="s">
        <v>289</v>
      </c>
      <c r="U31" s="2"/>
      <c r="V31" s="2"/>
      <c r="W31" s="2" t="s">
        <v>290</v>
      </c>
      <c r="X31" s="2" t="s">
        <v>291</v>
      </c>
      <c r="Y31" s="2" t="str">
        <f t="shared" si="10"/>
        <v>skillico_001.png</v>
      </c>
      <c r="Z31" s="2" t="s">
        <v>292</v>
      </c>
      <c r="AA31" s="2"/>
      <c r="AB31" s="2" t="s">
        <v>293</v>
      </c>
      <c r="AC31" s="2"/>
      <c r="AD31" s="2" t="s">
        <v>294</v>
      </c>
      <c r="AE31" s="2" t="s">
        <v>295</v>
      </c>
      <c r="AF31" s="2" t="str">
        <f t="shared" si="11"/>
        <v>skillico_001.png</v>
      </c>
      <c r="AG31" s="2" t="s">
        <v>296</v>
      </c>
      <c r="AH31" s="2"/>
      <c r="AI31" s="2" t="s">
        <v>297</v>
      </c>
      <c r="AJ31" s="2"/>
      <c r="AK31" s="2" t="s">
        <v>298</v>
      </c>
      <c r="AL31" s="2" t="s">
        <v>299</v>
      </c>
      <c r="AM31" s="2" t="str">
        <f t="shared" si="12"/>
        <v>skillico_001.png</v>
      </c>
    </row>
    <row r="32" spans="1:39" x14ac:dyDescent="0.15">
      <c r="A32" s="3">
        <v>14035</v>
      </c>
      <c r="B32" s="3" t="s">
        <v>300</v>
      </c>
      <c r="C32" s="4" t="str">
        <f t="shared" si="14"/>
        <v>1</v>
      </c>
      <c r="D32" s="4" t="str">
        <f t="shared" si="15"/>
        <v>5</v>
      </c>
      <c r="E32" s="4" t="str">
        <f t="shared" si="16"/>
        <v>4</v>
      </c>
      <c r="F32" s="6">
        <f t="shared" si="3"/>
        <v>14035</v>
      </c>
      <c r="G32" s="6" t="str">
        <f t="shared" si="4"/>
        <v>14035.png</v>
      </c>
      <c r="H32" s="6" t="str">
        <f t="shared" si="13"/>
        <v/>
      </c>
      <c r="I32" s="6" t="str">
        <f t="shared" si="5"/>
        <v/>
      </c>
      <c r="J32" s="6" t="str">
        <f t="shared" si="6"/>
        <v/>
      </c>
      <c r="K32" s="6">
        <f t="shared" si="7"/>
        <v>14035</v>
      </c>
      <c r="L32" s="6" t="str">
        <f>VLOOKUP(D32,运算表!C:G,IF(T32="[]",0,1)+IF(Z32="[]",0,1)+IF(AG32="[]",0,1)+2,FALSE)</f>
        <v>[2,3,5]</v>
      </c>
      <c r="M32" s="6" t="str">
        <f t="shared" si="8"/>
        <v>4</v>
      </c>
      <c r="N32" s="6" t="str">
        <f t="shared" si="9"/>
        <v>14035012</v>
      </c>
      <c r="O32" s="6" t="s">
        <v>1763</v>
      </c>
      <c r="P32" s="2" t="s">
        <v>301</v>
      </c>
      <c r="Q32" s="3" t="s">
        <v>37</v>
      </c>
      <c r="R32" s="2" t="s">
        <v>302</v>
      </c>
      <c r="T32" s="2" t="s">
        <v>303</v>
      </c>
      <c r="U32" s="2"/>
      <c r="V32" s="2"/>
      <c r="W32" s="2" t="s">
        <v>304</v>
      </c>
      <c r="X32" s="2" t="s">
        <v>305</v>
      </c>
      <c r="Y32" s="2" t="str">
        <f t="shared" si="10"/>
        <v>skillico_001.png</v>
      </c>
      <c r="Z32" s="2" t="s">
        <v>306</v>
      </c>
      <c r="AA32" s="2"/>
      <c r="AB32" s="2"/>
      <c r="AC32" s="2" t="s">
        <v>307</v>
      </c>
      <c r="AD32" s="2" t="s">
        <v>308</v>
      </c>
      <c r="AE32" s="2" t="s">
        <v>309</v>
      </c>
      <c r="AF32" s="2" t="str">
        <f t="shared" si="11"/>
        <v>skillico_001.png</v>
      </c>
      <c r="AG32" s="2" t="s">
        <v>128</v>
      </c>
      <c r="AH32" s="2"/>
      <c r="AI32" s="2"/>
      <c r="AJ32" s="2"/>
      <c r="AK32" s="2"/>
      <c r="AL32" s="2"/>
      <c r="AM32" s="2" t="str">
        <f t="shared" si="12"/>
        <v/>
      </c>
    </row>
    <row r="33" spans="1:39" x14ac:dyDescent="0.15">
      <c r="A33" s="3">
        <v>14036</v>
      </c>
      <c r="B33" s="3" t="s">
        <v>300</v>
      </c>
      <c r="C33" s="4" t="str">
        <f t="shared" si="14"/>
        <v>1</v>
      </c>
      <c r="D33" s="4" t="str">
        <f t="shared" si="15"/>
        <v>6</v>
      </c>
      <c r="E33" s="4" t="str">
        <f t="shared" si="16"/>
        <v>4</v>
      </c>
      <c r="F33" s="6">
        <f t="shared" si="3"/>
        <v>14036</v>
      </c>
      <c r="G33" s="6" t="str">
        <f t="shared" si="4"/>
        <v>14036.png</v>
      </c>
      <c r="H33" s="6" t="str">
        <f t="shared" si="13"/>
        <v>1403a</v>
      </c>
      <c r="I33" s="6" t="str">
        <f t="shared" si="5"/>
        <v>1403a.png</v>
      </c>
      <c r="J33" s="6">
        <f t="shared" si="6"/>
        <v>14035</v>
      </c>
      <c r="K33" s="6">
        <f t="shared" si="7"/>
        <v>14036</v>
      </c>
      <c r="L33" s="6" t="str">
        <f>VLOOKUP(D33,运算表!C:G,IF(T33="[]",0,1)+IF(Z33="[]",0,1)+IF(AG33="[]",0,1)+2,FALSE)</f>
        <v>[2,4,6]</v>
      </c>
      <c r="M33" s="6" t="str">
        <f t="shared" si="8"/>
        <v>4</v>
      </c>
      <c r="N33" s="6" t="str">
        <f t="shared" si="9"/>
        <v>14036012</v>
      </c>
      <c r="O33" s="6" t="s">
        <v>1764</v>
      </c>
      <c r="P33" s="2" t="s">
        <v>310</v>
      </c>
      <c r="Q33" s="3" t="s">
        <v>37</v>
      </c>
      <c r="R33" s="2" t="s">
        <v>311</v>
      </c>
      <c r="T33" s="2" t="s">
        <v>312</v>
      </c>
      <c r="U33" s="2"/>
      <c r="V33" s="2"/>
      <c r="W33" s="2" t="s">
        <v>313</v>
      </c>
      <c r="X33" s="2" t="s">
        <v>314</v>
      </c>
      <c r="Y33" s="2" t="str">
        <f t="shared" si="10"/>
        <v>skillico_001.png</v>
      </c>
      <c r="Z33" s="2" t="s">
        <v>315</v>
      </c>
      <c r="AA33" s="2"/>
      <c r="AB33" s="2"/>
      <c r="AC33" s="2" t="s">
        <v>316</v>
      </c>
      <c r="AD33" s="2" t="s">
        <v>317</v>
      </c>
      <c r="AE33" s="2" t="s">
        <v>318</v>
      </c>
      <c r="AF33" s="2" t="str">
        <f t="shared" si="11"/>
        <v>skillico_001.png</v>
      </c>
      <c r="AG33" s="2" t="s">
        <v>319</v>
      </c>
      <c r="AH33" s="2"/>
      <c r="AI33" s="2" t="s">
        <v>320</v>
      </c>
      <c r="AJ33" s="2"/>
      <c r="AK33" s="2" t="s">
        <v>321</v>
      </c>
      <c r="AL33" s="2" t="s">
        <v>322</v>
      </c>
      <c r="AM33" s="2" t="str">
        <f t="shared" si="12"/>
        <v>skillico_001.png</v>
      </c>
    </row>
    <row r="34" spans="1:39" x14ac:dyDescent="0.15">
      <c r="A34" s="2">
        <v>15014</v>
      </c>
      <c r="B34" s="2" t="s">
        <v>323</v>
      </c>
      <c r="C34" s="4" t="str">
        <f t="shared" ref="C34:C79" si="17">LEFT(A34,1)</f>
        <v>1</v>
      </c>
      <c r="D34" s="4" t="str">
        <f t="shared" ref="D34:D79" si="18">RIGHT(A34,1)</f>
        <v>4</v>
      </c>
      <c r="E34" s="4" t="str">
        <f t="shared" ref="E34:E79" si="19">RIGHT(LEFT(A34,2),1)</f>
        <v>5</v>
      </c>
      <c r="F34" s="6">
        <f t="shared" si="3"/>
        <v>15014</v>
      </c>
      <c r="G34" s="6" t="str">
        <f t="shared" si="4"/>
        <v>15014.png</v>
      </c>
      <c r="H34" s="6" t="str">
        <f t="shared" si="13"/>
        <v/>
      </c>
      <c r="I34" s="6" t="str">
        <f t="shared" si="5"/>
        <v/>
      </c>
      <c r="J34" s="6" t="str">
        <f t="shared" si="6"/>
        <v/>
      </c>
      <c r="K34" s="6">
        <f t="shared" si="7"/>
        <v>15014</v>
      </c>
      <c r="L34" s="6">
        <f>VLOOKUP(D34,运算表!C:G,IF(S34="[]",0,1)+IF(Z34="[]",0,1)+IF(AG34="[]",0,1)+2,FALSE)</f>
        <v>0</v>
      </c>
      <c r="M34" s="6" t="str">
        <f t="shared" si="8"/>
        <v>5</v>
      </c>
      <c r="N34" s="6" t="str">
        <f t="shared" si="9"/>
        <v>15014012</v>
      </c>
      <c r="O34" s="6" t="s">
        <v>1765</v>
      </c>
      <c r="P34" s="2" t="s">
        <v>324</v>
      </c>
      <c r="Q34" s="2" t="s">
        <v>37</v>
      </c>
      <c r="R34" s="2" t="s">
        <v>325</v>
      </c>
      <c r="S34" s="2" t="s">
        <v>326</v>
      </c>
      <c r="T34" s="2"/>
      <c r="U34" s="2"/>
      <c r="V34" s="2"/>
      <c r="W34" s="2" t="s">
        <v>327</v>
      </c>
      <c r="X34" s="2" t="s">
        <v>328</v>
      </c>
      <c r="Y34" s="2" t="str">
        <f t="shared" si="10"/>
        <v>skillico_001.png</v>
      </c>
      <c r="Z34" s="2" t="s">
        <v>329</v>
      </c>
      <c r="AA34" s="2"/>
      <c r="AB34" s="2" t="s">
        <v>330</v>
      </c>
      <c r="AC34" s="2"/>
      <c r="AD34" s="2" t="s">
        <v>331</v>
      </c>
      <c r="AE34" s="2" t="s">
        <v>332</v>
      </c>
      <c r="AF34" s="2" t="str">
        <f t="shared" si="11"/>
        <v>skillico_001.png</v>
      </c>
      <c r="AG34" s="2" t="s">
        <v>128</v>
      </c>
      <c r="AH34" s="2"/>
      <c r="AI34" s="2"/>
      <c r="AJ34" s="2"/>
      <c r="AK34" s="2"/>
      <c r="AL34" s="2"/>
      <c r="AM34" s="2" t="str">
        <f t="shared" si="12"/>
        <v/>
      </c>
    </row>
    <row r="35" spans="1:39" x14ac:dyDescent="0.15">
      <c r="A35" s="2">
        <v>15015</v>
      </c>
      <c r="B35" s="2" t="s">
        <v>323</v>
      </c>
      <c r="C35" s="4" t="str">
        <f t="shared" si="17"/>
        <v>1</v>
      </c>
      <c r="D35" s="4" t="str">
        <f t="shared" si="18"/>
        <v>5</v>
      </c>
      <c r="E35" s="4" t="str">
        <f t="shared" si="19"/>
        <v>5</v>
      </c>
      <c r="F35" s="6">
        <f t="shared" si="3"/>
        <v>15015</v>
      </c>
      <c r="G35" s="6" t="str">
        <f t="shared" si="4"/>
        <v>15015.png</v>
      </c>
      <c r="H35" s="6" t="str">
        <f t="shared" si="13"/>
        <v/>
      </c>
      <c r="I35" s="6" t="str">
        <f t="shared" si="5"/>
        <v/>
      </c>
      <c r="J35" s="6" t="str">
        <f t="shared" si="6"/>
        <v/>
      </c>
      <c r="K35" s="6">
        <f t="shared" si="7"/>
        <v>15015</v>
      </c>
      <c r="L35" s="6" t="str">
        <f>VLOOKUP(D35,运算表!C:G,IF(S35="[]",0,1)+IF(Z35="[]",0,1)+IF(AG35="[]",0,1)+2,FALSE)</f>
        <v>[2,3,5]</v>
      </c>
      <c r="M35" s="6" t="str">
        <f t="shared" si="8"/>
        <v>5</v>
      </c>
      <c r="N35" s="6" t="str">
        <f t="shared" si="9"/>
        <v>15015012</v>
      </c>
      <c r="O35" s="6" t="s">
        <v>1766</v>
      </c>
      <c r="P35" s="2" t="s">
        <v>324</v>
      </c>
      <c r="Q35" s="3" t="s">
        <v>37</v>
      </c>
      <c r="R35" s="2" t="s">
        <v>333</v>
      </c>
      <c r="S35" s="2" t="s">
        <v>334</v>
      </c>
      <c r="T35" s="2"/>
      <c r="U35" s="2"/>
      <c r="V35" s="2"/>
      <c r="W35" s="2" t="s">
        <v>327</v>
      </c>
      <c r="X35" s="2" t="s">
        <v>335</v>
      </c>
      <c r="Y35" s="2" t="str">
        <f t="shared" si="10"/>
        <v>skillico_001.png</v>
      </c>
      <c r="Z35" s="2" t="s">
        <v>336</v>
      </c>
      <c r="AA35" s="2"/>
      <c r="AB35" s="2" t="s">
        <v>337</v>
      </c>
      <c r="AC35" s="2"/>
      <c r="AD35" s="2" t="s">
        <v>331</v>
      </c>
      <c r="AE35" s="2" t="s">
        <v>338</v>
      </c>
      <c r="AF35" s="2" t="str">
        <f t="shared" si="11"/>
        <v>skillico_001.png</v>
      </c>
      <c r="AG35" s="2" t="s">
        <v>128</v>
      </c>
      <c r="AH35" s="2"/>
      <c r="AI35" s="2"/>
      <c r="AJ35" s="2"/>
      <c r="AK35" s="2"/>
      <c r="AL35" s="2"/>
      <c r="AM35" s="2" t="str">
        <f t="shared" si="12"/>
        <v/>
      </c>
    </row>
    <row r="36" spans="1:39" x14ac:dyDescent="0.15">
      <c r="A36" s="3">
        <v>15024</v>
      </c>
      <c r="B36" s="3" t="s">
        <v>339</v>
      </c>
      <c r="C36" s="4" t="str">
        <f t="shared" si="17"/>
        <v>1</v>
      </c>
      <c r="D36" s="4" t="str">
        <f t="shared" si="18"/>
        <v>4</v>
      </c>
      <c r="E36" s="4" t="str">
        <f t="shared" si="19"/>
        <v>5</v>
      </c>
      <c r="F36" s="6">
        <f t="shared" si="3"/>
        <v>15024</v>
      </c>
      <c r="G36" s="6" t="str">
        <f t="shared" si="4"/>
        <v>15024.png</v>
      </c>
      <c r="H36" s="6" t="str">
        <f t="shared" si="13"/>
        <v/>
      </c>
      <c r="I36" s="6" t="str">
        <f t="shared" si="5"/>
        <v/>
      </c>
      <c r="J36" s="6" t="str">
        <f t="shared" si="6"/>
        <v/>
      </c>
      <c r="K36" s="6">
        <f t="shared" si="7"/>
        <v>15024</v>
      </c>
      <c r="L36" s="6">
        <f>VLOOKUP(D36,运算表!C:G,IF(T36="[]",0,1)+IF(Z36="[]",0,1)+IF(AG36="[]",0,1)+2,FALSE)</f>
        <v>0</v>
      </c>
      <c r="M36" s="6" t="str">
        <f t="shared" si="8"/>
        <v>5</v>
      </c>
      <c r="N36" s="6" t="str">
        <f t="shared" si="9"/>
        <v>15024012</v>
      </c>
      <c r="O36" s="6" t="s">
        <v>1767</v>
      </c>
      <c r="P36" s="2" t="s">
        <v>142</v>
      </c>
      <c r="Q36" s="3" t="s">
        <v>37</v>
      </c>
      <c r="R36" s="2" t="s">
        <v>340</v>
      </c>
      <c r="T36" s="2" t="s">
        <v>341</v>
      </c>
      <c r="U36" s="2"/>
      <c r="V36" s="2"/>
      <c r="W36" s="2" t="s">
        <v>304</v>
      </c>
      <c r="X36" s="2" t="s">
        <v>342</v>
      </c>
      <c r="Y36" s="2" t="str">
        <f t="shared" si="10"/>
        <v>skillico_001.png</v>
      </c>
      <c r="Z36" s="2" t="s">
        <v>343</v>
      </c>
      <c r="AA36" s="2"/>
      <c r="AB36" s="2" t="s">
        <v>344</v>
      </c>
      <c r="AC36" s="2"/>
      <c r="AD36" s="2" t="s">
        <v>345</v>
      </c>
      <c r="AE36" s="2" t="s">
        <v>346</v>
      </c>
      <c r="AF36" s="2" t="str">
        <f t="shared" si="11"/>
        <v>skillico_001.png</v>
      </c>
      <c r="AG36" s="2" t="s">
        <v>128</v>
      </c>
      <c r="AH36" s="2"/>
      <c r="AI36" s="2"/>
      <c r="AJ36" s="2"/>
      <c r="AK36" s="2"/>
      <c r="AL36" s="2"/>
      <c r="AM36" s="2" t="str">
        <f t="shared" si="12"/>
        <v/>
      </c>
    </row>
    <row r="37" spans="1:39" x14ac:dyDescent="0.15">
      <c r="A37" s="3">
        <v>15025</v>
      </c>
      <c r="B37" s="3" t="s">
        <v>339</v>
      </c>
      <c r="C37" s="4" t="str">
        <f t="shared" si="17"/>
        <v>1</v>
      </c>
      <c r="D37" s="4" t="str">
        <f t="shared" si="18"/>
        <v>5</v>
      </c>
      <c r="E37" s="4" t="str">
        <f t="shared" si="19"/>
        <v>5</v>
      </c>
      <c r="F37" s="6">
        <f t="shared" si="3"/>
        <v>15025</v>
      </c>
      <c r="G37" s="6" t="str">
        <f t="shared" si="4"/>
        <v>15025.png</v>
      </c>
      <c r="H37" s="6" t="str">
        <f t="shared" si="13"/>
        <v/>
      </c>
      <c r="I37" s="6" t="str">
        <f t="shared" si="5"/>
        <v/>
      </c>
      <c r="J37" s="6" t="str">
        <f t="shared" si="6"/>
        <v/>
      </c>
      <c r="K37" s="6">
        <f t="shared" si="7"/>
        <v>15025</v>
      </c>
      <c r="L37" s="6" t="str">
        <f>VLOOKUP(D37,运算表!C:G,IF(T37="[]",0,1)+IF(Z37="[]",0,1)+IF(AG37="[]",0,1)+2,FALSE)</f>
        <v>[2,3,5]</v>
      </c>
      <c r="M37" s="6" t="str">
        <f t="shared" si="8"/>
        <v>5</v>
      </c>
      <c r="N37" s="6" t="str">
        <f t="shared" si="9"/>
        <v>15025012</v>
      </c>
      <c r="O37" s="6" t="s">
        <v>1768</v>
      </c>
      <c r="P37" s="2" t="s">
        <v>142</v>
      </c>
      <c r="Q37" s="3" t="s">
        <v>37</v>
      </c>
      <c r="R37" s="2" t="s">
        <v>347</v>
      </c>
      <c r="T37" s="2" t="s">
        <v>348</v>
      </c>
      <c r="U37" s="2"/>
      <c r="V37" s="2"/>
      <c r="W37" s="2" t="s">
        <v>304</v>
      </c>
      <c r="X37" s="2" t="s">
        <v>349</v>
      </c>
      <c r="Y37" s="2" t="str">
        <f t="shared" si="10"/>
        <v>skillico_001.png</v>
      </c>
      <c r="Z37" s="2" t="s">
        <v>350</v>
      </c>
      <c r="AA37" s="2"/>
      <c r="AB37" s="2" t="s">
        <v>351</v>
      </c>
      <c r="AC37" s="2"/>
      <c r="AD37" s="2" t="s">
        <v>345</v>
      </c>
      <c r="AE37" s="2" t="s">
        <v>352</v>
      </c>
      <c r="AF37" s="2" t="str">
        <f t="shared" si="11"/>
        <v>skillico_001.png</v>
      </c>
      <c r="AG37" s="2" t="s">
        <v>128</v>
      </c>
      <c r="AH37" s="2"/>
      <c r="AI37" s="2"/>
      <c r="AJ37" s="2"/>
      <c r="AK37" s="2"/>
      <c r="AL37" s="2"/>
      <c r="AM37" s="2" t="str">
        <f t="shared" si="12"/>
        <v/>
      </c>
    </row>
    <row r="38" spans="1:39" x14ac:dyDescent="0.15">
      <c r="A38" s="3">
        <v>15035</v>
      </c>
      <c r="B38" s="3" t="s">
        <v>353</v>
      </c>
      <c r="C38" s="4" t="str">
        <f t="shared" si="17"/>
        <v>1</v>
      </c>
      <c r="D38" s="4" t="str">
        <f t="shared" si="18"/>
        <v>5</v>
      </c>
      <c r="E38" s="4" t="str">
        <f t="shared" si="19"/>
        <v>5</v>
      </c>
      <c r="F38" s="6">
        <f t="shared" si="3"/>
        <v>15035</v>
      </c>
      <c r="G38" s="6" t="str">
        <f t="shared" si="4"/>
        <v>15035.png</v>
      </c>
      <c r="H38" s="6" t="str">
        <f t="shared" si="13"/>
        <v/>
      </c>
      <c r="I38" s="6" t="str">
        <f t="shared" si="5"/>
        <v/>
      </c>
      <c r="J38" s="6" t="str">
        <f t="shared" si="6"/>
        <v/>
      </c>
      <c r="K38" s="6">
        <f t="shared" si="7"/>
        <v>15035</v>
      </c>
      <c r="L38" s="6" t="str">
        <f>VLOOKUP(D38,运算表!C:G,IF(S38="[]",0,1)+IF(Z38="[]",0,1)+IF(AH38="[]",0,1)+2,FALSE)</f>
        <v>[2,3,5]</v>
      </c>
      <c r="M38" s="6" t="str">
        <f t="shared" si="8"/>
        <v>5</v>
      </c>
      <c r="N38" s="6" t="str">
        <f t="shared" si="9"/>
        <v>15035012</v>
      </c>
      <c r="O38" s="6" t="s">
        <v>1769</v>
      </c>
      <c r="P38" s="2" t="s">
        <v>354</v>
      </c>
      <c r="Q38" s="2" t="s">
        <v>37</v>
      </c>
      <c r="R38" s="2" t="s">
        <v>355</v>
      </c>
      <c r="S38" s="2" t="s">
        <v>356</v>
      </c>
      <c r="T38" s="2"/>
      <c r="U38" s="2" t="s">
        <v>357</v>
      </c>
      <c r="V38" s="2"/>
      <c r="W38" s="2" t="s">
        <v>358</v>
      </c>
      <c r="X38" s="2" t="s">
        <v>359</v>
      </c>
      <c r="Y38" s="2" t="str">
        <f t="shared" si="10"/>
        <v>skillico_001.png</v>
      </c>
      <c r="Z38" s="2" t="s">
        <v>360</v>
      </c>
      <c r="AA38" s="2"/>
      <c r="AB38" s="2" t="s">
        <v>361</v>
      </c>
      <c r="AC38" s="2"/>
      <c r="AD38" s="2" t="s">
        <v>362</v>
      </c>
      <c r="AE38" s="2" t="s">
        <v>363</v>
      </c>
      <c r="AF38" s="2" t="str">
        <f t="shared" si="11"/>
        <v>skillico_001.png</v>
      </c>
      <c r="AH38" s="9" t="s">
        <v>1732</v>
      </c>
      <c r="AI38" s="2"/>
      <c r="AJ38" s="2"/>
      <c r="AK38" s="2" t="s">
        <v>304</v>
      </c>
      <c r="AL38" s="2" t="s">
        <v>364</v>
      </c>
      <c r="AM38" s="2" t="str">
        <f t="shared" si="12"/>
        <v>skillico_001.png</v>
      </c>
    </row>
    <row r="39" spans="1:39" x14ac:dyDescent="0.15">
      <c r="A39" s="3">
        <v>15036</v>
      </c>
      <c r="B39" s="3" t="s">
        <v>353</v>
      </c>
      <c r="C39" s="4" t="str">
        <f t="shared" si="17"/>
        <v>1</v>
      </c>
      <c r="D39" s="4" t="str">
        <f t="shared" si="18"/>
        <v>6</v>
      </c>
      <c r="E39" s="4" t="str">
        <f t="shared" si="19"/>
        <v>5</v>
      </c>
      <c r="F39" s="6">
        <f t="shared" si="3"/>
        <v>15036</v>
      </c>
      <c r="G39" s="6" t="str">
        <f t="shared" si="4"/>
        <v>15036.png</v>
      </c>
      <c r="H39" s="6" t="str">
        <f t="shared" si="13"/>
        <v>1503a</v>
      </c>
      <c r="I39" s="6" t="str">
        <f t="shared" si="5"/>
        <v>1503a.png</v>
      </c>
      <c r="J39" s="6">
        <f t="shared" si="6"/>
        <v>15035</v>
      </c>
      <c r="K39" s="6">
        <f t="shared" si="7"/>
        <v>15036</v>
      </c>
      <c r="L39" s="6" t="str">
        <f>VLOOKUP(D39,运算表!C:G,IF(S39="[]",0,1)+IF(Z39="[]",0,1)+IF(AH39="[]",0,1)+2,FALSE)</f>
        <v>[2,4,6]</v>
      </c>
      <c r="M39" s="6" t="str">
        <f t="shared" si="8"/>
        <v>5</v>
      </c>
      <c r="N39" s="6" t="str">
        <f t="shared" si="9"/>
        <v>15036012</v>
      </c>
      <c r="O39" s="6" t="s">
        <v>1770</v>
      </c>
      <c r="P39" s="2" t="s">
        <v>365</v>
      </c>
      <c r="Q39" s="3" t="s">
        <v>37</v>
      </c>
      <c r="R39" s="2" t="s">
        <v>366</v>
      </c>
      <c r="S39" s="2" t="s">
        <v>367</v>
      </c>
      <c r="T39" s="2"/>
      <c r="U39" s="2" t="s">
        <v>368</v>
      </c>
      <c r="V39" s="2"/>
      <c r="W39" s="2" t="s">
        <v>369</v>
      </c>
      <c r="X39" s="7" t="s">
        <v>370</v>
      </c>
      <c r="Y39" s="2" t="str">
        <f t="shared" si="10"/>
        <v>skillico_001.png</v>
      </c>
      <c r="Z39" s="2" t="s">
        <v>371</v>
      </c>
      <c r="AA39" s="2"/>
      <c r="AB39" s="2" t="s">
        <v>372</v>
      </c>
      <c r="AC39" s="2"/>
      <c r="AD39" s="2" t="s">
        <v>373</v>
      </c>
      <c r="AE39" s="2" t="s">
        <v>374</v>
      </c>
      <c r="AF39" s="2" t="str">
        <f t="shared" si="11"/>
        <v>skillico_001.png</v>
      </c>
      <c r="AH39" s="9" t="s">
        <v>1733</v>
      </c>
      <c r="AI39" s="2"/>
      <c r="AJ39" s="2"/>
      <c r="AK39" s="2" t="s">
        <v>313</v>
      </c>
      <c r="AL39" s="2" t="s">
        <v>375</v>
      </c>
      <c r="AM39" s="2" t="str">
        <f t="shared" si="12"/>
        <v>skillico_001.png</v>
      </c>
    </row>
    <row r="40" spans="1:39" x14ac:dyDescent="0.15">
      <c r="A40" s="3">
        <v>21014</v>
      </c>
      <c r="B40" s="3" t="s">
        <v>376</v>
      </c>
      <c r="C40" s="4" t="str">
        <f t="shared" si="17"/>
        <v>2</v>
      </c>
      <c r="D40" s="4" t="str">
        <f t="shared" si="18"/>
        <v>4</v>
      </c>
      <c r="E40" s="4" t="str">
        <f t="shared" si="19"/>
        <v>1</v>
      </c>
      <c r="F40" s="6">
        <f t="shared" si="3"/>
        <v>21014</v>
      </c>
      <c r="G40" s="6" t="str">
        <f t="shared" si="4"/>
        <v>21014.png</v>
      </c>
      <c r="H40" s="6" t="str">
        <f t="shared" si="13"/>
        <v/>
      </c>
      <c r="I40" s="6" t="str">
        <f t="shared" si="5"/>
        <v/>
      </c>
      <c r="J40" s="6" t="str">
        <f t="shared" si="6"/>
        <v/>
      </c>
      <c r="K40" s="6">
        <f t="shared" si="7"/>
        <v>21014</v>
      </c>
      <c r="L40" s="6">
        <f>VLOOKUP(D40,运算表!C:G,IF(T40="[]",0,1)+IF(Z40="[]",0,1)+IF(AG40="[]",0,1)+2,FALSE)</f>
        <v>0</v>
      </c>
      <c r="M40" s="6" t="str">
        <f t="shared" si="8"/>
        <v>1</v>
      </c>
      <c r="N40" s="6" t="str">
        <f t="shared" si="9"/>
        <v>21014012</v>
      </c>
      <c r="O40" s="6" t="s">
        <v>1771</v>
      </c>
      <c r="P40" s="2" t="s">
        <v>36</v>
      </c>
      <c r="Q40" s="3" t="s">
        <v>37</v>
      </c>
      <c r="R40" s="2" t="s">
        <v>377</v>
      </c>
      <c r="T40" s="2" t="s">
        <v>378</v>
      </c>
      <c r="U40" s="2"/>
      <c r="V40" s="2"/>
      <c r="W40" s="2" t="s">
        <v>49</v>
      </c>
      <c r="X40" s="2" t="s">
        <v>379</v>
      </c>
      <c r="Y40" s="2" t="str">
        <f t="shared" si="10"/>
        <v>skillico_001.png</v>
      </c>
      <c r="Z40" s="2" t="s">
        <v>380</v>
      </c>
      <c r="AA40" s="2"/>
      <c r="AB40" s="2" t="s">
        <v>381</v>
      </c>
      <c r="AC40" s="2"/>
      <c r="AD40" s="2" t="s">
        <v>382</v>
      </c>
      <c r="AE40" s="2" t="s">
        <v>383</v>
      </c>
      <c r="AF40" s="2" t="str">
        <f t="shared" si="11"/>
        <v>skillico_001.png</v>
      </c>
      <c r="AG40" s="2" t="s">
        <v>128</v>
      </c>
      <c r="AH40" s="2"/>
      <c r="AI40" s="2"/>
      <c r="AJ40" s="2"/>
      <c r="AK40" s="2"/>
      <c r="AL40" s="2"/>
      <c r="AM40" s="2" t="str">
        <f t="shared" si="12"/>
        <v/>
      </c>
    </row>
    <row r="41" spans="1:39" x14ac:dyDescent="0.15">
      <c r="A41" s="3">
        <v>21015</v>
      </c>
      <c r="B41" s="3" t="s">
        <v>376</v>
      </c>
      <c r="C41" s="4" t="str">
        <f t="shared" si="17"/>
        <v>2</v>
      </c>
      <c r="D41" s="4" t="str">
        <f t="shared" si="18"/>
        <v>5</v>
      </c>
      <c r="E41" s="4" t="str">
        <f t="shared" si="19"/>
        <v>1</v>
      </c>
      <c r="F41" s="6">
        <f t="shared" si="3"/>
        <v>21015</v>
      </c>
      <c r="G41" s="6" t="str">
        <f t="shared" si="4"/>
        <v>21015.png</v>
      </c>
      <c r="H41" s="6" t="str">
        <f t="shared" si="13"/>
        <v/>
      </c>
      <c r="I41" s="6" t="str">
        <f t="shared" si="5"/>
        <v/>
      </c>
      <c r="J41" s="6" t="str">
        <f t="shared" si="6"/>
        <v/>
      </c>
      <c r="K41" s="6">
        <f t="shared" si="7"/>
        <v>21015</v>
      </c>
      <c r="L41" s="6" t="str">
        <f>VLOOKUP(D41,运算表!C:G,IF(T41="[]",0,1)+IF(Z41="[]",0,1)+IF(AG41="[]",0,1)+2,FALSE)</f>
        <v>[2,3,5]</v>
      </c>
      <c r="M41" s="6" t="str">
        <f t="shared" si="8"/>
        <v>1</v>
      </c>
      <c r="N41" s="6" t="str">
        <f t="shared" si="9"/>
        <v>21015012</v>
      </c>
      <c r="O41" s="6" t="s">
        <v>1772</v>
      </c>
      <c r="P41" s="2" t="s">
        <v>36</v>
      </c>
      <c r="Q41" s="3" t="s">
        <v>37</v>
      </c>
      <c r="R41" s="2" t="s">
        <v>384</v>
      </c>
      <c r="T41" s="2" t="s">
        <v>385</v>
      </c>
      <c r="U41" s="2"/>
      <c r="V41" s="2"/>
      <c r="W41" s="2" t="s">
        <v>49</v>
      </c>
      <c r="X41" s="2" t="s">
        <v>386</v>
      </c>
      <c r="Y41" s="2" t="str">
        <f t="shared" si="10"/>
        <v>skillico_001.png</v>
      </c>
      <c r="Z41" s="2" t="s">
        <v>387</v>
      </c>
      <c r="AA41" s="2"/>
      <c r="AB41" s="2" t="s">
        <v>388</v>
      </c>
      <c r="AC41" s="2"/>
      <c r="AD41" s="2" t="s">
        <v>382</v>
      </c>
      <c r="AE41" s="2" t="s">
        <v>389</v>
      </c>
      <c r="AF41" s="2" t="str">
        <f t="shared" si="11"/>
        <v>skillico_001.png</v>
      </c>
      <c r="AG41" s="2" t="s">
        <v>128</v>
      </c>
      <c r="AH41" s="2"/>
      <c r="AI41" s="2"/>
      <c r="AJ41" s="2"/>
      <c r="AK41" s="2"/>
      <c r="AL41" s="2"/>
      <c r="AM41" s="2" t="str">
        <f t="shared" si="12"/>
        <v/>
      </c>
    </row>
    <row r="42" spans="1:39" x14ac:dyDescent="0.15">
      <c r="A42" s="3">
        <v>21024</v>
      </c>
      <c r="B42" s="3" t="s">
        <v>390</v>
      </c>
      <c r="C42" s="4" t="str">
        <f t="shared" si="17"/>
        <v>2</v>
      </c>
      <c r="D42" s="4" t="str">
        <f t="shared" si="18"/>
        <v>4</v>
      </c>
      <c r="E42" s="4" t="str">
        <f t="shared" si="19"/>
        <v>1</v>
      </c>
      <c r="F42" s="6">
        <f t="shared" si="3"/>
        <v>21024</v>
      </c>
      <c r="G42" s="6" t="str">
        <f t="shared" si="4"/>
        <v>21024.png</v>
      </c>
      <c r="H42" s="6" t="str">
        <f t="shared" si="13"/>
        <v/>
      </c>
      <c r="I42" s="6" t="str">
        <f t="shared" si="5"/>
        <v/>
      </c>
      <c r="J42" s="6" t="str">
        <f t="shared" si="6"/>
        <v/>
      </c>
      <c r="K42" s="6">
        <f t="shared" si="7"/>
        <v>21024</v>
      </c>
      <c r="L42" s="6">
        <f>VLOOKUP(D42,运算表!C:G,IF(T42="[]",0,1)+IF(Z42="[]",0,1)+IF(AG42="[]",0,1)+2,FALSE)</f>
        <v>0</v>
      </c>
      <c r="M42" s="6" t="str">
        <f t="shared" si="8"/>
        <v>1</v>
      </c>
      <c r="N42" s="6" t="str">
        <f t="shared" si="9"/>
        <v>21024012</v>
      </c>
      <c r="O42" s="6" t="s">
        <v>1773</v>
      </c>
      <c r="P42" s="2" t="s">
        <v>36</v>
      </c>
      <c r="Q42" s="2" t="s">
        <v>37</v>
      </c>
      <c r="R42" s="2" t="s">
        <v>391</v>
      </c>
      <c r="T42" s="2" t="s">
        <v>392</v>
      </c>
      <c r="U42" s="2"/>
      <c r="V42" s="2"/>
      <c r="W42" s="2" t="s">
        <v>49</v>
      </c>
      <c r="X42" s="2" t="s">
        <v>379</v>
      </c>
      <c r="Y42" s="2" t="str">
        <f t="shared" si="10"/>
        <v>skillico_001.png</v>
      </c>
      <c r="Z42" s="2" t="s">
        <v>393</v>
      </c>
      <c r="AA42" s="2"/>
      <c r="AB42" s="2" t="s">
        <v>394</v>
      </c>
      <c r="AC42" s="2"/>
      <c r="AD42" s="2" t="s">
        <v>395</v>
      </c>
      <c r="AE42" s="2" t="s">
        <v>396</v>
      </c>
      <c r="AF42" s="2" t="str">
        <f t="shared" si="11"/>
        <v>skillico_001.png</v>
      </c>
      <c r="AG42" s="2" t="s">
        <v>128</v>
      </c>
      <c r="AH42" s="2"/>
      <c r="AI42" s="2"/>
      <c r="AJ42" s="2"/>
      <c r="AK42" s="2"/>
      <c r="AL42" s="2"/>
      <c r="AM42" s="2" t="str">
        <f t="shared" si="12"/>
        <v/>
      </c>
    </row>
    <row r="43" spans="1:39" x14ac:dyDescent="0.15">
      <c r="A43" s="3">
        <v>21025</v>
      </c>
      <c r="B43" s="3" t="s">
        <v>390</v>
      </c>
      <c r="C43" s="4" t="str">
        <f t="shared" si="17"/>
        <v>2</v>
      </c>
      <c r="D43" s="4" t="str">
        <f t="shared" si="18"/>
        <v>5</v>
      </c>
      <c r="E43" s="4" t="str">
        <f t="shared" si="19"/>
        <v>1</v>
      </c>
      <c r="F43" s="6">
        <f t="shared" si="3"/>
        <v>21025</v>
      </c>
      <c r="G43" s="6" t="str">
        <f t="shared" si="4"/>
        <v>21025.png</v>
      </c>
      <c r="H43" s="6" t="str">
        <f t="shared" si="13"/>
        <v/>
      </c>
      <c r="I43" s="6" t="str">
        <f t="shared" si="5"/>
        <v/>
      </c>
      <c r="J43" s="6" t="str">
        <f t="shared" si="6"/>
        <v/>
      </c>
      <c r="K43" s="6">
        <f t="shared" si="7"/>
        <v>21025</v>
      </c>
      <c r="L43" s="6" t="str">
        <f>VLOOKUP(D43,运算表!C:G,IF(T43="[]",0,1)+IF(Z43="[]",0,1)+IF(AG43="[]",0,1)+2,FALSE)</f>
        <v>[2,3,5]</v>
      </c>
      <c r="M43" s="6" t="str">
        <f t="shared" si="8"/>
        <v>1</v>
      </c>
      <c r="N43" s="6" t="str">
        <f t="shared" si="9"/>
        <v>21025012</v>
      </c>
      <c r="O43" s="6" t="s">
        <v>1774</v>
      </c>
      <c r="P43" s="2" t="s">
        <v>36</v>
      </c>
      <c r="Q43" s="3" t="s">
        <v>37</v>
      </c>
      <c r="R43" s="2" t="s">
        <v>397</v>
      </c>
      <c r="T43" s="2" t="s">
        <v>398</v>
      </c>
      <c r="U43" s="2"/>
      <c r="V43" s="2"/>
      <c r="W43" s="2" t="s">
        <v>49</v>
      </c>
      <c r="X43" s="2" t="s">
        <v>399</v>
      </c>
      <c r="Y43" s="2" t="str">
        <f t="shared" si="10"/>
        <v>skillico_001.png</v>
      </c>
      <c r="Z43" s="2" t="s">
        <v>400</v>
      </c>
      <c r="AA43" s="2"/>
      <c r="AB43" s="2" t="s">
        <v>401</v>
      </c>
      <c r="AC43" s="2"/>
      <c r="AD43" s="2" t="s">
        <v>395</v>
      </c>
      <c r="AE43" s="2" t="s">
        <v>402</v>
      </c>
      <c r="AF43" s="2" t="str">
        <f t="shared" si="11"/>
        <v>skillico_001.png</v>
      </c>
      <c r="AG43" s="2" t="s">
        <v>128</v>
      </c>
      <c r="AH43" s="2"/>
      <c r="AI43" s="2"/>
      <c r="AJ43" s="2"/>
      <c r="AK43" s="2"/>
      <c r="AL43" s="2"/>
      <c r="AM43" s="2" t="str">
        <f t="shared" si="12"/>
        <v/>
      </c>
    </row>
    <row r="44" spans="1:39" x14ac:dyDescent="0.15">
      <c r="A44" s="3">
        <v>21034</v>
      </c>
      <c r="B44" s="3" t="s">
        <v>403</v>
      </c>
      <c r="C44" s="4" t="str">
        <f t="shared" si="17"/>
        <v>2</v>
      </c>
      <c r="D44" s="4" t="str">
        <f t="shared" si="18"/>
        <v>4</v>
      </c>
      <c r="E44" s="4" t="str">
        <f t="shared" si="19"/>
        <v>1</v>
      </c>
      <c r="F44" s="6">
        <f t="shared" si="3"/>
        <v>21034</v>
      </c>
      <c r="G44" s="6" t="str">
        <f t="shared" si="4"/>
        <v>21034.png</v>
      </c>
      <c r="H44" s="6" t="str">
        <f t="shared" si="13"/>
        <v/>
      </c>
      <c r="I44" s="6" t="str">
        <f t="shared" si="5"/>
        <v/>
      </c>
      <c r="J44" s="6" t="str">
        <f t="shared" si="6"/>
        <v/>
      </c>
      <c r="K44" s="6">
        <f t="shared" si="7"/>
        <v>21034</v>
      </c>
      <c r="L44" s="6">
        <f>VLOOKUP(D44,运算表!C:G,IF(T44="[]",0,1)+IF(Z44="[]",0,1)+IF(AG44="[]",0,1)+2,FALSE)</f>
        <v>0</v>
      </c>
      <c r="M44" s="6" t="str">
        <f t="shared" si="8"/>
        <v>1</v>
      </c>
      <c r="N44" s="6" t="str">
        <f t="shared" si="9"/>
        <v>21034012</v>
      </c>
      <c r="O44" s="6" t="s">
        <v>1775</v>
      </c>
      <c r="P44" s="2" t="s">
        <v>404</v>
      </c>
      <c r="Q44" s="3" t="s">
        <v>37</v>
      </c>
      <c r="R44" s="2" t="s">
        <v>405</v>
      </c>
      <c r="T44" s="2" t="s">
        <v>406</v>
      </c>
      <c r="U44" s="2"/>
      <c r="V44" s="2"/>
      <c r="W44" s="2" t="s">
        <v>407</v>
      </c>
      <c r="X44" s="2" t="s">
        <v>408</v>
      </c>
      <c r="Y44" s="2" t="str">
        <f t="shared" si="10"/>
        <v>skillico_001.png</v>
      </c>
      <c r="Z44" s="2" t="s">
        <v>409</v>
      </c>
      <c r="AA44" s="2"/>
      <c r="AB44" s="2" t="s">
        <v>410</v>
      </c>
      <c r="AC44" s="2"/>
      <c r="AD44" s="2" t="s">
        <v>411</v>
      </c>
      <c r="AE44" s="2" t="s">
        <v>412</v>
      </c>
      <c r="AF44" s="2" t="str">
        <f t="shared" si="11"/>
        <v>skillico_001.png</v>
      </c>
      <c r="AG44" s="2" t="s">
        <v>128</v>
      </c>
      <c r="AH44" s="2"/>
      <c r="AI44" s="2"/>
      <c r="AJ44" s="2"/>
      <c r="AK44" s="2"/>
      <c r="AL44" s="2"/>
      <c r="AM44" s="2" t="str">
        <f t="shared" si="12"/>
        <v/>
      </c>
    </row>
    <row r="45" spans="1:39" x14ac:dyDescent="0.15">
      <c r="A45" s="3">
        <v>21035</v>
      </c>
      <c r="B45" s="3" t="s">
        <v>403</v>
      </c>
      <c r="C45" s="4" t="str">
        <f t="shared" si="17"/>
        <v>2</v>
      </c>
      <c r="D45" s="4" t="str">
        <f t="shared" si="18"/>
        <v>5</v>
      </c>
      <c r="E45" s="4" t="str">
        <f t="shared" si="19"/>
        <v>1</v>
      </c>
      <c r="F45" s="6">
        <f t="shared" si="3"/>
        <v>21035</v>
      </c>
      <c r="G45" s="6" t="str">
        <f t="shared" si="4"/>
        <v>21035.png</v>
      </c>
      <c r="H45" s="6" t="str">
        <f t="shared" si="13"/>
        <v/>
      </c>
      <c r="I45" s="6" t="str">
        <f t="shared" si="5"/>
        <v/>
      </c>
      <c r="J45" s="6" t="str">
        <f t="shared" si="6"/>
        <v/>
      </c>
      <c r="K45" s="6">
        <f t="shared" si="7"/>
        <v>21035</v>
      </c>
      <c r="L45" s="6" t="str">
        <f>VLOOKUP(D45,运算表!C:G,IF(T45="[]",0,1)+IF(Z45="[]",0,1)+IF(AG45="[]",0,1)+2,FALSE)</f>
        <v>[2,3,5]</v>
      </c>
      <c r="M45" s="6" t="str">
        <f t="shared" si="8"/>
        <v>1</v>
      </c>
      <c r="N45" s="6" t="str">
        <f t="shared" si="9"/>
        <v>21035012</v>
      </c>
      <c r="O45" s="6" t="s">
        <v>1776</v>
      </c>
      <c r="P45" s="2" t="s">
        <v>404</v>
      </c>
      <c r="Q45" s="3" t="s">
        <v>37</v>
      </c>
      <c r="R45" s="2" t="s">
        <v>413</v>
      </c>
      <c r="T45" s="2" t="s">
        <v>414</v>
      </c>
      <c r="U45" s="2"/>
      <c r="V45" s="2"/>
      <c r="W45" s="2" t="s">
        <v>407</v>
      </c>
      <c r="X45" s="2" t="s">
        <v>415</v>
      </c>
      <c r="Y45" s="2" t="str">
        <f t="shared" si="10"/>
        <v>skillico_001.png</v>
      </c>
      <c r="Z45" s="2" t="s">
        <v>416</v>
      </c>
      <c r="AA45" s="2"/>
      <c r="AB45" s="2" t="s">
        <v>417</v>
      </c>
      <c r="AC45" s="2"/>
      <c r="AD45" s="2" t="s">
        <v>411</v>
      </c>
      <c r="AE45" s="2" t="s">
        <v>418</v>
      </c>
      <c r="AF45" s="2" t="str">
        <f t="shared" si="11"/>
        <v>skillico_001.png</v>
      </c>
      <c r="AG45" s="2" t="s">
        <v>128</v>
      </c>
      <c r="AH45" s="2"/>
      <c r="AI45" s="2"/>
      <c r="AJ45" s="2"/>
      <c r="AK45" s="2"/>
      <c r="AL45" s="2"/>
      <c r="AM45" s="2" t="str">
        <f t="shared" si="12"/>
        <v/>
      </c>
    </row>
    <row r="46" spans="1:39" x14ac:dyDescent="0.15">
      <c r="A46" s="3">
        <v>21036</v>
      </c>
      <c r="B46" s="3" t="s">
        <v>403</v>
      </c>
      <c r="C46" s="4" t="str">
        <f t="shared" si="17"/>
        <v>2</v>
      </c>
      <c r="D46" s="4" t="str">
        <f t="shared" si="18"/>
        <v>6</v>
      </c>
      <c r="E46" s="4" t="str">
        <f t="shared" si="19"/>
        <v>1</v>
      </c>
      <c r="F46" s="6">
        <f t="shared" si="3"/>
        <v>21036</v>
      </c>
      <c r="G46" s="6" t="str">
        <f t="shared" si="4"/>
        <v>21036.png</v>
      </c>
      <c r="H46" s="6" t="str">
        <f t="shared" si="13"/>
        <v/>
      </c>
      <c r="I46" s="6" t="str">
        <f t="shared" si="5"/>
        <v/>
      </c>
      <c r="J46" s="6">
        <f t="shared" si="6"/>
        <v>21035</v>
      </c>
      <c r="K46" s="6">
        <f t="shared" si="7"/>
        <v>21036</v>
      </c>
      <c r="L46" s="6" t="str">
        <f>VLOOKUP(D46,运算表!C:G,IF(T46="[]",0,1)+IF(Z46="[]",0,1)+IF(AG46="[]",0,1)+2,FALSE)</f>
        <v>[2,4,6]</v>
      </c>
      <c r="M46" s="6" t="str">
        <f t="shared" si="8"/>
        <v>1</v>
      </c>
      <c r="N46" s="6" t="str">
        <f t="shared" si="9"/>
        <v>21036012</v>
      </c>
      <c r="O46" s="6" t="s">
        <v>1777</v>
      </c>
      <c r="P46" s="2" t="s">
        <v>419</v>
      </c>
      <c r="Q46" s="2" t="s">
        <v>37</v>
      </c>
      <c r="R46" s="2" t="s">
        <v>420</v>
      </c>
      <c r="T46" s="2" t="s">
        <v>421</v>
      </c>
      <c r="U46" s="2"/>
      <c r="V46" s="2"/>
      <c r="W46" s="2" t="s">
        <v>422</v>
      </c>
      <c r="X46" s="2" t="s">
        <v>423</v>
      </c>
      <c r="Y46" s="2" t="str">
        <f t="shared" si="10"/>
        <v>skillico_001.png</v>
      </c>
      <c r="Z46" s="2" t="s">
        <v>424</v>
      </c>
      <c r="AA46" s="2"/>
      <c r="AB46" s="2" t="s">
        <v>425</v>
      </c>
      <c r="AC46" s="2"/>
      <c r="AD46" s="2" t="s">
        <v>426</v>
      </c>
      <c r="AE46" s="2" t="s">
        <v>427</v>
      </c>
      <c r="AF46" s="2" t="str">
        <f t="shared" si="11"/>
        <v>skillico_001.png</v>
      </c>
      <c r="AG46" s="2" t="s">
        <v>428</v>
      </c>
      <c r="AH46" s="2"/>
      <c r="AI46" s="2" t="s">
        <v>429</v>
      </c>
      <c r="AJ46" s="2"/>
      <c r="AK46" s="2" t="s">
        <v>430</v>
      </c>
      <c r="AL46" s="2" t="s">
        <v>431</v>
      </c>
      <c r="AM46" s="2" t="str">
        <f t="shared" si="12"/>
        <v>skillico_001.png</v>
      </c>
    </row>
    <row r="47" spans="1:39" x14ac:dyDescent="0.15">
      <c r="A47" s="3">
        <v>21045</v>
      </c>
      <c r="B47" s="3" t="s">
        <v>432</v>
      </c>
      <c r="C47" s="4" t="str">
        <f t="shared" si="17"/>
        <v>2</v>
      </c>
      <c r="D47" s="4" t="str">
        <f t="shared" si="18"/>
        <v>5</v>
      </c>
      <c r="E47" s="4" t="str">
        <f t="shared" si="19"/>
        <v>1</v>
      </c>
      <c r="F47" s="6">
        <f t="shared" si="3"/>
        <v>21045</v>
      </c>
      <c r="G47" s="6" t="str">
        <f t="shared" si="4"/>
        <v>21045.png</v>
      </c>
      <c r="H47" s="6" t="str">
        <f t="shared" si="13"/>
        <v/>
      </c>
      <c r="I47" s="6" t="str">
        <f t="shared" si="5"/>
        <v/>
      </c>
      <c r="J47" s="6" t="str">
        <f t="shared" si="6"/>
        <v/>
      </c>
      <c r="K47" s="6">
        <f t="shared" si="7"/>
        <v>21045</v>
      </c>
      <c r="L47" s="6" t="str">
        <f>VLOOKUP(D47,运算表!C:G,IF(T47="[]",0,1)+IF(Z47="[]",0,1)+IF(AG47="[]",0,1)+2,FALSE)</f>
        <v>[2,3,5]</v>
      </c>
      <c r="M47" s="6" t="str">
        <f t="shared" si="8"/>
        <v>1</v>
      </c>
      <c r="N47" s="6" t="str">
        <f t="shared" si="9"/>
        <v>21045012</v>
      </c>
      <c r="O47" s="6" t="s">
        <v>1778</v>
      </c>
      <c r="P47" s="2" t="s">
        <v>433</v>
      </c>
      <c r="Q47" s="3" t="s">
        <v>37</v>
      </c>
      <c r="R47" s="2" t="s">
        <v>434</v>
      </c>
      <c r="T47" s="2" t="s">
        <v>435</v>
      </c>
      <c r="U47" s="2"/>
      <c r="V47" s="2"/>
      <c r="W47" s="2" t="s">
        <v>436</v>
      </c>
      <c r="X47" s="2" t="s">
        <v>437</v>
      </c>
      <c r="Y47" s="2" t="str">
        <f t="shared" si="10"/>
        <v>skillico_001.png</v>
      </c>
      <c r="Z47" s="2" t="s">
        <v>438</v>
      </c>
      <c r="AA47" s="2"/>
      <c r="AB47" s="2"/>
      <c r="AC47" s="2"/>
      <c r="AD47" s="2" t="s">
        <v>43</v>
      </c>
      <c r="AE47" s="2" t="s">
        <v>439</v>
      </c>
      <c r="AF47" s="2" t="str">
        <f t="shared" si="11"/>
        <v>skillico_001.png</v>
      </c>
      <c r="AG47" s="2" t="s">
        <v>128</v>
      </c>
      <c r="AH47" s="2"/>
      <c r="AI47" s="2"/>
      <c r="AJ47" s="2"/>
      <c r="AK47" s="2"/>
      <c r="AL47" s="2"/>
      <c r="AM47" s="2" t="str">
        <f t="shared" si="12"/>
        <v/>
      </c>
    </row>
    <row r="48" spans="1:39" x14ac:dyDescent="0.15">
      <c r="A48" s="3">
        <v>21046</v>
      </c>
      <c r="B48" s="3" t="s">
        <v>432</v>
      </c>
      <c r="C48" s="4" t="str">
        <f t="shared" si="17"/>
        <v>2</v>
      </c>
      <c r="D48" s="4" t="str">
        <f t="shared" si="18"/>
        <v>6</v>
      </c>
      <c r="E48" s="4" t="str">
        <f t="shared" si="19"/>
        <v>1</v>
      </c>
      <c r="F48" s="6">
        <f t="shared" si="3"/>
        <v>21046</v>
      </c>
      <c r="G48" s="6" t="str">
        <f t="shared" si="4"/>
        <v>21046.png</v>
      </c>
      <c r="H48" s="6" t="str">
        <f t="shared" si="13"/>
        <v>2104a</v>
      </c>
      <c r="I48" s="6" t="str">
        <f t="shared" si="5"/>
        <v>2104a.png</v>
      </c>
      <c r="J48" s="6">
        <f t="shared" si="6"/>
        <v>21045</v>
      </c>
      <c r="K48" s="6">
        <f t="shared" si="7"/>
        <v>21046</v>
      </c>
      <c r="L48" s="6" t="str">
        <f>VLOOKUP(D48,运算表!C:G,IF(T48="[]",0,1)+IF(Z48="[]",0,1)+IF(AG48="[]",0,1)+2,FALSE)</f>
        <v>[2,4,6]</v>
      </c>
      <c r="M48" s="6" t="str">
        <f t="shared" si="8"/>
        <v>1</v>
      </c>
      <c r="N48" s="6" t="str">
        <f t="shared" si="9"/>
        <v>21046012</v>
      </c>
      <c r="O48" s="6" t="s">
        <v>1779</v>
      </c>
      <c r="P48" s="2" t="s">
        <v>440</v>
      </c>
      <c r="Q48" s="3" t="s">
        <v>37</v>
      </c>
      <c r="R48" s="2" t="s">
        <v>441</v>
      </c>
      <c r="T48" s="2" t="s">
        <v>442</v>
      </c>
      <c r="U48" s="2"/>
      <c r="V48" s="2"/>
      <c r="W48" s="2" t="s">
        <v>443</v>
      </c>
      <c r="X48" s="2" t="s">
        <v>444</v>
      </c>
      <c r="Y48" s="2" t="str">
        <f t="shared" si="10"/>
        <v>skillico_001.png</v>
      </c>
      <c r="Z48" s="2" t="s">
        <v>445</v>
      </c>
      <c r="AA48" s="2"/>
      <c r="AB48" s="2"/>
      <c r="AC48" s="2"/>
      <c r="AD48" s="2" t="s">
        <v>446</v>
      </c>
      <c r="AE48" s="2" t="s">
        <v>447</v>
      </c>
      <c r="AF48" s="2" t="str">
        <f t="shared" si="11"/>
        <v>skillico_001.png</v>
      </c>
      <c r="AG48" s="2" t="s">
        <v>448</v>
      </c>
      <c r="AH48" s="2"/>
      <c r="AI48" s="2" t="s">
        <v>449</v>
      </c>
      <c r="AJ48" s="2"/>
      <c r="AK48" s="2" t="s">
        <v>139</v>
      </c>
      <c r="AL48" s="2" t="s">
        <v>450</v>
      </c>
      <c r="AM48" s="2" t="str">
        <f t="shared" si="12"/>
        <v>skillico_001.png</v>
      </c>
    </row>
    <row r="49" spans="1:39" s="2" customFormat="1" x14ac:dyDescent="0.15">
      <c r="A49" s="2">
        <v>22012</v>
      </c>
      <c r="B49" s="2" t="s">
        <v>451</v>
      </c>
      <c r="C49" s="6" t="str">
        <f t="shared" si="17"/>
        <v>2</v>
      </c>
      <c r="D49" s="6" t="str">
        <f t="shared" si="18"/>
        <v>2</v>
      </c>
      <c r="E49" s="6" t="str">
        <f t="shared" si="19"/>
        <v>2</v>
      </c>
      <c r="F49" s="6">
        <f t="shared" si="3"/>
        <v>22012</v>
      </c>
      <c r="G49" s="6" t="str">
        <f t="shared" si="4"/>
        <v>22012.png</v>
      </c>
      <c r="H49" s="6" t="str">
        <f t="shared" si="13"/>
        <v/>
      </c>
      <c r="I49" s="6" t="str">
        <f t="shared" si="5"/>
        <v/>
      </c>
      <c r="J49" s="6" t="str">
        <f t="shared" si="6"/>
        <v/>
      </c>
      <c r="K49" s="6">
        <f t="shared" si="7"/>
        <v>22012</v>
      </c>
      <c r="L49" s="6">
        <f>VLOOKUP(D49,运算表!C:G,IF(T49="[]",0,1)+IF(Z49="[]",0,1)+IF(AG49="[]",0,1)+2,FALSE)</f>
        <v>0</v>
      </c>
      <c r="M49" s="6" t="str">
        <f t="shared" si="8"/>
        <v>2</v>
      </c>
      <c r="N49" s="6" t="str">
        <f t="shared" si="9"/>
        <v>22012012</v>
      </c>
      <c r="O49" s="6" t="s">
        <v>1780</v>
      </c>
      <c r="P49" s="2" t="s">
        <v>452</v>
      </c>
      <c r="Q49" s="3" t="s">
        <v>37</v>
      </c>
      <c r="R49" s="18" t="s">
        <v>2279</v>
      </c>
      <c r="T49" s="10" t="s">
        <v>1900</v>
      </c>
      <c r="W49" s="2" t="s">
        <v>149</v>
      </c>
      <c r="X49" s="2" t="s">
        <v>453</v>
      </c>
      <c r="Y49" s="2" t="str">
        <f t="shared" si="10"/>
        <v>skillico_001.png</v>
      </c>
      <c r="Z49" s="2" t="s">
        <v>128</v>
      </c>
      <c r="AF49" s="2" t="str">
        <f t="shared" si="11"/>
        <v/>
      </c>
      <c r="AG49" s="2" t="s">
        <v>128</v>
      </c>
      <c r="AM49" s="2" t="str">
        <f t="shared" si="12"/>
        <v/>
      </c>
    </row>
    <row r="50" spans="1:39" x14ac:dyDescent="0.15">
      <c r="A50" s="3">
        <v>22024</v>
      </c>
      <c r="B50" s="3" t="s">
        <v>454</v>
      </c>
      <c r="C50" s="4" t="str">
        <f t="shared" si="17"/>
        <v>2</v>
      </c>
      <c r="D50" s="4" t="str">
        <f t="shared" si="18"/>
        <v>4</v>
      </c>
      <c r="E50" s="4" t="str">
        <f t="shared" si="19"/>
        <v>2</v>
      </c>
      <c r="F50" s="6">
        <f t="shared" si="3"/>
        <v>22024</v>
      </c>
      <c r="G50" s="6" t="str">
        <f t="shared" si="4"/>
        <v>22024.png</v>
      </c>
      <c r="H50" s="6" t="str">
        <f t="shared" si="13"/>
        <v/>
      </c>
      <c r="I50" s="6" t="str">
        <f t="shared" si="5"/>
        <v/>
      </c>
      <c r="J50" s="6" t="str">
        <f t="shared" si="6"/>
        <v/>
      </c>
      <c r="K50" s="6">
        <f t="shared" si="7"/>
        <v>22024</v>
      </c>
      <c r="L50" s="6">
        <f>VLOOKUP(D50,运算表!C:G,IF(T50="[]",0,1)+IF(Z50="[]",0,1)+IF(AG50="[]",0,1)+2,FALSE)</f>
        <v>0</v>
      </c>
      <c r="M50" s="6" t="str">
        <f t="shared" si="8"/>
        <v>2</v>
      </c>
      <c r="N50" s="6" t="str">
        <f t="shared" si="9"/>
        <v>22024012</v>
      </c>
      <c r="O50" s="6" t="s">
        <v>1781</v>
      </c>
      <c r="P50" s="2" t="s">
        <v>455</v>
      </c>
      <c r="Q50" s="2" t="s">
        <v>37</v>
      </c>
      <c r="R50" s="2" t="s">
        <v>456</v>
      </c>
      <c r="T50" s="2" t="s">
        <v>457</v>
      </c>
      <c r="U50" s="2"/>
      <c r="V50" s="2"/>
      <c r="W50" s="2" t="s">
        <v>458</v>
      </c>
      <c r="X50" s="2" t="s">
        <v>459</v>
      </c>
      <c r="Y50" s="2" t="str">
        <f t="shared" si="10"/>
        <v>skillico_001.png</v>
      </c>
      <c r="Z50" s="2" t="s">
        <v>128</v>
      </c>
      <c r="AA50" s="2"/>
      <c r="AB50" s="2"/>
      <c r="AC50" s="2"/>
      <c r="AD50" s="2"/>
      <c r="AE50" s="2"/>
      <c r="AF50" s="2" t="str">
        <f t="shared" si="11"/>
        <v/>
      </c>
      <c r="AG50" s="2" t="s">
        <v>128</v>
      </c>
      <c r="AH50" s="2"/>
      <c r="AI50" s="2"/>
      <c r="AJ50" s="2"/>
      <c r="AK50" s="2"/>
      <c r="AL50" s="2"/>
      <c r="AM50" s="2" t="str">
        <f t="shared" si="12"/>
        <v/>
      </c>
    </row>
    <row r="51" spans="1:39" x14ac:dyDescent="0.15">
      <c r="A51" s="3">
        <v>22025</v>
      </c>
      <c r="B51" s="3" t="s">
        <v>454</v>
      </c>
      <c r="C51" s="4" t="str">
        <f t="shared" si="17"/>
        <v>2</v>
      </c>
      <c r="D51" s="4" t="str">
        <f t="shared" si="18"/>
        <v>5</v>
      </c>
      <c r="E51" s="4" t="str">
        <f t="shared" si="19"/>
        <v>2</v>
      </c>
      <c r="F51" s="6">
        <f t="shared" si="3"/>
        <v>22025</v>
      </c>
      <c r="G51" s="6" t="str">
        <f t="shared" si="4"/>
        <v>22025.png</v>
      </c>
      <c r="H51" s="6" t="str">
        <f t="shared" si="13"/>
        <v/>
      </c>
      <c r="I51" s="6" t="str">
        <f t="shared" si="5"/>
        <v/>
      </c>
      <c r="J51" s="6" t="str">
        <f t="shared" si="6"/>
        <v/>
      </c>
      <c r="K51" s="6">
        <f t="shared" si="7"/>
        <v>22025</v>
      </c>
      <c r="L51" s="6" t="str">
        <f>VLOOKUP(D51,运算表!C:G,IF(T51="[]",0,1)+IF(Z51="[]",0,1)+IF(AG51="[]",0,1)+2,FALSE)</f>
        <v>[2,3,5]</v>
      </c>
      <c r="M51" s="6" t="str">
        <f t="shared" si="8"/>
        <v>2</v>
      </c>
      <c r="N51" s="6" t="str">
        <f t="shared" si="9"/>
        <v>22025012</v>
      </c>
      <c r="O51" s="6" t="s">
        <v>1782</v>
      </c>
      <c r="P51" s="2" t="s">
        <v>455</v>
      </c>
      <c r="Q51" s="3" t="s">
        <v>37</v>
      </c>
      <c r="R51" s="2" t="s">
        <v>460</v>
      </c>
      <c r="T51" s="2" t="s">
        <v>461</v>
      </c>
      <c r="U51" s="2"/>
      <c r="V51" s="2"/>
      <c r="W51" s="2" t="s">
        <v>458</v>
      </c>
      <c r="X51" s="2" t="s">
        <v>423</v>
      </c>
      <c r="Y51" s="2" t="str">
        <f t="shared" si="10"/>
        <v>skillico_001.png</v>
      </c>
      <c r="Z51" s="2" t="s">
        <v>462</v>
      </c>
      <c r="AA51" s="2"/>
      <c r="AB51" s="2"/>
      <c r="AC51" s="2" t="s">
        <v>463</v>
      </c>
      <c r="AD51" s="2" t="s">
        <v>464</v>
      </c>
      <c r="AE51" s="2" t="s">
        <v>465</v>
      </c>
      <c r="AF51" s="2" t="str">
        <f t="shared" si="11"/>
        <v>skillico_001.png</v>
      </c>
      <c r="AG51" s="2" t="s">
        <v>128</v>
      </c>
      <c r="AH51" s="2"/>
      <c r="AI51" s="2"/>
      <c r="AJ51" s="2"/>
      <c r="AK51" s="2"/>
      <c r="AL51" s="2"/>
      <c r="AM51" s="2" t="str">
        <f t="shared" si="12"/>
        <v/>
      </c>
    </row>
    <row r="52" spans="1:39" x14ac:dyDescent="0.15">
      <c r="A52" s="3">
        <v>22034</v>
      </c>
      <c r="B52" s="3" t="s">
        <v>466</v>
      </c>
      <c r="C52" s="4" t="str">
        <f t="shared" si="17"/>
        <v>2</v>
      </c>
      <c r="D52" s="4" t="str">
        <f t="shared" si="18"/>
        <v>4</v>
      </c>
      <c r="E52" s="4" t="str">
        <f t="shared" si="19"/>
        <v>2</v>
      </c>
      <c r="F52" s="6">
        <f t="shared" si="3"/>
        <v>22034</v>
      </c>
      <c r="G52" s="6" t="str">
        <f t="shared" si="4"/>
        <v>22034.png</v>
      </c>
      <c r="H52" s="6" t="str">
        <f t="shared" si="13"/>
        <v/>
      </c>
      <c r="I52" s="6" t="str">
        <f t="shared" si="5"/>
        <v/>
      </c>
      <c r="J52" s="6" t="str">
        <f t="shared" si="6"/>
        <v/>
      </c>
      <c r="K52" s="6">
        <f t="shared" si="7"/>
        <v>22034</v>
      </c>
      <c r="L52" s="6">
        <f>VLOOKUP(D52,运算表!C:G,IF(T52="[]",0,1)+IF(Z52="[]",0,1)+IF(AG52="[]",0,1)+2,FALSE)</f>
        <v>0</v>
      </c>
      <c r="M52" s="6" t="str">
        <f t="shared" si="8"/>
        <v>2</v>
      </c>
      <c r="N52" s="6" t="str">
        <f t="shared" si="9"/>
        <v>22034012</v>
      </c>
      <c r="O52" s="6" t="s">
        <v>1783</v>
      </c>
      <c r="P52" s="2" t="s">
        <v>467</v>
      </c>
      <c r="Q52" s="3" t="s">
        <v>37</v>
      </c>
      <c r="R52" s="2" t="s">
        <v>468</v>
      </c>
      <c r="T52" s="2" t="s">
        <v>469</v>
      </c>
      <c r="U52" s="2"/>
      <c r="V52" s="2"/>
      <c r="W52" s="2" t="s">
        <v>458</v>
      </c>
      <c r="X52" s="2" t="s">
        <v>459</v>
      </c>
      <c r="Y52" s="2" t="str">
        <f t="shared" si="10"/>
        <v>skillico_001.png</v>
      </c>
      <c r="Z52" s="2" t="s">
        <v>470</v>
      </c>
      <c r="AA52" s="2"/>
      <c r="AB52" s="2" t="s">
        <v>471</v>
      </c>
      <c r="AC52" s="2"/>
      <c r="AD52" s="2" t="s">
        <v>146</v>
      </c>
      <c r="AE52" s="2" t="s">
        <v>472</v>
      </c>
      <c r="AF52" s="2" t="str">
        <f t="shared" si="11"/>
        <v>skillico_001.png</v>
      </c>
      <c r="AG52" s="2" t="s">
        <v>128</v>
      </c>
      <c r="AH52" s="2"/>
      <c r="AI52" s="2"/>
      <c r="AJ52" s="2"/>
      <c r="AK52" s="2"/>
      <c r="AL52" s="2"/>
      <c r="AM52" s="2" t="str">
        <f t="shared" si="12"/>
        <v/>
      </c>
    </row>
    <row r="53" spans="1:39" x14ac:dyDescent="0.15">
      <c r="A53" s="3">
        <v>22035</v>
      </c>
      <c r="B53" s="3" t="s">
        <v>466</v>
      </c>
      <c r="C53" s="4" t="str">
        <f t="shared" si="17"/>
        <v>2</v>
      </c>
      <c r="D53" s="4" t="str">
        <f t="shared" si="18"/>
        <v>5</v>
      </c>
      <c r="E53" s="4" t="str">
        <f t="shared" si="19"/>
        <v>2</v>
      </c>
      <c r="F53" s="6">
        <f t="shared" si="3"/>
        <v>22035</v>
      </c>
      <c r="G53" s="6" t="str">
        <f t="shared" si="4"/>
        <v>22035.png</v>
      </c>
      <c r="H53" s="6" t="str">
        <f t="shared" si="13"/>
        <v/>
      </c>
      <c r="I53" s="6" t="str">
        <f t="shared" si="5"/>
        <v/>
      </c>
      <c r="J53" s="6" t="str">
        <f t="shared" si="6"/>
        <v/>
      </c>
      <c r="K53" s="6">
        <f t="shared" si="7"/>
        <v>22035</v>
      </c>
      <c r="L53" s="6" t="str">
        <f>VLOOKUP(D53,运算表!C:G,IF(T53="[]",0,1)+IF(Z53="[]",0,1)+IF(AG53="[]",0,1)+2,FALSE)</f>
        <v>[2,3,5]</v>
      </c>
      <c r="M53" s="6" t="str">
        <f t="shared" si="8"/>
        <v>2</v>
      </c>
      <c r="N53" s="6" t="str">
        <f t="shared" si="9"/>
        <v>22035012</v>
      </c>
      <c r="O53" s="6" t="s">
        <v>1784</v>
      </c>
      <c r="P53" s="2" t="s">
        <v>467</v>
      </c>
      <c r="Q53" s="3" t="s">
        <v>37</v>
      </c>
      <c r="R53" s="2" t="s">
        <v>473</v>
      </c>
      <c r="T53" s="2" t="s">
        <v>474</v>
      </c>
      <c r="U53" s="2"/>
      <c r="V53" s="2"/>
      <c r="W53" s="2" t="s">
        <v>458</v>
      </c>
      <c r="X53" s="2" t="s">
        <v>475</v>
      </c>
      <c r="Y53" s="2" t="str">
        <f t="shared" si="10"/>
        <v>skillico_001.png</v>
      </c>
      <c r="Z53" s="2" t="s">
        <v>476</v>
      </c>
      <c r="AA53" s="2"/>
      <c r="AB53" s="2" t="s">
        <v>477</v>
      </c>
      <c r="AC53" s="2"/>
      <c r="AD53" s="2" t="s">
        <v>146</v>
      </c>
      <c r="AE53" s="2" t="s">
        <v>270</v>
      </c>
      <c r="AF53" s="2" t="str">
        <f t="shared" si="11"/>
        <v>skillico_001.png</v>
      </c>
      <c r="AG53" s="2" t="s">
        <v>128</v>
      </c>
      <c r="AH53" s="2"/>
      <c r="AI53" s="2"/>
      <c r="AJ53" s="2"/>
      <c r="AK53" s="2"/>
      <c r="AL53" s="2"/>
      <c r="AM53" s="2" t="str">
        <f t="shared" si="12"/>
        <v/>
      </c>
    </row>
    <row r="54" spans="1:39" x14ac:dyDescent="0.15">
      <c r="A54" s="3">
        <v>22036</v>
      </c>
      <c r="B54" s="3" t="s">
        <v>466</v>
      </c>
      <c r="C54" s="4" t="str">
        <f t="shared" si="17"/>
        <v>2</v>
      </c>
      <c r="D54" s="4" t="str">
        <f t="shared" si="18"/>
        <v>6</v>
      </c>
      <c r="E54" s="4" t="str">
        <f t="shared" si="19"/>
        <v>2</v>
      </c>
      <c r="F54" s="6">
        <f t="shared" si="3"/>
        <v>22036</v>
      </c>
      <c r="G54" s="6" t="str">
        <f t="shared" si="4"/>
        <v>22036.png</v>
      </c>
      <c r="H54" s="6" t="str">
        <f t="shared" si="13"/>
        <v/>
      </c>
      <c r="I54" s="6" t="str">
        <f t="shared" si="5"/>
        <v/>
      </c>
      <c r="J54" s="6">
        <f t="shared" si="6"/>
        <v>22035</v>
      </c>
      <c r="K54" s="6">
        <f t="shared" si="7"/>
        <v>22036</v>
      </c>
      <c r="L54" s="6" t="str">
        <f>VLOOKUP(D54,运算表!C:G,IF(T54="[]",0,1)+IF(Z54="[]",0,1)+IF(AG54="[]",0,1)+2,FALSE)</f>
        <v>[2,4,6]</v>
      </c>
      <c r="M54" s="6" t="str">
        <f t="shared" si="8"/>
        <v>2</v>
      </c>
      <c r="N54" s="6" t="str">
        <f t="shared" si="9"/>
        <v>22036012</v>
      </c>
      <c r="O54" s="6" t="s">
        <v>1785</v>
      </c>
      <c r="P54" s="2" t="s">
        <v>478</v>
      </c>
      <c r="Q54" s="2" t="s">
        <v>37</v>
      </c>
      <c r="R54" s="2" t="s">
        <v>479</v>
      </c>
      <c r="T54" s="2" t="s">
        <v>480</v>
      </c>
      <c r="U54" s="2"/>
      <c r="V54" s="2"/>
      <c r="W54" s="2" t="s">
        <v>481</v>
      </c>
      <c r="X54" s="2" t="s">
        <v>475</v>
      </c>
      <c r="Y54" s="2" t="str">
        <f t="shared" si="10"/>
        <v>skillico_001.png</v>
      </c>
      <c r="Z54" s="2" t="s">
        <v>482</v>
      </c>
      <c r="AA54" s="2"/>
      <c r="AB54" s="2" t="s">
        <v>483</v>
      </c>
      <c r="AC54" s="2"/>
      <c r="AD54" s="2" t="s">
        <v>484</v>
      </c>
      <c r="AE54" s="2" t="s">
        <v>270</v>
      </c>
      <c r="AF54" s="2" t="str">
        <f t="shared" si="11"/>
        <v>skillico_001.png</v>
      </c>
      <c r="AG54" s="2" t="s">
        <v>485</v>
      </c>
      <c r="AH54" s="2"/>
      <c r="AI54" s="2" t="s">
        <v>486</v>
      </c>
      <c r="AJ54" s="2"/>
      <c r="AK54" s="2" t="s">
        <v>487</v>
      </c>
      <c r="AL54" s="2" t="s">
        <v>488</v>
      </c>
      <c r="AM54" s="2" t="str">
        <f t="shared" si="12"/>
        <v>skillico_001.png</v>
      </c>
    </row>
    <row r="55" spans="1:39" x14ac:dyDescent="0.15">
      <c r="A55" s="3">
        <v>22045</v>
      </c>
      <c r="B55" s="3" t="s">
        <v>489</v>
      </c>
      <c r="C55" s="4" t="str">
        <f t="shared" si="17"/>
        <v>2</v>
      </c>
      <c r="D55" s="4" t="str">
        <f t="shared" si="18"/>
        <v>5</v>
      </c>
      <c r="E55" s="4" t="str">
        <f t="shared" si="19"/>
        <v>2</v>
      </c>
      <c r="F55" s="6">
        <f t="shared" si="3"/>
        <v>22045</v>
      </c>
      <c r="G55" s="6" t="str">
        <f t="shared" si="4"/>
        <v>22045.png</v>
      </c>
      <c r="H55" s="6" t="str">
        <f t="shared" si="13"/>
        <v/>
      </c>
      <c r="I55" s="6" t="str">
        <f t="shared" si="5"/>
        <v/>
      </c>
      <c r="J55" s="6" t="str">
        <f t="shared" si="6"/>
        <v/>
      </c>
      <c r="K55" s="6">
        <f t="shared" si="7"/>
        <v>22045</v>
      </c>
      <c r="L55" s="6" t="str">
        <f>VLOOKUP(D55,运算表!C:G,IF(T55="[]",0,1)+IF(Z55="[]",0,1)+IF(AG55="[]",0,1)+2,FALSE)</f>
        <v>[2,3,5]</v>
      </c>
      <c r="M55" s="6" t="str">
        <f t="shared" si="8"/>
        <v>2</v>
      </c>
      <c r="N55" s="6" t="str">
        <f t="shared" si="9"/>
        <v>22045012</v>
      </c>
      <c r="O55" s="6" t="s">
        <v>1786</v>
      </c>
      <c r="P55" s="2" t="s">
        <v>490</v>
      </c>
      <c r="Q55" s="3" t="s">
        <v>37</v>
      </c>
      <c r="R55" s="2" t="s">
        <v>491</v>
      </c>
      <c r="T55" s="2" t="s">
        <v>492</v>
      </c>
      <c r="U55" s="2"/>
      <c r="V55" s="2"/>
      <c r="W55" s="2" t="s">
        <v>493</v>
      </c>
      <c r="X55" s="2" t="s">
        <v>494</v>
      </c>
      <c r="Y55" s="2" t="str">
        <f t="shared" si="10"/>
        <v>skillico_001.png</v>
      </c>
      <c r="Z55" s="2" t="s">
        <v>495</v>
      </c>
      <c r="AA55" s="2"/>
      <c r="AB55" s="2" t="s">
        <v>496</v>
      </c>
      <c r="AC55" s="2"/>
      <c r="AD55" s="2" t="s">
        <v>497</v>
      </c>
      <c r="AE55" s="2" t="s">
        <v>498</v>
      </c>
      <c r="AF55" s="2" t="str">
        <f t="shared" si="11"/>
        <v>skillico_001.png</v>
      </c>
      <c r="AG55" s="2" t="s">
        <v>128</v>
      </c>
      <c r="AH55" s="2"/>
      <c r="AI55" s="2"/>
      <c r="AJ55" s="2"/>
      <c r="AK55" s="2"/>
      <c r="AL55" s="2"/>
      <c r="AM55" s="2" t="str">
        <f t="shared" si="12"/>
        <v/>
      </c>
    </row>
    <row r="56" spans="1:39" x14ac:dyDescent="0.15">
      <c r="A56" s="3">
        <v>22046</v>
      </c>
      <c r="B56" s="3" t="s">
        <v>489</v>
      </c>
      <c r="C56" s="4" t="str">
        <f t="shared" si="17"/>
        <v>2</v>
      </c>
      <c r="D56" s="4" t="str">
        <f t="shared" si="18"/>
        <v>6</v>
      </c>
      <c r="E56" s="4" t="str">
        <f t="shared" si="19"/>
        <v>2</v>
      </c>
      <c r="F56" s="6">
        <f t="shared" si="3"/>
        <v>22046</v>
      </c>
      <c r="G56" s="6" t="str">
        <f t="shared" si="4"/>
        <v>22046.png</v>
      </c>
      <c r="H56" s="6" t="str">
        <f t="shared" si="13"/>
        <v>2204a</v>
      </c>
      <c r="I56" s="6" t="str">
        <f t="shared" si="5"/>
        <v>2204a.png</v>
      </c>
      <c r="J56" s="6">
        <f t="shared" si="6"/>
        <v>22045</v>
      </c>
      <c r="K56" s="6">
        <f t="shared" si="7"/>
        <v>22046</v>
      </c>
      <c r="L56" s="6" t="str">
        <f>VLOOKUP(D56,运算表!C:G,IF(T56="[]",0,1)+IF(Z56="[]",0,1)+IF(AG56="[]",0,1)+2,FALSE)</f>
        <v>[2,4,6]</v>
      </c>
      <c r="M56" s="6" t="str">
        <f t="shared" si="8"/>
        <v>2</v>
      </c>
      <c r="N56" s="6" t="str">
        <f t="shared" si="9"/>
        <v>22046012</v>
      </c>
      <c r="O56" s="6" t="s">
        <v>1787</v>
      </c>
      <c r="P56" s="2" t="s">
        <v>499</v>
      </c>
      <c r="Q56" s="3" t="s">
        <v>37</v>
      </c>
      <c r="R56" s="2" t="s">
        <v>500</v>
      </c>
      <c r="T56" s="2" t="s">
        <v>501</v>
      </c>
      <c r="U56" s="2"/>
      <c r="V56" s="2"/>
      <c r="W56" s="2" t="s">
        <v>502</v>
      </c>
      <c r="X56" s="2" t="s">
        <v>503</v>
      </c>
      <c r="Y56" s="2" t="str">
        <f t="shared" si="10"/>
        <v>skillico_001.png</v>
      </c>
      <c r="Z56" s="2" t="s">
        <v>504</v>
      </c>
      <c r="AA56" s="2"/>
      <c r="AB56" s="2" t="s">
        <v>505</v>
      </c>
      <c r="AC56" s="2"/>
      <c r="AD56" s="2" t="s">
        <v>506</v>
      </c>
      <c r="AE56" s="2" t="s">
        <v>507</v>
      </c>
      <c r="AF56" s="2" t="str">
        <f t="shared" si="11"/>
        <v>skillico_001.png</v>
      </c>
      <c r="AG56" s="2" t="s">
        <v>508</v>
      </c>
      <c r="AH56" s="2"/>
      <c r="AI56" s="2" t="s">
        <v>509</v>
      </c>
      <c r="AJ56" s="2"/>
      <c r="AK56" s="2" t="s">
        <v>369</v>
      </c>
      <c r="AL56" s="2" t="s">
        <v>510</v>
      </c>
      <c r="AM56" s="2" t="str">
        <f t="shared" si="12"/>
        <v>skillico_001.png</v>
      </c>
    </row>
    <row r="57" spans="1:39" x14ac:dyDescent="0.15">
      <c r="A57" s="3">
        <v>22055</v>
      </c>
      <c r="B57" s="3" t="s">
        <v>511</v>
      </c>
      <c r="C57" s="4" t="str">
        <f t="shared" si="17"/>
        <v>2</v>
      </c>
      <c r="D57" s="4" t="str">
        <f t="shared" si="18"/>
        <v>5</v>
      </c>
      <c r="E57" s="4" t="str">
        <f t="shared" si="19"/>
        <v>2</v>
      </c>
      <c r="F57" s="6">
        <f t="shared" si="3"/>
        <v>22055</v>
      </c>
      <c r="G57" s="6" t="str">
        <f t="shared" si="4"/>
        <v>22055.png</v>
      </c>
      <c r="H57" s="6" t="str">
        <f t="shared" si="13"/>
        <v/>
      </c>
      <c r="I57" s="6" t="str">
        <f t="shared" si="5"/>
        <v/>
      </c>
      <c r="J57" s="6" t="str">
        <f t="shared" si="6"/>
        <v/>
      </c>
      <c r="K57" s="6">
        <f t="shared" si="7"/>
        <v>22055</v>
      </c>
      <c r="L57" s="6" t="str">
        <f>VLOOKUP(D57,运算表!C:G,IF(S57="[]",0,1)+IF(AA57="[]",0,1)+IF(AG57="[]",0,1)+2,FALSE)</f>
        <v>[2,3,5]</v>
      </c>
      <c r="M57" s="6" t="str">
        <f t="shared" si="8"/>
        <v>2</v>
      </c>
      <c r="N57" s="6" t="str">
        <f t="shared" si="9"/>
        <v>22055012</v>
      </c>
      <c r="O57" s="6" t="s">
        <v>1788</v>
      </c>
      <c r="P57" s="2" t="s">
        <v>512</v>
      </c>
      <c r="Q57" s="3" t="s">
        <v>37</v>
      </c>
      <c r="R57" s="2" t="s">
        <v>513</v>
      </c>
      <c r="S57" s="2" t="s">
        <v>514</v>
      </c>
      <c r="T57" s="2"/>
      <c r="U57" s="2" t="s">
        <v>515</v>
      </c>
      <c r="V57" s="2"/>
      <c r="W57" s="2" t="s">
        <v>104</v>
      </c>
      <c r="X57" s="2" t="s">
        <v>516</v>
      </c>
      <c r="Y57" s="2" t="str">
        <f t="shared" si="10"/>
        <v>skillico_001.png</v>
      </c>
      <c r="AA57" s="2" t="s">
        <v>517</v>
      </c>
      <c r="AB57" s="2"/>
      <c r="AC57" s="2"/>
      <c r="AD57" s="2" t="s">
        <v>518</v>
      </c>
      <c r="AE57" s="2" t="s">
        <v>519</v>
      </c>
      <c r="AF57" s="2" t="str">
        <f t="shared" si="11"/>
        <v>skillico_001.png</v>
      </c>
      <c r="AG57" s="2" t="s">
        <v>520</v>
      </c>
      <c r="AH57" s="2"/>
      <c r="AI57" s="2" t="s">
        <v>521</v>
      </c>
      <c r="AJ57" s="2"/>
      <c r="AK57" s="2" t="s">
        <v>522</v>
      </c>
      <c r="AL57" s="2" t="s">
        <v>523</v>
      </c>
      <c r="AM57" s="2" t="str">
        <f t="shared" si="12"/>
        <v>skillico_001.png</v>
      </c>
    </row>
    <row r="58" spans="1:39" x14ac:dyDescent="0.15">
      <c r="A58" s="3">
        <v>22056</v>
      </c>
      <c r="B58" s="3" t="s">
        <v>511</v>
      </c>
      <c r="C58" s="4" t="str">
        <f t="shared" si="17"/>
        <v>2</v>
      </c>
      <c r="D58" s="4" t="str">
        <f t="shared" si="18"/>
        <v>6</v>
      </c>
      <c r="E58" s="4" t="str">
        <f t="shared" si="19"/>
        <v>2</v>
      </c>
      <c r="F58" s="6">
        <f t="shared" si="3"/>
        <v>22056</v>
      </c>
      <c r="G58" s="6" t="str">
        <f t="shared" si="4"/>
        <v>22056.png</v>
      </c>
      <c r="H58" s="6" t="str">
        <f t="shared" si="13"/>
        <v>2205a</v>
      </c>
      <c r="I58" s="6" t="str">
        <f t="shared" si="5"/>
        <v>2205a.png</v>
      </c>
      <c r="J58" s="6">
        <f t="shared" si="6"/>
        <v>22055</v>
      </c>
      <c r="K58" s="6">
        <f t="shared" si="7"/>
        <v>22056</v>
      </c>
      <c r="L58" s="6" t="str">
        <f>VLOOKUP(D58,运算表!C:G,IF(S58="[]",0,1)+IF(AA58="[]",0,1)+IF(AG58="[]",0,1)+2,FALSE)</f>
        <v>[2,4,6]</v>
      </c>
      <c r="M58" s="6" t="str">
        <f t="shared" si="8"/>
        <v>2</v>
      </c>
      <c r="N58" s="6" t="str">
        <f t="shared" si="9"/>
        <v>22056012</v>
      </c>
      <c r="O58" s="6" t="s">
        <v>1789</v>
      </c>
      <c r="P58" s="2" t="s">
        <v>524</v>
      </c>
      <c r="Q58" s="2" t="s">
        <v>37</v>
      </c>
      <c r="R58" s="2" t="s">
        <v>525</v>
      </c>
      <c r="S58" s="2" t="s">
        <v>526</v>
      </c>
      <c r="T58" s="2"/>
      <c r="U58" s="2" t="s">
        <v>527</v>
      </c>
      <c r="V58" s="2"/>
      <c r="W58" s="2" t="s">
        <v>117</v>
      </c>
      <c r="X58" s="2" t="s">
        <v>528</v>
      </c>
      <c r="Y58" s="2" t="str">
        <f t="shared" si="10"/>
        <v>skillico_001.png</v>
      </c>
      <c r="AA58" s="9" t="s">
        <v>1731</v>
      </c>
      <c r="AB58" s="2"/>
      <c r="AC58" s="2"/>
      <c r="AD58" s="2" t="s">
        <v>529</v>
      </c>
      <c r="AE58" s="2" t="s">
        <v>530</v>
      </c>
      <c r="AF58" s="2" t="str">
        <f t="shared" si="11"/>
        <v>skillico_001.png</v>
      </c>
      <c r="AG58" s="2" t="s">
        <v>531</v>
      </c>
      <c r="AH58" s="2"/>
      <c r="AI58" s="2" t="s">
        <v>532</v>
      </c>
      <c r="AJ58" s="2"/>
      <c r="AK58" s="2" t="s">
        <v>533</v>
      </c>
      <c r="AL58" s="2" t="s">
        <v>534</v>
      </c>
      <c r="AM58" s="2" t="str">
        <f t="shared" si="12"/>
        <v>skillico_001.png</v>
      </c>
    </row>
    <row r="59" spans="1:39" x14ac:dyDescent="0.15">
      <c r="A59" s="3">
        <v>23013</v>
      </c>
      <c r="B59" s="3" t="s">
        <v>535</v>
      </c>
      <c r="C59" s="4" t="str">
        <f t="shared" si="17"/>
        <v>2</v>
      </c>
      <c r="D59" s="4" t="str">
        <f t="shared" si="18"/>
        <v>3</v>
      </c>
      <c r="E59" s="4" t="str">
        <f t="shared" si="19"/>
        <v>3</v>
      </c>
      <c r="F59" s="6">
        <f t="shared" si="3"/>
        <v>23013</v>
      </c>
      <c r="G59" s="6" t="str">
        <f t="shared" si="4"/>
        <v>23013.png</v>
      </c>
      <c r="H59" s="6" t="str">
        <f t="shared" si="13"/>
        <v/>
      </c>
      <c r="I59" s="6" t="str">
        <f t="shared" si="5"/>
        <v/>
      </c>
      <c r="J59" s="6" t="str">
        <f t="shared" si="6"/>
        <v/>
      </c>
      <c r="K59" s="6">
        <f t="shared" si="7"/>
        <v>23013</v>
      </c>
      <c r="L59" s="6">
        <f>VLOOKUP(D59,运算表!C:G,IF(S59="[]",0,1)+IF(Z59="[]",0,1)+IF(AG59="[]",0,1)+2,FALSE)</f>
        <v>0</v>
      </c>
      <c r="M59" s="6" t="str">
        <f t="shared" si="8"/>
        <v>3</v>
      </c>
      <c r="N59" s="6" t="str">
        <f t="shared" si="9"/>
        <v>23013012</v>
      </c>
      <c r="O59" s="6" t="s">
        <v>1790</v>
      </c>
      <c r="P59" s="2" t="s">
        <v>215</v>
      </c>
      <c r="Q59" s="3" t="s">
        <v>37</v>
      </c>
      <c r="R59" s="2" t="s">
        <v>536</v>
      </c>
      <c r="S59" s="2" t="s">
        <v>537</v>
      </c>
      <c r="T59" s="2"/>
      <c r="U59" s="2" t="s">
        <v>538</v>
      </c>
      <c r="V59" s="2"/>
      <c r="W59" s="2" t="s">
        <v>539</v>
      </c>
      <c r="X59" s="2" t="s">
        <v>540</v>
      </c>
      <c r="Y59" s="2" t="str">
        <f t="shared" si="10"/>
        <v>skillico_001.png</v>
      </c>
      <c r="Z59" s="2" t="s">
        <v>128</v>
      </c>
      <c r="AA59" s="2"/>
      <c r="AB59" s="2"/>
      <c r="AC59" s="2"/>
      <c r="AD59" s="2"/>
      <c r="AE59" s="2"/>
      <c r="AF59" s="2" t="str">
        <f t="shared" si="11"/>
        <v/>
      </c>
      <c r="AG59" s="2" t="s">
        <v>128</v>
      </c>
      <c r="AH59" s="2"/>
      <c r="AI59" s="2"/>
      <c r="AJ59" s="2"/>
      <c r="AK59" s="2"/>
      <c r="AL59" s="2"/>
      <c r="AM59" s="2" t="str">
        <f t="shared" si="12"/>
        <v/>
      </c>
    </row>
    <row r="60" spans="1:39" x14ac:dyDescent="0.15">
      <c r="A60" s="3">
        <v>23023</v>
      </c>
      <c r="B60" s="3" t="s">
        <v>541</v>
      </c>
      <c r="C60" s="4" t="str">
        <f t="shared" si="17"/>
        <v>2</v>
      </c>
      <c r="D60" s="4" t="str">
        <f t="shared" si="18"/>
        <v>3</v>
      </c>
      <c r="E60" s="4" t="str">
        <f t="shared" si="19"/>
        <v>3</v>
      </c>
      <c r="F60" s="6">
        <f t="shared" si="3"/>
        <v>23023</v>
      </c>
      <c r="G60" s="6" t="str">
        <f t="shared" si="4"/>
        <v>23023.png</v>
      </c>
      <c r="H60" s="6" t="str">
        <f t="shared" si="13"/>
        <v/>
      </c>
      <c r="I60" s="6" t="str">
        <f t="shared" si="5"/>
        <v/>
      </c>
      <c r="J60" s="6" t="str">
        <f t="shared" si="6"/>
        <v/>
      </c>
      <c r="K60" s="6">
        <f t="shared" si="7"/>
        <v>23023</v>
      </c>
      <c r="L60" s="6">
        <f>VLOOKUP(D60,运算表!C:G,IF(S60="[]",0,1)+IF(Z60="[]",0,1)+IF(AG60="[]",0,1)+2,FALSE)</f>
        <v>0</v>
      </c>
      <c r="M60" s="6" t="str">
        <f t="shared" si="8"/>
        <v>3</v>
      </c>
      <c r="N60" s="6" t="str">
        <f t="shared" si="9"/>
        <v>23023012</v>
      </c>
      <c r="O60" s="6" t="s">
        <v>1791</v>
      </c>
      <c r="P60" s="2" t="s">
        <v>542</v>
      </c>
      <c r="Q60" s="3" t="s">
        <v>37</v>
      </c>
      <c r="R60" s="2" t="s">
        <v>543</v>
      </c>
      <c r="S60" s="2"/>
      <c r="T60" s="2" t="s">
        <v>544</v>
      </c>
      <c r="U60" s="2"/>
      <c r="V60" s="2"/>
      <c r="W60" s="2" t="s">
        <v>545</v>
      </c>
      <c r="X60" s="2" t="s">
        <v>546</v>
      </c>
      <c r="Y60" s="2" t="str">
        <f t="shared" si="10"/>
        <v>skillico_001.png</v>
      </c>
      <c r="Z60" s="2" t="s">
        <v>547</v>
      </c>
      <c r="AA60" s="2"/>
      <c r="AB60" s="9" t="s">
        <v>1734</v>
      </c>
      <c r="AC60" s="2"/>
      <c r="AD60" s="2" t="s">
        <v>104</v>
      </c>
      <c r="AE60" s="2" t="s">
        <v>516</v>
      </c>
      <c r="AF60" s="2" t="str">
        <f t="shared" si="11"/>
        <v>skillico_001.png</v>
      </c>
      <c r="AG60" s="2" t="s">
        <v>128</v>
      </c>
      <c r="AH60" s="2"/>
      <c r="AI60" s="2"/>
      <c r="AJ60" s="2"/>
      <c r="AK60" s="2"/>
      <c r="AL60" s="2"/>
      <c r="AM60" s="2" t="str">
        <f t="shared" si="12"/>
        <v/>
      </c>
    </row>
    <row r="61" spans="1:39" x14ac:dyDescent="0.15">
      <c r="A61" s="3">
        <v>23035</v>
      </c>
      <c r="B61" s="3" t="s">
        <v>548</v>
      </c>
      <c r="C61" s="4" t="str">
        <f t="shared" si="17"/>
        <v>2</v>
      </c>
      <c r="D61" s="4" t="str">
        <f t="shared" si="18"/>
        <v>5</v>
      </c>
      <c r="E61" s="4" t="str">
        <f t="shared" si="19"/>
        <v>3</v>
      </c>
      <c r="F61" s="6">
        <f t="shared" si="3"/>
        <v>23035</v>
      </c>
      <c r="G61" s="6" t="str">
        <f t="shared" si="4"/>
        <v>23035.png</v>
      </c>
      <c r="H61" s="6" t="str">
        <f t="shared" si="13"/>
        <v/>
      </c>
      <c r="I61" s="6" t="str">
        <f t="shared" si="5"/>
        <v/>
      </c>
      <c r="J61" s="6" t="str">
        <f t="shared" si="6"/>
        <v/>
      </c>
      <c r="K61" s="6">
        <f t="shared" si="7"/>
        <v>23035</v>
      </c>
      <c r="L61" s="6" t="str">
        <f>VLOOKUP(D61,运算表!C:G,IF(S61="[]",0,1)+IF(AA61="[]",0,1)+IF(AG61="[]",0,1)+2,FALSE)</f>
        <v>[2,3,5]</v>
      </c>
      <c r="M61" s="6" t="str">
        <f t="shared" si="8"/>
        <v>3</v>
      </c>
      <c r="N61" s="6" t="str">
        <f t="shared" si="9"/>
        <v>23035012</v>
      </c>
      <c r="O61" s="6" t="s">
        <v>1792</v>
      </c>
      <c r="P61" s="2" t="s">
        <v>455</v>
      </c>
      <c r="Q61" s="3" t="s">
        <v>37</v>
      </c>
      <c r="R61" s="2" t="s">
        <v>549</v>
      </c>
      <c r="S61" s="2" t="s">
        <v>550</v>
      </c>
      <c r="T61" s="2"/>
      <c r="U61" s="2" t="s">
        <v>551</v>
      </c>
      <c r="V61" s="2"/>
      <c r="W61" s="2" t="s">
        <v>552</v>
      </c>
      <c r="X61" s="2" t="s">
        <v>553</v>
      </c>
      <c r="Y61" s="2" t="str">
        <f t="shared" si="10"/>
        <v>skillico_001.png</v>
      </c>
      <c r="AA61" s="2" t="s">
        <v>554</v>
      </c>
      <c r="AB61" s="2"/>
      <c r="AC61" s="2"/>
      <c r="AD61" s="2" t="s">
        <v>555</v>
      </c>
      <c r="AE61" s="2" t="s">
        <v>556</v>
      </c>
      <c r="AF61" s="2" t="str">
        <f t="shared" si="11"/>
        <v>skillico_001.png</v>
      </c>
      <c r="AG61" s="2" t="s">
        <v>557</v>
      </c>
      <c r="AH61" s="2"/>
      <c r="AI61" s="2" t="s">
        <v>558</v>
      </c>
      <c r="AJ61" s="2"/>
      <c r="AK61" s="2" t="s">
        <v>559</v>
      </c>
      <c r="AL61" s="2" t="s">
        <v>560</v>
      </c>
      <c r="AM61" s="2" t="str">
        <f t="shared" si="12"/>
        <v>skillico_001.png</v>
      </c>
    </row>
    <row r="62" spans="1:39" x14ac:dyDescent="0.15">
      <c r="A62" s="3">
        <v>23036</v>
      </c>
      <c r="B62" s="3" t="s">
        <v>548</v>
      </c>
      <c r="C62" s="4" t="str">
        <f t="shared" si="17"/>
        <v>2</v>
      </c>
      <c r="D62" s="4" t="str">
        <f t="shared" si="18"/>
        <v>6</v>
      </c>
      <c r="E62" s="4" t="str">
        <f t="shared" si="19"/>
        <v>3</v>
      </c>
      <c r="F62" s="6">
        <f t="shared" si="3"/>
        <v>23036</v>
      </c>
      <c r="G62" s="6" t="str">
        <f t="shared" si="4"/>
        <v>23036.png</v>
      </c>
      <c r="H62" s="6" t="str">
        <f t="shared" si="13"/>
        <v>2303a</v>
      </c>
      <c r="I62" s="6" t="str">
        <f t="shared" si="5"/>
        <v>2303a.png</v>
      </c>
      <c r="J62" s="6">
        <f t="shared" si="6"/>
        <v>23035</v>
      </c>
      <c r="K62" s="6">
        <f t="shared" si="7"/>
        <v>23036</v>
      </c>
      <c r="L62" s="6" t="str">
        <f>VLOOKUP(D62,运算表!C:G,IF(S62="[]",0,1)+IF(AA62="[]",0,1)+IF(AG62="[]",0,1)+2,FALSE)</f>
        <v>[2,4,6]</v>
      </c>
      <c r="M62" s="6" t="str">
        <f t="shared" si="8"/>
        <v>3</v>
      </c>
      <c r="N62" s="6" t="str">
        <f t="shared" si="9"/>
        <v>23036012</v>
      </c>
      <c r="O62" s="6" t="s">
        <v>1793</v>
      </c>
      <c r="P62" s="2" t="s">
        <v>561</v>
      </c>
      <c r="Q62" s="2" t="s">
        <v>37</v>
      </c>
      <c r="R62" s="2" t="s">
        <v>562</v>
      </c>
      <c r="S62" s="2" t="s">
        <v>563</v>
      </c>
      <c r="T62" s="2"/>
      <c r="U62" s="2" t="s">
        <v>564</v>
      </c>
      <c r="V62" s="2"/>
      <c r="W62" s="2" t="s">
        <v>239</v>
      </c>
      <c r="X62" s="2" t="s">
        <v>565</v>
      </c>
      <c r="Y62" s="2" t="str">
        <f t="shared" si="10"/>
        <v>skillico_001.png</v>
      </c>
      <c r="AA62" s="2" t="s">
        <v>566</v>
      </c>
      <c r="AB62" s="2"/>
      <c r="AC62" s="2"/>
      <c r="AD62" s="2" t="s">
        <v>567</v>
      </c>
      <c r="AE62" s="2" t="s">
        <v>568</v>
      </c>
      <c r="AF62" s="2" t="str">
        <f t="shared" si="11"/>
        <v>skillico_001.png</v>
      </c>
      <c r="AG62" s="2" t="s">
        <v>569</v>
      </c>
      <c r="AH62" s="2"/>
      <c r="AI62" s="2" t="s">
        <v>570</v>
      </c>
      <c r="AJ62" s="2"/>
      <c r="AK62" s="2" t="s">
        <v>571</v>
      </c>
      <c r="AL62" s="2" t="s">
        <v>572</v>
      </c>
      <c r="AM62" s="2" t="str">
        <f t="shared" si="12"/>
        <v>skillico_001.png</v>
      </c>
    </row>
    <row r="63" spans="1:39" x14ac:dyDescent="0.15">
      <c r="A63" s="3">
        <v>24013</v>
      </c>
      <c r="B63" s="3" t="s">
        <v>573</v>
      </c>
      <c r="C63" s="4" t="str">
        <f t="shared" si="17"/>
        <v>2</v>
      </c>
      <c r="D63" s="4" t="str">
        <f t="shared" si="18"/>
        <v>3</v>
      </c>
      <c r="E63" s="4" t="str">
        <f t="shared" si="19"/>
        <v>4</v>
      </c>
      <c r="F63" s="6">
        <f t="shared" si="3"/>
        <v>24013</v>
      </c>
      <c r="G63" s="6" t="str">
        <f t="shared" si="4"/>
        <v>24013.png</v>
      </c>
      <c r="H63" s="6" t="str">
        <f t="shared" si="13"/>
        <v/>
      </c>
      <c r="I63" s="6" t="str">
        <f t="shared" si="5"/>
        <v/>
      </c>
      <c r="J63" s="6" t="str">
        <f t="shared" si="6"/>
        <v/>
      </c>
      <c r="K63" s="6">
        <f t="shared" si="7"/>
        <v>24013</v>
      </c>
      <c r="L63" s="6">
        <f>VLOOKUP(D63,运算表!C:G,IF(S63="[]",0,1)+IF(Z63="[]",0,1)+IF(AG63="[]",0,1)+2,FALSE)</f>
        <v>0</v>
      </c>
      <c r="M63" s="6" t="str">
        <f t="shared" si="8"/>
        <v>4</v>
      </c>
      <c r="N63" s="6" t="str">
        <f t="shared" si="9"/>
        <v>24013012</v>
      </c>
      <c r="O63" s="6" t="s">
        <v>1794</v>
      </c>
      <c r="P63" s="2" t="s">
        <v>574</v>
      </c>
      <c r="Q63" s="3" t="s">
        <v>37</v>
      </c>
      <c r="R63" s="2" t="s">
        <v>575</v>
      </c>
      <c r="S63" s="2" t="s">
        <v>576</v>
      </c>
      <c r="T63" s="2"/>
      <c r="U63" s="2" t="s">
        <v>577</v>
      </c>
      <c r="V63" s="2"/>
      <c r="W63" s="2" t="s">
        <v>578</v>
      </c>
      <c r="X63" s="2" t="s">
        <v>579</v>
      </c>
      <c r="Y63" s="2" t="str">
        <f t="shared" si="10"/>
        <v>skillico_001.png</v>
      </c>
      <c r="Z63" s="2" t="s">
        <v>128</v>
      </c>
      <c r="AA63" s="2"/>
      <c r="AB63" s="2"/>
      <c r="AC63" s="2"/>
      <c r="AD63" s="2"/>
      <c r="AE63" s="2"/>
      <c r="AF63" s="2" t="str">
        <f t="shared" si="11"/>
        <v/>
      </c>
      <c r="AG63" s="2" t="s">
        <v>128</v>
      </c>
      <c r="AH63" s="2"/>
      <c r="AI63" s="2"/>
      <c r="AJ63" s="2"/>
      <c r="AK63" s="2"/>
      <c r="AL63" s="2"/>
      <c r="AM63" s="2" t="str">
        <f t="shared" si="12"/>
        <v/>
      </c>
    </row>
    <row r="64" spans="1:39" x14ac:dyDescent="0.15">
      <c r="A64" s="3">
        <v>24024</v>
      </c>
      <c r="B64" s="3" t="s">
        <v>580</v>
      </c>
      <c r="C64" s="4" t="str">
        <f t="shared" si="17"/>
        <v>2</v>
      </c>
      <c r="D64" s="4" t="str">
        <f t="shared" si="18"/>
        <v>4</v>
      </c>
      <c r="E64" s="4" t="str">
        <f t="shared" si="19"/>
        <v>4</v>
      </c>
      <c r="F64" s="6">
        <f t="shared" si="3"/>
        <v>24024</v>
      </c>
      <c r="G64" s="6" t="str">
        <f t="shared" si="4"/>
        <v>24024.png</v>
      </c>
      <c r="H64" s="6" t="str">
        <f t="shared" si="13"/>
        <v/>
      </c>
      <c r="I64" s="6" t="str">
        <f t="shared" si="5"/>
        <v/>
      </c>
      <c r="J64" s="6" t="str">
        <f t="shared" si="6"/>
        <v/>
      </c>
      <c r="K64" s="6">
        <f t="shared" si="7"/>
        <v>24024</v>
      </c>
      <c r="L64" s="6">
        <f>VLOOKUP(D64,运算表!C:G,IF(T64="[]",0,1)+IF(Z64="[]",0,1)+IF(AG64="[]",0,1)+2,FALSE)</f>
        <v>0</v>
      </c>
      <c r="M64" s="6" t="str">
        <f t="shared" si="8"/>
        <v>4</v>
      </c>
      <c r="N64" s="6" t="str">
        <f t="shared" si="9"/>
        <v>24024012</v>
      </c>
      <c r="O64" s="6" t="s">
        <v>1795</v>
      </c>
      <c r="P64" s="2" t="s">
        <v>581</v>
      </c>
      <c r="Q64" s="3" t="s">
        <v>37</v>
      </c>
      <c r="R64" s="2" t="s">
        <v>582</v>
      </c>
      <c r="T64" s="2" t="s">
        <v>583</v>
      </c>
      <c r="U64" s="2"/>
      <c r="V64" s="2"/>
      <c r="W64" s="2" t="s">
        <v>584</v>
      </c>
      <c r="X64" s="2" t="s">
        <v>585</v>
      </c>
      <c r="Y64" s="2" t="str">
        <f t="shared" si="10"/>
        <v>skillico_001.png</v>
      </c>
      <c r="Z64" s="2" t="s">
        <v>128</v>
      </c>
      <c r="AA64" s="2"/>
      <c r="AB64" s="2"/>
      <c r="AC64" s="2"/>
      <c r="AD64" s="2"/>
      <c r="AE64" s="2"/>
      <c r="AF64" s="2" t="str">
        <f t="shared" si="11"/>
        <v/>
      </c>
      <c r="AG64" s="2" t="s">
        <v>128</v>
      </c>
      <c r="AH64" s="2"/>
      <c r="AI64" s="2"/>
      <c r="AJ64" s="2"/>
      <c r="AK64" s="2"/>
      <c r="AL64" s="2"/>
      <c r="AM64" s="2" t="str">
        <f t="shared" si="12"/>
        <v/>
      </c>
    </row>
    <row r="65" spans="1:39" x14ac:dyDescent="0.15">
      <c r="A65" s="3">
        <v>24025</v>
      </c>
      <c r="B65" s="3" t="s">
        <v>580</v>
      </c>
      <c r="C65" s="4" t="str">
        <f t="shared" si="17"/>
        <v>2</v>
      </c>
      <c r="D65" s="4" t="str">
        <f t="shared" si="18"/>
        <v>5</v>
      </c>
      <c r="E65" s="4" t="str">
        <f t="shared" si="19"/>
        <v>4</v>
      </c>
      <c r="F65" s="6">
        <f t="shared" si="3"/>
        <v>24025</v>
      </c>
      <c r="G65" s="6" t="str">
        <f t="shared" si="4"/>
        <v>24025.png</v>
      </c>
      <c r="H65" s="6" t="str">
        <f t="shared" si="13"/>
        <v/>
      </c>
      <c r="I65" s="6" t="str">
        <f t="shared" si="5"/>
        <v/>
      </c>
      <c r="J65" s="6" t="str">
        <f t="shared" si="6"/>
        <v/>
      </c>
      <c r="K65" s="6">
        <f t="shared" si="7"/>
        <v>24025</v>
      </c>
      <c r="L65" s="6" t="str">
        <f>VLOOKUP(D65,运算表!C:G,IF(T65="[]",0,1)+IF(Z65="[]",0,1)+IF(AG65="[]",0,1)+2,FALSE)</f>
        <v>[2,3,5]</v>
      </c>
      <c r="M65" s="6" t="str">
        <f t="shared" si="8"/>
        <v>4</v>
      </c>
      <c r="N65" s="6" t="str">
        <f t="shared" si="9"/>
        <v>24025012</v>
      </c>
      <c r="O65" s="6" t="s">
        <v>1796</v>
      </c>
      <c r="P65" s="2" t="s">
        <v>581</v>
      </c>
      <c r="Q65" s="3" t="s">
        <v>37</v>
      </c>
      <c r="R65" s="2" t="s">
        <v>586</v>
      </c>
      <c r="T65" s="2" t="s">
        <v>587</v>
      </c>
      <c r="U65" s="2"/>
      <c r="V65" s="2"/>
      <c r="W65" s="2" t="s">
        <v>584</v>
      </c>
      <c r="X65" s="2" t="s">
        <v>588</v>
      </c>
      <c r="Y65" s="2" t="str">
        <f t="shared" si="10"/>
        <v>skillico_001.png</v>
      </c>
      <c r="Z65" s="2" t="s">
        <v>589</v>
      </c>
      <c r="AA65" s="2"/>
      <c r="AB65" s="2" t="s">
        <v>590</v>
      </c>
      <c r="AC65" s="2"/>
      <c r="AD65" s="2" t="s">
        <v>331</v>
      </c>
      <c r="AE65" s="2" t="s">
        <v>332</v>
      </c>
      <c r="AF65" s="2" t="str">
        <f t="shared" si="11"/>
        <v>skillico_001.png</v>
      </c>
      <c r="AG65" s="2" t="s">
        <v>128</v>
      </c>
      <c r="AH65" s="2"/>
      <c r="AI65" s="2"/>
      <c r="AJ65" s="2"/>
      <c r="AK65" s="2"/>
      <c r="AL65" s="2"/>
      <c r="AM65" s="2" t="str">
        <f t="shared" si="12"/>
        <v/>
      </c>
    </row>
    <row r="66" spans="1:39" x14ac:dyDescent="0.15">
      <c r="A66" s="3">
        <v>24026</v>
      </c>
      <c r="B66" s="3" t="s">
        <v>580</v>
      </c>
      <c r="C66" s="4" t="str">
        <f t="shared" si="17"/>
        <v>2</v>
      </c>
      <c r="D66" s="4" t="str">
        <f t="shared" si="18"/>
        <v>6</v>
      </c>
      <c r="E66" s="4" t="str">
        <f t="shared" si="19"/>
        <v>4</v>
      </c>
      <c r="F66" s="6">
        <f t="shared" si="3"/>
        <v>24026</v>
      </c>
      <c r="G66" s="6" t="str">
        <f t="shared" si="4"/>
        <v>24026.png</v>
      </c>
      <c r="H66" s="6" t="str">
        <f t="shared" si="13"/>
        <v/>
      </c>
      <c r="I66" s="6" t="str">
        <f t="shared" si="5"/>
        <v/>
      </c>
      <c r="J66" s="6">
        <f t="shared" si="6"/>
        <v>24025</v>
      </c>
      <c r="K66" s="6">
        <f t="shared" si="7"/>
        <v>24026</v>
      </c>
      <c r="L66" s="6" t="str">
        <f>VLOOKUP(D66,运算表!C:G,IF(T66="[]",0,1)+IF(Z66="[]",0,1)+IF(AG66="[]",0,1)+2,FALSE)</f>
        <v>[2,4,6]</v>
      </c>
      <c r="M66" s="6" t="str">
        <f t="shared" si="8"/>
        <v>4</v>
      </c>
      <c r="N66" s="6" t="str">
        <f t="shared" si="9"/>
        <v>24026012</v>
      </c>
      <c r="O66" s="6" t="s">
        <v>1797</v>
      </c>
      <c r="P66" s="2" t="s">
        <v>591</v>
      </c>
      <c r="Q66" s="2" t="s">
        <v>37</v>
      </c>
      <c r="R66" s="2" t="s">
        <v>592</v>
      </c>
      <c r="T66" s="2" t="s">
        <v>593</v>
      </c>
      <c r="U66" s="2"/>
      <c r="V66" s="2"/>
      <c r="W66" s="2" t="s">
        <v>594</v>
      </c>
      <c r="X66" s="2" t="s">
        <v>595</v>
      </c>
      <c r="Y66" s="2" t="str">
        <f t="shared" si="10"/>
        <v>skillico_001.png</v>
      </c>
      <c r="Z66" s="2" t="s">
        <v>596</v>
      </c>
      <c r="AA66" s="2"/>
      <c r="AB66" s="2" t="s">
        <v>597</v>
      </c>
      <c r="AC66" s="2"/>
      <c r="AD66" s="2" t="s">
        <v>598</v>
      </c>
      <c r="AE66" s="2" t="s">
        <v>599</v>
      </c>
      <c r="AF66" s="2" t="str">
        <f t="shared" si="11"/>
        <v>skillico_001.png</v>
      </c>
      <c r="AG66" s="2" t="s">
        <v>600</v>
      </c>
      <c r="AH66" s="2"/>
      <c r="AI66" s="2" t="s">
        <v>601</v>
      </c>
      <c r="AJ66" s="2"/>
      <c r="AK66" s="2" t="s">
        <v>602</v>
      </c>
      <c r="AL66" s="2" t="s">
        <v>603</v>
      </c>
      <c r="AM66" s="2" t="str">
        <f t="shared" si="12"/>
        <v>skillico_001.png</v>
      </c>
    </row>
    <row r="67" spans="1:39" x14ac:dyDescent="0.15">
      <c r="A67" s="3">
        <v>24035</v>
      </c>
      <c r="B67" s="3" t="s">
        <v>604</v>
      </c>
      <c r="C67" s="4" t="str">
        <f t="shared" si="17"/>
        <v>2</v>
      </c>
      <c r="D67" s="4" t="str">
        <f t="shared" si="18"/>
        <v>5</v>
      </c>
      <c r="E67" s="4" t="str">
        <f t="shared" si="19"/>
        <v>4</v>
      </c>
      <c r="F67" s="6">
        <f t="shared" ref="F67:F130" si="20">A67</f>
        <v>24035</v>
      </c>
      <c r="G67" s="6" t="str">
        <f t="shared" ref="G67:G130" si="21">A67&amp;".png"</f>
        <v>24035.png</v>
      </c>
      <c r="H67" s="6" t="str">
        <f t="shared" si="13"/>
        <v/>
      </c>
      <c r="I67" s="6" t="str">
        <f t="shared" ref="I67:I130" si="22">IF(H67="","",H67&amp;".png")</f>
        <v/>
      </c>
      <c r="J67" s="6" t="str">
        <f t="shared" ref="J67:J130" si="23">IF(D67="6",A66,"")</f>
        <v/>
      </c>
      <c r="K67" s="6">
        <f t="shared" ref="K67:K130" si="24">A67</f>
        <v>24035</v>
      </c>
      <c r="L67" s="6" t="str">
        <f>VLOOKUP(D67,运算表!C:G,IF(S67="[]",0,1)+IF(AA67="[]",0,1)+IF(AG67="[]",0,1)+2,FALSE)</f>
        <v>[2,3,5]</v>
      </c>
      <c r="M67" s="6" t="str">
        <f t="shared" ref="M67:M130" si="25">E67</f>
        <v>4</v>
      </c>
      <c r="N67" s="6" t="str">
        <f t="shared" ref="N67:N130" si="26">A67&amp;"012"</f>
        <v>24035012</v>
      </c>
      <c r="O67" s="6" t="s">
        <v>1798</v>
      </c>
      <c r="P67" s="2" t="s">
        <v>605</v>
      </c>
      <c r="Q67" s="3" t="s">
        <v>37</v>
      </c>
      <c r="R67" s="2" t="s">
        <v>606</v>
      </c>
      <c r="S67" s="2" t="s">
        <v>607</v>
      </c>
      <c r="T67" s="2"/>
      <c r="U67" s="2" t="s">
        <v>608</v>
      </c>
      <c r="V67" s="2"/>
      <c r="W67" s="2" t="s">
        <v>331</v>
      </c>
      <c r="X67" s="2" t="s">
        <v>338</v>
      </c>
      <c r="Y67" s="2" t="str">
        <f t="shared" ref="Y67:Y130" si="27">IF(X67="","","skillico_001.png")</f>
        <v>skillico_001.png</v>
      </c>
      <c r="AA67" s="2" t="s">
        <v>609</v>
      </c>
      <c r="AB67" s="2"/>
      <c r="AC67" s="2"/>
      <c r="AD67" s="2" t="s">
        <v>610</v>
      </c>
      <c r="AE67" s="2" t="s">
        <v>611</v>
      </c>
      <c r="AF67" s="2" t="str">
        <f t="shared" ref="AF67:AF130" si="28">IF(AE67="","","skillico_001.png")</f>
        <v>skillico_001.png</v>
      </c>
      <c r="AG67" s="2" t="s">
        <v>128</v>
      </c>
      <c r="AH67" s="2"/>
      <c r="AI67" s="2"/>
      <c r="AJ67" s="2"/>
      <c r="AK67" s="2"/>
      <c r="AL67" s="2"/>
      <c r="AM67" s="2" t="str">
        <f t="shared" ref="AM67:AM130" si="29">IF(AL67="","","skillico_001.png")</f>
        <v/>
      </c>
    </row>
    <row r="68" spans="1:39" x14ac:dyDescent="0.15">
      <c r="A68" s="3">
        <v>24036</v>
      </c>
      <c r="B68" s="3" t="s">
        <v>604</v>
      </c>
      <c r="C68" s="4" t="str">
        <f t="shared" si="17"/>
        <v>2</v>
      </c>
      <c r="D68" s="4" t="str">
        <f t="shared" si="18"/>
        <v>6</v>
      </c>
      <c r="E68" s="4" t="str">
        <f t="shared" si="19"/>
        <v>4</v>
      </c>
      <c r="F68" s="6">
        <f t="shared" si="20"/>
        <v>24036</v>
      </c>
      <c r="G68" s="6" t="str">
        <f t="shared" si="21"/>
        <v>24036.png</v>
      </c>
      <c r="H68" s="6" t="str">
        <f t="shared" ref="H68:H131" si="30">IF(D68="6",IF(D67="5",IF(D66="4","",LEFT(A68,4)&amp;"a"),""),"")</f>
        <v>2403a</v>
      </c>
      <c r="I68" s="6" t="str">
        <f t="shared" si="22"/>
        <v>2403a.png</v>
      </c>
      <c r="J68" s="6">
        <f t="shared" si="23"/>
        <v>24035</v>
      </c>
      <c r="K68" s="6">
        <f t="shared" si="24"/>
        <v>24036</v>
      </c>
      <c r="L68" s="6" t="str">
        <f>VLOOKUP(D68,运算表!C:G,IF(S68="[]",0,1)+IF(AA68="[]",0,1)+IF(AG68="[]",0,1)+2,FALSE)</f>
        <v>[2,4,6]</v>
      </c>
      <c r="M68" s="6" t="str">
        <f t="shared" si="25"/>
        <v>4</v>
      </c>
      <c r="N68" s="6" t="str">
        <f t="shared" si="26"/>
        <v>24036012</v>
      </c>
      <c r="O68" s="6" t="s">
        <v>1799</v>
      </c>
      <c r="P68" s="2" t="s">
        <v>612</v>
      </c>
      <c r="Q68" s="3" t="s">
        <v>37</v>
      </c>
      <c r="R68" s="2" t="s">
        <v>613</v>
      </c>
      <c r="S68" s="2" t="s">
        <v>614</v>
      </c>
      <c r="T68" s="2"/>
      <c r="U68" s="2" t="s">
        <v>615</v>
      </c>
      <c r="V68" s="2"/>
      <c r="W68" s="2" t="s">
        <v>598</v>
      </c>
      <c r="X68" s="2" t="s">
        <v>616</v>
      </c>
      <c r="Y68" s="2" t="str">
        <f t="shared" si="27"/>
        <v>skillico_001.png</v>
      </c>
      <c r="AA68" s="2" t="s">
        <v>617</v>
      </c>
      <c r="AB68" s="2"/>
      <c r="AC68" s="2"/>
      <c r="AD68" s="2" t="s">
        <v>618</v>
      </c>
      <c r="AE68" s="2" t="s">
        <v>619</v>
      </c>
      <c r="AF68" s="2" t="str">
        <f t="shared" si="28"/>
        <v>skillico_001.png</v>
      </c>
      <c r="AG68" s="2" t="s">
        <v>620</v>
      </c>
      <c r="AH68" s="2"/>
      <c r="AI68" s="2"/>
      <c r="AJ68" s="2" t="s">
        <v>621</v>
      </c>
      <c r="AK68" s="2" t="s">
        <v>622</v>
      </c>
      <c r="AL68" s="2" t="s">
        <v>623</v>
      </c>
      <c r="AM68" s="2" t="str">
        <f t="shared" si="29"/>
        <v>skillico_001.png</v>
      </c>
    </row>
    <row r="69" spans="1:39" s="2" customFormat="1" x14ac:dyDescent="0.15">
      <c r="A69" s="2">
        <v>25011</v>
      </c>
      <c r="B69" s="2" t="s">
        <v>624</v>
      </c>
      <c r="C69" s="6" t="str">
        <f t="shared" si="17"/>
        <v>2</v>
      </c>
      <c r="D69" s="6" t="str">
        <f t="shared" si="18"/>
        <v>1</v>
      </c>
      <c r="E69" s="6" t="str">
        <f t="shared" si="19"/>
        <v>5</v>
      </c>
      <c r="F69" s="6">
        <f t="shared" si="20"/>
        <v>25011</v>
      </c>
      <c r="G69" s="6" t="str">
        <f t="shared" si="21"/>
        <v>25011.png</v>
      </c>
      <c r="H69" s="6" t="str">
        <f t="shared" si="30"/>
        <v/>
      </c>
      <c r="I69" s="6" t="str">
        <f t="shared" si="22"/>
        <v/>
      </c>
      <c r="J69" s="6" t="str">
        <f t="shared" si="23"/>
        <v/>
      </c>
      <c r="K69" s="6">
        <f t="shared" si="24"/>
        <v>25011</v>
      </c>
      <c r="L69" s="6">
        <f>VLOOKUP(D69,运算表!C:G,IF(S69="[]",0,1)+IF(Z69="[]",0,1)+IF(AG69="[]",0,1)+2,FALSE)</f>
        <v>0</v>
      </c>
      <c r="M69" s="6" t="str">
        <f t="shared" si="25"/>
        <v>5</v>
      </c>
      <c r="N69" s="6" t="str">
        <f t="shared" si="26"/>
        <v>25011012</v>
      </c>
      <c r="O69" s="6"/>
      <c r="P69" s="2" t="s">
        <v>36</v>
      </c>
      <c r="Q69" s="3" t="s">
        <v>37</v>
      </c>
      <c r="R69" s="2" t="s">
        <v>38</v>
      </c>
      <c r="Y69" s="2" t="str">
        <f t="shared" si="27"/>
        <v/>
      </c>
      <c r="Z69" s="2" t="s">
        <v>128</v>
      </c>
      <c r="AF69" s="2" t="str">
        <f t="shared" si="28"/>
        <v/>
      </c>
      <c r="AG69" s="2" t="s">
        <v>128</v>
      </c>
      <c r="AM69" s="2" t="str">
        <f t="shared" si="29"/>
        <v/>
      </c>
    </row>
    <row r="70" spans="1:39" x14ac:dyDescent="0.15">
      <c r="A70" s="3">
        <v>25023</v>
      </c>
      <c r="B70" s="3" t="s">
        <v>625</v>
      </c>
      <c r="C70" s="4" t="str">
        <f t="shared" si="17"/>
        <v>2</v>
      </c>
      <c r="D70" s="4" t="str">
        <f t="shared" si="18"/>
        <v>3</v>
      </c>
      <c r="E70" s="4" t="str">
        <f t="shared" si="19"/>
        <v>5</v>
      </c>
      <c r="F70" s="6">
        <f t="shared" si="20"/>
        <v>25023</v>
      </c>
      <c r="G70" s="6" t="str">
        <f t="shared" si="21"/>
        <v>25023.png</v>
      </c>
      <c r="H70" s="6" t="str">
        <f t="shared" si="30"/>
        <v/>
      </c>
      <c r="I70" s="6" t="str">
        <f t="shared" si="22"/>
        <v/>
      </c>
      <c r="J70" s="6" t="str">
        <f t="shared" si="23"/>
        <v/>
      </c>
      <c r="K70" s="6">
        <f t="shared" si="24"/>
        <v>25023</v>
      </c>
      <c r="L70" s="6">
        <f>VLOOKUP(D70,运算表!C:G,IF(T70="[]",0,1)+IF(AA70="[]",0,1)+IF(AG70="[]",0,1)+2,FALSE)</f>
        <v>0</v>
      </c>
      <c r="M70" s="6" t="str">
        <f t="shared" si="25"/>
        <v>5</v>
      </c>
      <c r="N70" s="6" t="str">
        <f t="shared" si="26"/>
        <v>25023012</v>
      </c>
      <c r="O70" s="6" t="s">
        <v>1800</v>
      </c>
      <c r="P70" s="2" t="s">
        <v>40</v>
      </c>
      <c r="Q70" s="2" t="s">
        <v>37</v>
      </c>
      <c r="R70" s="2" t="s">
        <v>626</v>
      </c>
      <c r="T70" s="2" t="s">
        <v>627</v>
      </c>
      <c r="U70" s="2"/>
      <c r="V70" s="2"/>
      <c r="W70" s="2" t="s">
        <v>628</v>
      </c>
      <c r="X70" s="2" t="s">
        <v>629</v>
      </c>
      <c r="Y70" s="2" t="str">
        <f t="shared" si="27"/>
        <v>skillico_001.png</v>
      </c>
      <c r="AA70" s="2" t="s">
        <v>630</v>
      </c>
      <c r="AB70" s="2"/>
      <c r="AC70" s="2"/>
      <c r="AD70" s="2" t="s">
        <v>631</v>
      </c>
      <c r="AE70" s="2" t="s">
        <v>632</v>
      </c>
      <c r="AF70" s="2" t="str">
        <f t="shared" si="28"/>
        <v>skillico_001.png</v>
      </c>
      <c r="AG70" s="2" t="s">
        <v>128</v>
      </c>
      <c r="AH70" s="2"/>
      <c r="AI70" s="2"/>
      <c r="AJ70" s="2"/>
      <c r="AK70" s="2"/>
      <c r="AL70" s="2"/>
      <c r="AM70" s="2" t="str">
        <f t="shared" si="29"/>
        <v/>
      </c>
    </row>
    <row r="71" spans="1:39" x14ac:dyDescent="0.15">
      <c r="A71" s="3">
        <v>25033</v>
      </c>
      <c r="B71" s="3" t="s">
        <v>633</v>
      </c>
      <c r="C71" s="4" t="str">
        <f t="shared" si="17"/>
        <v>2</v>
      </c>
      <c r="D71" s="4" t="str">
        <f t="shared" si="18"/>
        <v>3</v>
      </c>
      <c r="E71" s="4" t="str">
        <f t="shared" si="19"/>
        <v>5</v>
      </c>
      <c r="F71" s="6">
        <f t="shared" si="20"/>
        <v>25033</v>
      </c>
      <c r="G71" s="6" t="str">
        <f t="shared" si="21"/>
        <v>25033.png</v>
      </c>
      <c r="H71" s="6" t="str">
        <f t="shared" si="30"/>
        <v/>
      </c>
      <c r="I71" s="6" t="str">
        <f t="shared" si="22"/>
        <v/>
      </c>
      <c r="J71" s="6" t="str">
        <f t="shared" si="23"/>
        <v/>
      </c>
      <c r="K71" s="6">
        <f t="shared" si="24"/>
        <v>25033</v>
      </c>
      <c r="L71" s="6">
        <f>VLOOKUP(D71,运算表!C:G,IF(S71="[]",0,1)+IF(Z71="[]",0,1)+IF(AG71="[]",0,1)+2,FALSE)</f>
        <v>0</v>
      </c>
      <c r="M71" s="6" t="str">
        <f t="shared" si="25"/>
        <v>5</v>
      </c>
      <c r="N71" s="6" t="str">
        <f t="shared" si="26"/>
        <v>25033012</v>
      </c>
      <c r="O71" s="6" t="s">
        <v>1801</v>
      </c>
      <c r="P71" s="2" t="s">
        <v>455</v>
      </c>
      <c r="Q71" s="3" t="s">
        <v>37</v>
      </c>
      <c r="R71" s="2" t="s">
        <v>634</v>
      </c>
      <c r="S71" s="2" t="s">
        <v>635</v>
      </c>
      <c r="T71" s="2"/>
      <c r="U71" s="2" t="s">
        <v>636</v>
      </c>
      <c r="V71" s="2"/>
      <c r="W71" s="2" t="s">
        <v>637</v>
      </c>
      <c r="X71" s="2" t="s">
        <v>638</v>
      </c>
      <c r="Y71" s="2" t="str">
        <f t="shared" si="27"/>
        <v>skillico_001.png</v>
      </c>
      <c r="Z71" s="2" t="s">
        <v>128</v>
      </c>
      <c r="AA71" s="2"/>
      <c r="AB71" s="2"/>
      <c r="AC71" s="2"/>
      <c r="AD71" s="2"/>
      <c r="AE71" s="2"/>
      <c r="AF71" s="2" t="str">
        <f t="shared" si="28"/>
        <v/>
      </c>
      <c r="AG71" s="2" t="s">
        <v>128</v>
      </c>
      <c r="AH71" s="2"/>
      <c r="AI71" s="2"/>
      <c r="AJ71" s="2"/>
      <c r="AK71" s="2"/>
      <c r="AL71" s="2"/>
      <c r="AM71" s="2" t="str">
        <f t="shared" si="29"/>
        <v/>
      </c>
    </row>
    <row r="72" spans="1:39" x14ac:dyDescent="0.15">
      <c r="A72" s="3">
        <v>25044</v>
      </c>
      <c r="B72" s="3" t="s">
        <v>639</v>
      </c>
      <c r="C72" s="4" t="str">
        <f t="shared" si="17"/>
        <v>2</v>
      </c>
      <c r="D72" s="4" t="str">
        <f t="shared" si="18"/>
        <v>4</v>
      </c>
      <c r="E72" s="4" t="str">
        <f t="shared" si="19"/>
        <v>5</v>
      </c>
      <c r="F72" s="6">
        <f t="shared" si="20"/>
        <v>25044</v>
      </c>
      <c r="G72" s="6" t="str">
        <f t="shared" si="21"/>
        <v>25044.png</v>
      </c>
      <c r="H72" s="6" t="str">
        <f t="shared" si="30"/>
        <v/>
      </c>
      <c r="I72" s="6" t="str">
        <f t="shared" si="22"/>
        <v/>
      </c>
      <c r="J72" s="6" t="str">
        <f t="shared" si="23"/>
        <v/>
      </c>
      <c r="K72" s="6">
        <f t="shared" si="24"/>
        <v>25044</v>
      </c>
      <c r="L72" s="6">
        <f>VLOOKUP(D72,运算表!C:G,IF(S72="[]",0,1)+IF(AA72="[]",0,1)+IF(AG72="[]",0,1)+2,FALSE)</f>
        <v>0</v>
      </c>
      <c r="M72" s="6" t="str">
        <f t="shared" si="25"/>
        <v>5</v>
      </c>
      <c r="N72" s="6" t="str">
        <f t="shared" si="26"/>
        <v>25044012</v>
      </c>
      <c r="O72" s="6" t="s">
        <v>1802</v>
      </c>
      <c r="P72" s="2" t="s">
        <v>640</v>
      </c>
      <c r="Q72" s="3" t="s">
        <v>37</v>
      </c>
      <c r="R72" s="2" t="s">
        <v>641</v>
      </c>
      <c r="S72" s="2" t="s">
        <v>642</v>
      </c>
      <c r="T72" s="2"/>
      <c r="U72" s="2" t="s">
        <v>643</v>
      </c>
      <c r="V72" s="2"/>
      <c r="W72" s="2" t="s">
        <v>104</v>
      </c>
      <c r="X72" s="2" t="s">
        <v>516</v>
      </c>
      <c r="Y72" s="2" t="str">
        <f t="shared" si="27"/>
        <v>skillico_001.png</v>
      </c>
      <c r="AA72" s="2" t="s">
        <v>644</v>
      </c>
      <c r="AB72" s="2"/>
      <c r="AC72" s="2"/>
      <c r="AD72" s="2" t="s">
        <v>645</v>
      </c>
      <c r="AE72" s="2" t="s">
        <v>646</v>
      </c>
      <c r="AF72" s="2" t="str">
        <f t="shared" si="28"/>
        <v>skillico_001.png</v>
      </c>
      <c r="AG72" s="2" t="s">
        <v>128</v>
      </c>
      <c r="AH72" s="2"/>
      <c r="AI72" s="2"/>
      <c r="AJ72" s="2"/>
      <c r="AK72" s="2"/>
      <c r="AL72" s="2"/>
      <c r="AM72" s="2" t="str">
        <f t="shared" si="29"/>
        <v/>
      </c>
    </row>
    <row r="73" spans="1:39" x14ac:dyDescent="0.15">
      <c r="A73" s="3">
        <v>25045</v>
      </c>
      <c r="B73" s="3" t="s">
        <v>639</v>
      </c>
      <c r="C73" s="4" t="str">
        <f t="shared" si="17"/>
        <v>2</v>
      </c>
      <c r="D73" s="4" t="str">
        <f t="shared" si="18"/>
        <v>5</v>
      </c>
      <c r="E73" s="4" t="str">
        <f t="shared" si="19"/>
        <v>5</v>
      </c>
      <c r="F73" s="6">
        <f t="shared" si="20"/>
        <v>25045</v>
      </c>
      <c r="G73" s="6" t="str">
        <f t="shared" si="21"/>
        <v>25045.png</v>
      </c>
      <c r="H73" s="6" t="str">
        <f t="shared" si="30"/>
        <v/>
      </c>
      <c r="I73" s="6" t="str">
        <f t="shared" si="22"/>
        <v/>
      </c>
      <c r="J73" s="6" t="str">
        <f t="shared" si="23"/>
        <v/>
      </c>
      <c r="K73" s="6">
        <f t="shared" si="24"/>
        <v>25045</v>
      </c>
      <c r="L73" s="6" t="str">
        <f>VLOOKUP(D73,运算表!C:G,IF(S73="[]",0,1)+IF(AA73="[]",0,1)+IF(AG73="[]",0,1)+2,FALSE)</f>
        <v>[2,3,5]</v>
      </c>
      <c r="M73" s="6" t="str">
        <f t="shared" si="25"/>
        <v>5</v>
      </c>
      <c r="N73" s="6" t="str">
        <f t="shared" si="26"/>
        <v>25045012</v>
      </c>
      <c r="O73" s="6" t="s">
        <v>1803</v>
      </c>
      <c r="P73" s="2" t="s">
        <v>640</v>
      </c>
      <c r="Q73" s="3" t="s">
        <v>37</v>
      </c>
      <c r="R73" s="2" t="s">
        <v>647</v>
      </c>
      <c r="S73" s="2" t="s">
        <v>648</v>
      </c>
      <c r="T73" s="2"/>
      <c r="U73" s="2" t="s">
        <v>649</v>
      </c>
      <c r="V73" s="2"/>
      <c r="W73" s="2" t="s">
        <v>104</v>
      </c>
      <c r="X73" s="2" t="s">
        <v>650</v>
      </c>
      <c r="Y73" s="2" t="str">
        <f t="shared" si="27"/>
        <v>skillico_001.png</v>
      </c>
      <c r="AA73" s="2" t="s">
        <v>651</v>
      </c>
      <c r="AB73" s="2"/>
      <c r="AC73" s="2"/>
      <c r="AD73" s="2" t="s">
        <v>645</v>
      </c>
      <c r="AE73" s="2" t="s">
        <v>652</v>
      </c>
      <c r="AF73" s="2" t="str">
        <f t="shared" si="28"/>
        <v>skillico_001.png</v>
      </c>
      <c r="AG73" s="2" t="s">
        <v>128</v>
      </c>
      <c r="AH73" s="2"/>
      <c r="AI73" s="2"/>
      <c r="AJ73" s="2"/>
      <c r="AK73" s="2"/>
      <c r="AL73" s="2"/>
      <c r="AM73" s="2" t="str">
        <f t="shared" si="29"/>
        <v/>
      </c>
    </row>
    <row r="74" spans="1:39" x14ac:dyDescent="0.15">
      <c r="A74" s="3">
        <v>25054</v>
      </c>
      <c r="B74" s="3" t="s">
        <v>653</v>
      </c>
      <c r="C74" s="4" t="str">
        <f t="shared" si="17"/>
        <v>2</v>
      </c>
      <c r="D74" s="4" t="str">
        <f t="shared" si="18"/>
        <v>4</v>
      </c>
      <c r="E74" s="4" t="str">
        <f t="shared" si="19"/>
        <v>5</v>
      </c>
      <c r="F74" s="6">
        <f t="shared" si="20"/>
        <v>25054</v>
      </c>
      <c r="G74" s="6" t="str">
        <f t="shared" si="21"/>
        <v>25054.png</v>
      </c>
      <c r="H74" s="6" t="str">
        <f t="shared" si="30"/>
        <v/>
      </c>
      <c r="I74" s="6" t="str">
        <f t="shared" si="22"/>
        <v/>
      </c>
      <c r="J74" s="6" t="str">
        <f t="shared" si="23"/>
        <v/>
      </c>
      <c r="K74" s="6">
        <f t="shared" si="24"/>
        <v>25054</v>
      </c>
      <c r="L74" s="6">
        <f>VLOOKUP(D74,运算表!C:G,IF(S74="[]",0,1)+IF(Z74="[]",0,1)+IF(AG74="[]",0,1)+2,FALSE)</f>
        <v>0</v>
      </c>
      <c r="M74" s="6" t="str">
        <f t="shared" si="25"/>
        <v>5</v>
      </c>
      <c r="N74" s="6" t="str">
        <f t="shared" si="26"/>
        <v>25054012</v>
      </c>
      <c r="O74" s="6"/>
      <c r="P74" s="2" t="s">
        <v>605</v>
      </c>
      <c r="Q74" s="2" t="s">
        <v>37</v>
      </c>
      <c r="R74" s="2" t="s">
        <v>654</v>
      </c>
      <c r="S74" s="2" t="s">
        <v>655</v>
      </c>
      <c r="T74" s="2"/>
      <c r="U74" s="2"/>
      <c r="V74" s="2"/>
      <c r="W74" s="2" t="s">
        <v>656</v>
      </c>
      <c r="X74" s="2" t="s">
        <v>657</v>
      </c>
      <c r="Y74" s="2" t="str">
        <f t="shared" si="27"/>
        <v>skillico_001.png</v>
      </c>
      <c r="Z74" s="2" t="s">
        <v>658</v>
      </c>
      <c r="AA74" s="2"/>
      <c r="AB74" s="2"/>
      <c r="AC74" s="2"/>
      <c r="AD74" s="2" t="s">
        <v>43</v>
      </c>
      <c r="AE74" s="2" t="s">
        <v>659</v>
      </c>
      <c r="AF74" s="2" t="str">
        <f t="shared" si="28"/>
        <v>skillico_001.png</v>
      </c>
      <c r="AG74" s="2" t="s">
        <v>128</v>
      </c>
      <c r="AH74" s="2"/>
      <c r="AI74" s="2"/>
      <c r="AJ74" s="2"/>
      <c r="AK74" s="2"/>
      <c r="AL74" s="2"/>
      <c r="AM74" s="2" t="str">
        <f t="shared" si="29"/>
        <v/>
      </c>
    </row>
    <row r="75" spans="1:39" x14ac:dyDescent="0.15">
      <c r="A75" s="3">
        <v>25055</v>
      </c>
      <c r="B75" s="3" t="s">
        <v>653</v>
      </c>
      <c r="C75" s="4" t="str">
        <f t="shared" si="17"/>
        <v>2</v>
      </c>
      <c r="D75" s="4" t="str">
        <f t="shared" si="18"/>
        <v>5</v>
      </c>
      <c r="E75" s="4" t="str">
        <f t="shared" si="19"/>
        <v>5</v>
      </c>
      <c r="F75" s="6">
        <f t="shared" si="20"/>
        <v>25055</v>
      </c>
      <c r="G75" s="6" t="str">
        <f t="shared" si="21"/>
        <v>25055.png</v>
      </c>
      <c r="H75" s="6" t="str">
        <f t="shared" si="30"/>
        <v/>
      </c>
      <c r="I75" s="6" t="str">
        <f t="shared" si="22"/>
        <v/>
      </c>
      <c r="J75" s="6" t="str">
        <f t="shared" si="23"/>
        <v/>
      </c>
      <c r="K75" s="6">
        <f t="shared" si="24"/>
        <v>25055</v>
      </c>
      <c r="L75" s="6" t="str">
        <f>VLOOKUP(D75,运算表!C:G,IF(S75="[]",0,1)+IF(Z75="[]",0,1)+IF(AG75="[]",0,1)+2,FALSE)</f>
        <v>[2,3,5]</v>
      </c>
      <c r="M75" s="6" t="str">
        <f t="shared" si="25"/>
        <v>5</v>
      </c>
      <c r="N75" s="6" t="str">
        <f t="shared" si="26"/>
        <v>25055012</v>
      </c>
      <c r="O75" s="6"/>
      <c r="P75" s="2" t="s">
        <v>605</v>
      </c>
      <c r="Q75" s="3" t="s">
        <v>37</v>
      </c>
      <c r="R75" s="2" t="s">
        <v>660</v>
      </c>
      <c r="S75" s="2" t="s">
        <v>661</v>
      </c>
      <c r="T75" s="2"/>
      <c r="U75" s="2"/>
      <c r="V75" s="2"/>
      <c r="W75" s="2" t="s">
        <v>656</v>
      </c>
      <c r="X75" s="2" t="s">
        <v>662</v>
      </c>
      <c r="Y75" s="2" t="str">
        <f t="shared" si="27"/>
        <v>skillico_001.png</v>
      </c>
      <c r="Z75" s="2" t="s">
        <v>663</v>
      </c>
      <c r="AA75" s="2"/>
      <c r="AB75" s="2"/>
      <c r="AC75" s="2"/>
      <c r="AD75" s="2" t="s">
        <v>43</v>
      </c>
      <c r="AE75" s="2" t="s">
        <v>664</v>
      </c>
      <c r="AF75" s="2" t="str">
        <f t="shared" si="28"/>
        <v>skillico_001.png</v>
      </c>
      <c r="AG75" s="2" t="s">
        <v>128</v>
      </c>
      <c r="AH75" s="2"/>
      <c r="AI75" s="2"/>
      <c r="AJ75" s="2"/>
      <c r="AK75" s="2"/>
      <c r="AL75" s="2"/>
      <c r="AM75" s="2" t="str">
        <f t="shared" si="29"/>
        <v/>
      </c>
    </row>
    <row r="76" spans="1:39" x14ac:dyDescent="0.15">
      <c r="A76" s="3">
        <v>25065</v>
      </c>
      <c r="B76" s="3" t="s">
        <v>665</v>
      </c>
      <c r="C76" s="4" t="str">
        <f t="shared" si="17"/>
        <v>2</v>
      </c>
      <c r="D76" s="4" t="str">
        <f t="shared" si="18"/>
        <v>5</v>
      </c>
      <c r="E76" s="4" t="str">
        <f t="shared" si="19"/>
        <v>5</v>
      </c>
      <c r="F76" s="6">
        <f t="shared" si="20"/>
        <v>25065</v>
      </c>
      <c r="G76" s="6" t="str">
        <f t="shared" si="21"/>
        <v>25065.png</v>
      </c>
      <c r="H76" s="6" t="str">
        <f t="shared" si="30"/>
        <v/>
      </c>
      <c r="I76" s="6" t="str">
        <f t="shared" si="22"/>
        <v/>
      </c>
      <c r="J76" s="6" t="str">
        <f t="shared" si="23"/>
        <v/>
      </c>
      <c r="K76" s="6">
        <f t="shared" si="24"/>
        <v>25065</v>
      </c>
      <c r="L76" s="6" t="str">
        <f>VLOOKUP(D76,运算表!C:G,IF(T76="[]",0,1)+IF(Z76="[]",0,1)+IF(AG76="[]",0,1)+2,FALSE)</f>
        <v>[2,3,5]</v>
      </c>
      <c r="M76" s="6" t="str">
        <f t="shared" si="25"/>
        <v>5</v>
      </c>
      <c r="N76" s="6" t="str">
        <f t="shared" si="26"/>
        <v>25065012</v>
      </c>
      <c r="O76" s="6" t="s">
        <v>1804</v>
      </c>
      <c r="P76" s="2" t="s">
        <v>46</v>
      </c>
      <c r="Q76" s="3" t="s">
        <v>37</v>
      </c>
      <c r="R76" s="2" t="s">
        <v>666</v>
      </c>
      <c r="T76" s="2" t="s">
        <v>667</v>
      </c>
      <c r="U76" s="2"/>
      <c r="V76" s="2"/>
      <c r="W76" s="2" t="s">
        <v>668</v>
      </c>
      <c r="X76" s="2" t="s">
        <v>305</v>
      </c>
      <c r="Y76" s="2" t="str">
        <f t="shared" si="27"/>
        <v>skillico_001.png</v>
      </c>
      <c r="Z76" s="2" t="s">
        <v>669</v>
      </c>
      <c r="AA76" s="2"/>
      <c r="AB76" s="2" t="s">
        <v>670</v>
      </c>
      <c r="AC76" s="2"/>
      <c r="AD76" s="2" t="s">
        <v>671</v>
      </c>
      <c r="AE76" s="2" t="s">
        <v>672</v>
      </c>
      <c r="AF76" s="2" t="str">
        <f t="shared" si="28"/>
        <v>skillico_001.png</v>
      </c>
      <c r="AG76" s="2" t="s">
        <v>673</v>
      </c>
      <c r="AH76" s="2"/>
      <c r="AI76" s="2" t="s">
        <v>674</v>
      </c>
      <c r="AJ76" s="2"/>
      <c r="AK76" s="2" t="s">
        <v>675</v>
      </c>
      <c r="AL76" s="2" t="s">
        <v>676</v>
      </c>
      <c r="AM76" s="2" t="str">
        <f t="shared" si="29"/>
        <v>skillico_001.png</v>
      </c>
    </row>
    <row r="77" spans="1:39" x14ac:dyDescent="0.15">
      <c r="A77" s="3">
        <v>25066</v>
      </c>
      <c r="B77" s="3" t="s">
        <v>665</v>
      </c>
      <c r="C77" s="4" t="str">
        <f t="shared" si="17"/>
        <v>2</v>
      </c>
      <c r="D77" s="4" t="str">
        <f t="shared" si="18"/>
        <v>6</v>
      </c>
      <c r="E77" s="4" t="str">
        <f t="shared" si="19"/>
        <v>5</v>
      </c>
      <c r="F77" s="6">
        <f t="shared" si="20"/>
        <v>25066</v>
      </c>
      <c r="G77" s="6" t="str">
        <f t="shared" si="21"/>
        <v>25066.png</v>
      </c>
      <c r="H77" s="6" t="str">
        <f t="shared" si="30"/>
        <v>2506a</v>
      </c>
      <c r="I77" s="6" t="str">
        <f t="shared" si="22"/>
        <v>2506a.png</v>
      </c>
      <c r="J77" s="6">
        <f t="shared" si="23"/>
        <v>25065</v>
      </c>
      <c r="K77" s="6">
        <f t="shared" si="24"/>
        <v>25066</v>
      </c>
      <c r="L77" s="6" t="str">
        <f>VLOOKUP(D77,运算表!C:G,IF(T77="[]",0,1)+IF(Z77="[]",0,1)+IF(AG77="[]",0,1)+2,FALSE)</f>
        <v>[2,4,6]</v>
      </c>
      <c r="M77" s="6" t="str">
        <f t="shared" si="25"/>
        <v>5</v>
      </c>
      <c r="N77" s="6" t="str">
        <f t="shared" si="26"/>
        <v>25066012</v>
      </c>
      <c r="O77" s="6" t="s">
        <v>1805</v>
      </c>
      <c r="P77" s="2" t="s">
        <v>677</v>
      </c>
      <c r="Q77" s="3" t="s">
        <v>37</v>
      </c>
      <c r="R77" s="2" t="s">
        <v>678</v>
      </c>
      <c r="T77" s="2" t="s">
        <v>679</v>
      </c>
      <c r="U77" s="2"/>
      <c r="V77" s="2"/>
      <c r="W77" s="2" t="s">
        <v>680</v>
      </c>
      <c r="X77" s="2" t="s">
        <v>375</v>
      </c>
      <c r="Y77" s="2" t="str">
        <f t="shared" si="27"/>
        <v>skillico_001.png</v>
      </c>
      <c r="Z77" s="2" t="s">
        <v>681</v>
      </c>
      <c r="AA77" s="2"/>
      <c r="AB77" s="2" t="s">
        <v>682</v>
      </c>
      <c r="AC77" s="2"/>
      <c r="AD77" s="2" t="s">
        <v>683</v>
      </c>
      <c r="AE77" s="2" t="s">
        <v>684</v>
      </c>
      <c r="AF77" s="2" t="str">
        <f t="shared" si="28"/>
        <v>skillico_001.png</v>
      </c>
      <c r="AG77" s="2" t="s">
        <v>685</v>
      </c>
      <c r="AH77" s="2"/>
      <c r="AI77" s="2" t="s">
        <v>686</v>
      </c>
      <c r="AJ77" s="2"/>
      <c r="AK77" s="2" t="s">
        <v>687</v>
      </c>
      <c r="AL77" s="2" t="s">
        <v>688</v>
      </c>
      <c r="AM77" s="2" t="str">
        <f t="shared" si="29"/>
        <v>skillico_001.png</v>
      </c>
    </row>
    <row r="78" spans="1:39" x14ac:dyDescent="0.15">
      <c r="A78" s="3">
        <v>25075</v>
      </c>
      <c r="B78" s="3" t="s">
        <v>689</v>
      </c>
      <c r="C78" s="4" t="str">
        <f t="shared" si="17"/>
        <v>2</v>
      </c>
      <c r="D78" s="4" t="str">
        <f t="shared" si="18"/>
        <v>5</v>
      </c>
      <c r="E78" s="4" t="str">
        <f t="shared" si="19"/>
        <v>5</v>
      </c>
      <c r="F78" s="6">
        <f t="shared" si="20"/>
        <v>25075</v>
      </c>
      <c r="G78" s="6" t="str">
        <f t="shared" si="21"/>
        <v>25075.png</v>
      </c>
      <c r="H78" s="6" t="str">
        <f t="shared" si="30"/>
        <v/>
      </c>
      <c r="I78" s="6" t="str">
        <f t="shared" si="22"/>
        <v/>
      </c>
      <c r="J78" s="6" t="str">
        <f t="shared" si="23"/>
        <v/>
      </c>
      <c r="K78" s="6">
        <f t="shared" si="24"/>
        <v>25075</v>
      </c>
      <c r="L78" s="6" t="str">
        <f>VLOOKUP(D78,运算表!C:G,IF(T78="[]",0,1)+IF(Z78="[]",0,1)+IF(AG78="[]",0,1)+2,FALSE)</f>
        <v>[2,3,5]</v>
      </c>
      <c r="M78" s="6" t="str">
        <f t="shared" si="25"/>
        <v>5</v>
      </c>
      <c r="N78" s="6" t="str">
        <f t="shared" si="26"/>
        <v>25075012</v>
      </c>
      <c r="O78" s="6" t="s">
        <v>1806</v>
      </c>
      <c r="P78" s="2" t="s">
        <v>690</v>
      </c>
      <c r="Q78" s="2" t="s">
        <v>37</v>
      </c>
      <c r="R78" s="2" t="s">
        <v>691</v>
      </c>
      <c r="T78" s="2" t="s">
        <v>692</v>
      </c>
      <c r="U78" s="2"/>
      <c r="V78" s="2"/>
      <c r="W78" s="2" t="s">
        <v>693</v>
      </c>
      <c r="X78" s="2" t="s">
        <v>694</v>
      </c>
      <c r="Y78" s="2" t="str">
        <f t="shared" si="27"/>
        <v>skillico_001.png</v>
      </c>
      <c r="Z78" s="2" t="s">
        <v>695</v>
      </c>
      <c r="AA78" s="2"/>
      <c r="AB78" s="2" t="s">
        <v>696</v>
      </c>
      <c r="AC78" s="2"/>
      <c r="AD78" s="2" t="s">
        <v>697</v>
      </c>
      <c r="AE78" s="2" t="s">
        <v>698</v>
      </c>
      <c r="AF78" s="2" t="str">
        <f t="shared" si="28"/>
        <v>skillico_001.png</v>
      </c>
      <c r="AG78" s="2" t="s">
        <v>699</v>
      </c>
      <c r="AH78" s="2"/>
      <c r="AI78" s="2"/>
      <c r="AJ78" s="2" t="s">
        <v>700</v>
      </c>
      <c r="AK78" s="2" t="s">
        <v>701</v>
      </c>
      <c r="AL78" s="2" t="s">
        <v>702</v>
      </c>
      <c r="AM78" s="2" t="str">
        <f t="shared" si="29"/>
        <v>skillico_001.png</v>
      </c>
    </row>
    <row r="79" spans="1:39" x14ac:dyDescent="0.15">
      <c r="A79" s="3">
        <v>25076</v>
      </c>
      <c r="B79" s="3" t="s">
        <v>689</v>
      </c>
      <c r="C79" s="4" t="str">
        <f t="shared" si="17"/>
        <v>2</v>
      </c>
      <c r="D79" s="4" t="str">
        <f t="shared" si="18"/>
        <v>6</v>
      </c>
      <c r="E79" s="4" t="str">
        <f t="shared" si="19"/>
        <v>5</v>
      </c>
      <c r="F79" s="6">
        <f t="shared" si="20"/>
        <v>25076</v>
      </c>
      <c r="G79" s="6" t="str">
        <f t="shared" si="21"/>
        <v>25076.png</v>
      </c>
      <c r="H79" s="6" t="str">
        <f t="shared" si="30"/>
        <v>2507a</v>
      </c>
      <c r="I79" s="6" t="str">
        <f t="shared" si="22"/>
        <v>2507a.png</v>
      </c>
      <c r="J79" s="6">
        <f t="shared" si="23"/>
        <v>25075</v>
      </c>
      <c r="K79" s="6">
        <f t="shared" si="24"/>
        <v>25076</v>
      </c>
      <c r="L79" s="6" t="str">
        <f>VLOOKUP(D79,运算表!C:G,IF(T79="[]",0,1)+IF(Z79="[]",0,1)+IF(AG79="[]",0,1)+2,FALSE)</f>
        <v>[2,4,6]</v>
      </c>
      <c r="M79" s="6" t="str">
        <f t="shared" si="25"/>
        <v>5</v>
      </c>
      <c r="N79" s="6" t="str">
        <f t="shared" si="26"/>
        <v>25076012</v>
      </c>
      <c r="O79" s="6" t="s">
        <v>1807</v>
      </c>
      <c r="P79" s="2" t="s">
        <v>703</v>
      </c>
      <c r="Q79" s="3" t="s">
        <v>37</v>
      </c>
      <c r="R79" s="2" t="s">
        <v>704</v>
      </c>
      <c r="T79" s="2" t="s">
        <v>705</v>
      </c>
      <c r="U79" s="2"/>
      <c r="V79" s="2"/>
      <c r="W79" s="2" t="s">
        <v>706</v>
      </c>
      <c r="X79" s="2" t="s">
        <v>707</v>
      </c>
      <c r="Y79" s="2" t="str">
        <f t="shared" si="27"/>
        <v>skillico_001.png</v>
      </c>
      <c r="Z79" s="2" t="s">
        <v>708</v>
      </c>
      <c r="AA79" s="2"/>
      <c r="AB79" s="2" t="s">
        <v>709</v>
      </c>
      <c r="AC79" s="2"/>
      <c r="AD79" s="2" t="s">
        <v>710</v>
      </c>
      <c r="AE79" s="2" t="s">
        <v>711</v>
      </c>
      <c r="AF79" s="2" t="str">
        <f t="shared" si="28"/>
        <v>skillico_001.png</v>
      </c>
      <c r="AG79" s="2" t="s">
        <v>712</v>
      </c>
      <c r="AH79" s="2"/>
      <c r="AI79" s="2"/>
      <c r="AJ79" s="2" t="s">
        <v>713</v>
      </c>
      <c r="AK79" s="2" t="s">
        <v>714</v>
      </c>
      <c r="AL79" s="2" t="s">
        <v>715</v>
      </c>
      <c r="AM79" s="2" t="str">
        <f t="shared" si="29"/>
        <v>skillico_001.png</v>
      </c>
    </row>
    <row r="80" spans="1:39" s="2" customFormat="1" x14ac:dyDescent="0.15">
      <c r="A80" s="2">
        <v>31012</v>
      </c>
      <c r="B80" s="2" t="s">
        <v>716</v>
      </c>
      <c r="C80" s="6" t="str">
        <f t="shared" ref="C80:C107" si="31">LEFT(A80,1)</f>
        <v>3</v>
      </c>
      <c r="D80" s="6" t="str">
        <f t="shared" ref="D80:D107" si="32">RIGHT(A80,1)</f>
        <v>2</v>
      </c>
      <c r="E80" s="6" t="str">
        <f t="shared" ref="E80:E107" si="33">RIGHT(LEFT(A80,2),1)</f>
        <v>1</v>
      </c>
      <c r="F80" s="6">
        <f t="shared" si="20"/>
        <v>31012</v>
      </c>
      <c r="G80" s="6" t="str">
        <f t="shared" si="21"/>
        <v>31012.png</v>
      </c>
      <c r="H80" s="6" t="str">
        <f t="shared" si="30"/>
        <v/>
      </c>
      <c r="I80" s="6" t="str">
        <f t="shared" si="22"/>
        <v/>
      </c>
      <c r="J80" s="6" t="str">
        <f t="shared" si="23"/>
        <v/>
      </c>
      <c r="K80" s="6">
        <f t="shared" si="24"/>
        <v>31012</v>
      </c>
      <c r="L80" s="6">
        <f>VLOOKUP(D80,运算表!C:G,IF(T80="[]",0,1)+IF(Z80="[]",0,1)+IF(AG80="[]",0,1)+2,FALSE)</f>
        <v>0</v>
      </c>
      <c r="M80" s="6" t="str">
        <f t="shared" si="25"/>
        <v>1</v>
      </c>
      <c r="N80" s="6" t="str">
        <f t="shared" si="26"/>
        <v>31012012</v>
      </c>
      <c r="O80" s="6" t="s">
        <v>1808</v>
      </c>
      <c r="P80" s="2" t="s">
        <v>717</v>
      </c>
      <c r="Q80" s="3" t="s">
        <v>37</v>
      </c>
      <c r="R80" s="2" t="s">
        <v>718</v>
      </c>
      <c r="T80" s="2" t="s">
        <v>719</v>
      </c>
      <c r="W80" s="2" t="s">
        <v>49</v>
      </c>
      <c r="X80" s="2" t="s">
        <v>720</v>
      </c>
      <c r="Y80" s="2" t="str">
        <f t="shared" si="27"/>
        <v>skillico_001.png</v>
      </c>
      <c r="Z80" s="2" t="s">
        <v>128</v>
      </c>
      <c r="AF80" s="2" t="str">
        <f t="shared" si="28"/>
        <v/>
      </c>
      <c r="AG80" s="2" t="s">
        <v>128</v>
      </c>
      <c r="AM80" s="2" t="str">
        <f t="shared" si="29"/>
        <v/>
      </c>
    </row>
    <row r="81" spans="1:39" x14ac:dyDescent="0.15">
      <c r="A81" s="3">
        <v>31023</v>
      </c>
      <c r="B81" s="3" t="s">
        <v>721</v>
      </c>
      <c r="C81" s="4" t="str">
        <f t="shared" si="31"/>
        <v>3</v>
      </c>
      <c r="D81" s="4" t="str">
        <f t="shared" si="32"/>
        <v>3</v>
      </c>
      <c r="E81" s="4" t="str">
        <f t="shared" si="33"/>
        <v>1</v>
      </c>
      <c r="F81" s="6">
        <f t="shared" si="20"/>
        <v>31023</v>
      </c>
      <c r="G81" s="6" t="str">
        <f t="shared" si="21"/>
        <v>31023.png</v>
      </c>
      <c r="H81" s="6" t="str">
        <f t="shared" si="30"/>
        <v/>
      </c>
      <c r="I81" s="6" t="str">
        <f t="shared" si="22"/>
        <v/>
      </c>
      <c r="J81" s="6" t="str">
        <f t="shared" si="23"/>
        <v/>
      </c>
      <c r="K81" s="6">
        <f t="shared" si="24"/>
        <v>31023</v>
      </c>
      <c r="L81" s="6">
        <f>VLOOKUP(D81,运算表!C:G,IF(T81="[]",0,1)+IF(Z81="[]",0,1)+IF(AG81="[]",0,1)+2,FALSE)</f>
        <v>0</v>
      </c>
      <c r="M81" s="6" t="str">
        <f t="shared" si="25"/>
        <v>1</v>
      </c>
      <c r="N81" s="6" t="str">
        <f t="shared" si="26"/>
        <v>31023012</v>
      </c>
      <c r="O81" s="6" t="s">
        <v>1809</v>
      </c>
      <c r="P81" s="2" t="s">
        <v>722</v>
      </c>
      <c r="Q81" s="3" t="s">
        <v>37</v>
      </c>
      <c r="R81" s="2" t="s">
        <v>723</v>
      </c>
      <c r="T81" s="2" t="s">
        <v>724</v>
      </c>
      <c r="U81" s="2"/>
      <c r="V81" s="2"/>
      <c r="W81" s="2" t="s">
        <v>725</v>
      </c>
      <c r="X81" s="2" t="s">
        <v>726</v>
      </c>
      <c r="Y81" s="2" t="str">
        <f t="shared" si="27"/>
        <v>skillico_001.png</v>
      </c>
      <c r="Z81" s="2" t="s">
        <v>128</v>
      </c>
      <c r="AA81" s="2"/>
      <c r="AB81" s="2"/>
      <c r="AC81" s="2"/>
      <c r="AD81" s="2"/>
      <c r="AE81" s="2"/>
      <c r="AF81" s="2" t="str">
        <f t="shared" si="28"/>
        <v/>
      </c>
      <c r="AG81" s="2" t="s">
        <v>128</v>
      </c>
      <c r="AH81" s="2"/>
      <c r="AI81" s="2"/>
      <c r="AJ81" s="2"/>
      <c r="AK81" s="2"/>
      <c r="AL81" s="2"/>
      <c r="AM81" s="2" t="str">
        <f t="shared" si="29"/>
        <v/>
      </c>
    </row>
    <row r="82" spans="1:39" x14ac:dyDescent="0.15">
      <c r="A82" s="3">
        <v>31033</v>
      </c>
      <c r="B82" s="3" t="s">
        <v>727</v>
      </c>
      <c r="C82" s="4" t="str">
        <f t="shared" si="31"/>
        <v>3</v>
      </c>
      <c r="D82" s="4" t="str">
        <f t="shared" si="32"/>
        <v>3</v>
      </c>
      <c r="E82" s="4" t="str">
        <f t="shared" si="33"/>
        <v>1</v>
      </c>
      <c r="F82" s="6">
        <f t="shared" si="20"/>
        <v>31033</v>
      </c>
      <c r="G82" s="6" t="str">
        <f t="shared" si="21"/>
        <v>31033.png</v>
      </c>
      <c r="H82" s="6" t="str">
        <f t="shared" si="30"/>
        <v/>
      </c>
      <c r="I82" s="6" t="str">
        <f t="shared" si="22"/>
        <v/>
      </c>
      <c r="J82" s="6" t="str">
        <f t="shared" si="23"/>
        <v/>
      </c>
      <c r="K82" s="6">
        <f t="shared" si="24"/>
        <v>31033</v>
      </c>
      <c r="L82" s="6">
        <f>VLOOKUP(D82,运算表!C:G,IF(S82="[]",0,1)+IF(Z82="[]",0,1)+IF(AG82="[]",0,1)+2,FALSE)</f>
        <v>0</v>
      </c>
      <c r="M82" s="6" t="str">
        <f t="shared" si="25"/>
        <v>1</v>
      </c>
      <c r="N82" s="6" t="str">
        <f t="shared" si="26"/>
        <v>31033012</v>
      </c>
      <c r="O82" s="6" t="s">
        <v>1810</v>
      </c>
      <c r="P82" s="2" t="s">
        <v>728</v>
      </c>
      <c r="Q82" s="2" t="s">
        <v>37</v>
      </c>
      <c r="R82" s="2" t="s">
        <v>729</v>
      </c>
      <c r="S82" s="2" t="s">
        <v>730</v>
      </c>
      <c r="T82" s="2"/>
      <c r="U82" s="2"/>
      <c r="V82" s="2"/>
      <c r="W82" s="2" t="s">
        <v>43</v>
      </c>
      <c r="X82" s="2" t="s">
        <v>731</v>
      </c>
      <c r="Y82" s="2" t="str">
        <f t="shared" si="27"/>
        <v>skillico_001.png</v>
      </c>
      <c r="Z82" s="2" t="s">
        <v>128</v>
      </c>
      <c r="AA82" s="2"/>
      <c r="AB82" s="2"/>
      <c r="AC82" s="2"/>
      <c r="AD82" s="2"/>
      <c r="AE82" s="2"/>
      <c r="AF82" s="2" t="str">
        <f t="shared" si="28"/>
        <v/>
      </c>
      <c r="AG82" s="2" t="s">
        <v>128</v>
      </c>
      <c r="AH82" s="2"/>
      <c r="AI82" s="2"/>
      <c r="AJ82" s="2"/>
      <c r="AK82" s="2"/>
      <c r="AL82" s="2"/>
      <c r="AM82" s="2" t="str">
        <f t="shared" si="29"/>
        <v/>
      </c>
    </row>
    <row r="83" spans="1:39" x14ac:dyDescent="0.15">
      <c r="A83" s="3">
        <v>31044</v>
      </c>
      <c r="B83" s="3" t="s">
        <v>732</v>
      </c>
      <c r="C83" s="4" t="str">
        <f t="shared" si="31"/>
        <v>3</v>
      </c>
      <c r="D83" s="4" t="str">
        <f t="shared" si="32"/>
        <v>4</v>
      </c>
      <c r="E83" s="4" t="str">
        <f t="shared" si="33"/>
        <v>1</v>
      </c>
      <c r="F83" s="6">
        <f t="shared" si="20"/>
        <v>31044</v>
      </c>
      <c r="G83" s="6" t="str">
        <f t="shared" si="21"/>
        <v>31044.png</v>
      </c>
      <c r="H83" s="6" t="str">
        <f t="shared" si="30"/>
        <v/>
      </c>
      <c r="I83" s="6" t="str">
        <f t="shared" si="22"/>
        <v/>
      </c>
      <c r="J83" s="6" t="str">
        <f t="shared" si="23"/>
        <v/>
      </c>
      <c r="K83" s="6">
        <f t="shared" si="24"/>
        <v>31044</v>
      </c>
      <c r="L83" s="6">
        <f>VLOOKUP(D83,运算表!C:G,IF(T83="[]",0,1)+IF(Z83="[]",0,1)+IF(AG83="[]",0,1)+2,FALSE)</f>
        <v>0</v>
      </c>
      <c r="M83" s="6" t="str">
        <f t="shared" si="25"/>
        <v>1</v>
      </c>
      <c r="N83" s="6" t="str">
        <f t="shared" si="26"/>
        <v>31044012</v>
      </c>
      <c r="O83" s="6" t="s">
        <v>1811</v>
      </c>
      <c r="P83" s="2" t="s">
        <v>52</v>
      </c>
      <c r="Q83" s="3" t="s">
        <v>37</v>
      </c>
      <c r="R83" s="2" t="s">
        <v>733</v>
      </c>
      <c r="T83" s="2" t="s">
        <v>734</v>
      </c>
      <c r="U83" s="2"/>
      <c r="V83" s="2"/>
      <c r="W83" s="2" t="s">
        <v>725</v>
      </c>
      <c r="X83" s="2" t="s">
        <v>735</v>
      </c>
      <c r="Y83" s="2" t="str">
        <f t="shared" si="27"/>
        <v>skillico_001.png</v>
      </c>
      <c r="Z83" s="2" t="s">
        <v>736</v>
      </c>
      <c r="AA83" s="2"/>
      <c r="AB83" s="2" t="s">
        <v>737</v>
      </c>
      <c r="AC83" s="2"/>
      <c r="AD83" s="2" t="s">
        <v>738</v>
      </c>
      <c r="AE83" s="2" t="s">
        <v>739</v>
      </c>
      <c r="AF83" s="2" t="str">
        <f t="shared" si="28"/>
        <v>skillico_001.png</v>
      </c>
      <c r="AG83" s="2" t="s">
        <v>128</v>
      </c>
      <c r="AH83" s="2"/>
      <c r="AI83" s="2"/>
      <c r="AJ83" s="2"/>
      <c r="AK83" s="2"/>
      <c r="AL83" s="2"/>
      <c r="AM83" s="2" t="str">
        <f t="shared" si="29"/>
        <v/>
      </c>
    </row>
    <row r="84" spans="1:39" x14ac:dyDescent="0.15">
      <c r="A84" s="3">
        <v>31045</v>
      </c>
      <c r="B84" s="3" t="s">
        <v>732</v>
      </c>
      <c r="C84" s="4" t="str">
        <f t="shared" si="31"/>
        <v>3</v>
      </c>
      <c r="D84" s="4" t="str">
        <f t="shared" si="32"/>
        <v>5</v>
      </c>
      <c r="E84" s="4" t="str">
        <f t="shared" si="33"/>
        <v>1</v>
      </c>
      <c r="F84" s="6">
        <f t="shared" si="20"/>
        <v>31045</v>
      </c>
      <c r="G84" s="6" t="str">
        <f t="shared" si="21"/>
        <v>31045.png</v>
      </c>
      <c r="H84" s="6" t="str">
        <f t="shared" si="30"/>
        <v/>
      </c>
      <c r="I84" s="6" t="str">
        <f t="shared" si="22"/>
        <v/>
      </c>
      <c r="J84" s="6" t="str">
        <f t="shared" si="23"/>
        <v/>
      </c>
      <c r="K84" s="6">
        <f t="shared" si="24"/>
        <v>31045</v>
      </c>
      <c r="L84" s="6" t="str">
        <f>VLOOKUP(D84,运算表!C:G,IF(T84="[]",0,1)+IF(Z84="[]",0,1)+IF(AG84="[]",0,1)+2,FALSE)</f>
        <v>[2,3,5]</v>
      </c>
      <c r="M84" s="6" t="str">
        <f t="shared" si="25"/>
        <v>1</v>
      </c>
      <c r="N84" s="6" t="str">
        <f t="shared" si="26"/>
        <v>31045012</v>
      </c>
      <c r="O84" s="6" t="s">
        <v>1812</v>
      </c>
      <c r="P84" s="2" t="s">
        <v>52</v>
      </c>
      <c r="Q84" s="3" t="s">
        <v>37</v>
      </c>
      <c r="R84" s="2" t="s">
        <v>740</v>
      </c>
      <c r="T84" s="2" t="s">
        <v>741</v>
      </c>
      <c r="U84" s="2"/>
      <c r="V84" s="2"/>
      <c r="W84" s="2" t="s">
        <v>725</v>
      </c>
      <c r="X84" s="2" t="s">
        <v>742</v>
      </c>
      <c r="Y84" s="2" t="str">
        <f t="shared" si="27"/>
        <v>skillico_001.png</v>
      </c>
      <c r="Z84" s="2" t="s">
        <v>743</v>
      </c>
      <c r="AA84" s="2"/>
      <c r="AB84" s="2" t="s">
        <v>744</v>
      </c>
      <c r="AC84" s="2"/>
      <c r="AD84" s="2" t="s">
        <v>738</v>
      </c>
      <c r="AE84" s="2" t="s">
        <v>745</v>
      </c>
      <c r="AF84" s="2" t="str">
        <f t="shared" si="28"/>
        <v>skillico_001.png</v>
      </c>
      <c r="AG84" s="2" t="s">
        <v>128</v>
      </c>
      <c r="AH84" s="2"/>
      <c r="AI84" s="2"/>
      <c r="AJ84" s="2"/>
      <c r="AK84" s="2"/>
      <c r="AL84" s="2"/>
      <c r="AM84" s="2" t="str">
        <f t="shared" si="29"/>
        <v/>
      </c>
    </row>
    <row r="85" spans="1:39" x14ac:dyDescent="0.15">
      <c r="A85" s="3">
        <v>31054</v>
      </c>
      <c r="B85" s="3" t="s">
        <v>746</v>
      </c>
      <c r="C85" s="4" t="str">
        <f t="shared" si="31"/>
        <v>3</v>
      </c>
      <c r="D85" s="4" t="str">
        <f t="shared" si="32"/>
        <v>4</v>
      </c>
      <c r="E85" s="4" t="str">
        <f t="shared" si="33"/>
        <v>1</v>
      </c>
      <c r="F85" s="6">
        <f t="shared" si="20"/>
        <v>31054</v>
      </c>
      <c r="G85" s="6" t="str">
        <f t="shared" si="21"/>
        <v>31054.png</v>
      </c>
      <c r="H85" s="6" t="str">
        <f t="shared" si="30"/>
        <v/>
      </c>
      <c r="I85" s="6" t="str">
        <f t="shared" si="22"/>
        <v/>
      </c>
      <c r="J85" s="6" t="str">
        <f t="shared" si="23"/>
        <v/>
      </c>
      <c r="K85" s="6">
        <f t="shared" si="24"/>
        <v>31054</v>
      </c>
      <c r="L85" s="6">
        <f>VLOOKUP(D85,运算表!C:G,IF(S85="[]",0,1)+IF(Z85="[]",0,1)+IF(AG85="[]",0,1)+2,FALSE)</f>
        <v>0</v>
      </c>
      <c r="M85" s="6" t="str">
        <f t="shared" si="25"/>
        <v>1</v>
      </c>
      <c r="N85" s="6" t="str">
        <f t="shared" si="26"/>
        <v>31054012</v>
      </c>
      <c r="O85" s="6" t="s">
        <v>1813</v>
      </c>
      <c r="P85" s="2" t="s">
        <v>728</v>
      </c>
      <c r="Q85" s="3" t="s">
        <v>37</v>
      </c>
      <c r="R85" s="2" t="s">
        <v>747</v>
      </c>
      <c r="S85" s="2" t="s">
        <v>748</v>
      </c>
      <c r="T85" s="2"/>
      <c r="U85" s="2" t="s">
        <v>749</v>
      </c>
      <c r="V85" s="2"/>
      <c r="W85" s="2" t="s">
        <v>750</v>
      </c>
      <c r="X85" s="2" t="s">
        <v>751</v>
      </c>
      <c r="Y85" s="2" t="str">
        <f t="shared" si="27"/>
        <v>skillico_001.png</v>
      </c>
      <c r="Z85" s="2" t="s">
        <v>752</v>
      </c>
      <c r="AA85" s="2"/>
      <c r="AB85" s="2" t="s">
        <v>753</v>
      </c>
      <c r="AC85" s="2"/>
      <c r="AD85" s="2" t="s">
        <v>754</v>
      </c>
      <c r="AE85" s="2" t="s">
        <v>755</v>
      </c>
      <c r="AF85" s="2" t="str">
        <f t="shared" si="28"/>
        <v>skillico_001.png</v>
      </c>
      <c r="AG85" s="2" t="s">
        <v>128</v>
      </c>
      <c r="AH85" s="2"/>
      <c r="AI85" s="2"/>
      <c r="AJ85" s="2"/>
      <c r="AK85" s="2"/>
      <c r="AL85" s="2"/>
      <c r="AM85" s="2" t="str">
        <f t="shared" si="29"/>
        <v/>
      </c>
    </row>
    <row r="86" spans="1:39" x14ac:dyDescent="0.15">
      <c r="A86" s="3">
        <v>31055</v>
      </c>
      <c r="B86" s="3" t="s">
        <v>746</v>
      </c>
      <c r="C86" s="4" t="str">
        <f t="shared" si="31"/>
        <v>3</v>
      </c>
      <c r="D86" s="4" t="str">
        <f t="shared" si="32"/>
        <v>5</v>
      </c>
      <c r="E86" s="4" t="str">
        <f t="shared" si="33"/>
        <v>1</v>
      </c>
      <c r="F86" s="6">
        <f t="shared" si="20"/>
        <v>31055</v>
      </c>
      <c r="G86" s="6" t="str">
        <f t="shared" si="21"/>
        <v>31055.png</v>
      </c>
      <c r="H86" s="6" t="str">
        <f t="shared" si="30"/>
        <v/>
      </c>
      <c r="I86" s="6" t="str">
        <f t="shared" si="22"/>
        <v/>
      </c>
      <c r="J86" s="6" t="str">
        <f t="shared" si="23"/>
        <v/>
      </c>
      <c r="K86" s="6">
        <f t="shared" si="24"/>
        <v>31055</v>
      </c>
      <c r="L86" s="6" t="str">
        <f>VLOOKUP(D86,运算表!C:G,IF(S86="[]",0,1)+IF(Z86="[]",0,1)+IF(AG86="[]",0,1)+2,FALSE)</f>
        <v>[2,3,5]</v>
      </c>
      <c r="M86" s="6" t="str">
        <f t="shared" si="25"/>
        <v>1</v>
      </c>
      <c r="N86" s="6" t="str">
        <f t="shared" si="26"/>
        <v>31055012</v>
      </c>
      <c r="O86" s="6" t="s">
        <v>1814</v>
      </c>
      <c r="P86" s="2" t="s">
        <v>728</v>
      </c>
      <c r="Q86" s="2" t="s">
        <v>37</v>
      </c>
      <c r="R86" s="2" t="s">
        <v>756</v>
      </c>
      <c r="S86" s="2" t="s">
        <v>757</v>
      </c>
      <c r="T86" s="2"/>
      <c r="U86" s="2" t="s">
        <v>758</v>
      </c>
      <c r="V86" s="2"/>
      <c r="W86" s="2" t="s">
        <v>750</v>
      </c>
      <c r="X86" s="2" t="s">
        <v>759</v>
      </c>
      <c r="Y86" s="2" t="str">
        <f t="shared" si="27"/>
        <v>skillico_001.png</v>
      </c>
      <c r="Z86" s="2" t="s">
        <v>760</v>
      </c>
      <c r="AA86" s="2"/>
      <c r="AB86" s="2" t="s">
        <v>761</v>
      </c>
      <c r="AC86" s="2"/>
      <c r="AD86" s="2" t="s">
        <v>754</v>
      </c>
      <c r="AE86" s="2" t="s">
        <v>762</v>
      </c>
      <c r="AF86" s="2" t="str">
        <f t="shared" si="28"/>
        <v>skillico_001.png</v>
      </c>
      <c r="AG86" s="2" t="s">
        <v>128</v>
      </c>
      <c r="AH86" s="2"/>
      <c r="AI86" s="2"/>
      <c r="AJ86" s="2"/>
      <c r="AK86" s="2"/>
      <c r="AL86" s="2"/>
      <c r="AM86" s="2" t="str">
        <f t="shared" si="29"/>
        <v/>
      </c>
    </row>
    <row r="87" spans="1:39" x14ac:dyDescent="0.15">
      <c r="A87" s="3">
        <v>31064</v>
      </c>
      <c r="B87" s="3" t="s">
        <v>763</v>
      </c>
      <c r="C87" s="4" t="str">
        <f t="shared" si="31"/>
        <v>3</v>
      </c>
      <c r="D87" s="4" t="str">
        <f t="shared" si="32"/>
        <v>4</v>
      </c>
      <c r="E87" s="4" t="str">
        <f t="shared" si="33"/>
        <v>1</v>
      </c>
      <c r="F87" s="6">
        <f t="shared" si="20"/>
        <v>31064</v>
      </c>
      <c r="G87" s="6" t="str">
        <f t="shared" si="21"/>
        <v>31064.png</v>
      </c>
      <c r="H87" s="6" t="str">
        <f t="shared" si="30"/>
        <v/>
      </c>
      <c r="I87" s="6" t="str">
        <f t="shared" si="22"/>
        <v/>
      </c>
      <c r="J87" s="6" t="str">
        <f t="shared" si="23"/>
        <v/>
      </c>
      <c r="K87" s="6">
        <f t="shared" si="24"/>
        <v>31064</v>
      </c>
      <c r="L87" s="6">
        <f>VLOOKUP(D87,运算表!C:G,IF(T87="[]",0,1)+IF(Z87="[]",0,1)+IF(AG87="[]",0,1)+2,FALSE)</f>
        <v>0</v>
      </c>
      <c r="M87" s="6" t="str">
        <f t="shared" si="25"/>
        <v>1</v>
      </c>
      <c r="N87" s="6" t="str">
        <f t="shared" si="26"/>
        <v>31064012</v>
      </c>
      <c r="O87" s="6" t="s">
        <v>1815</v>
      </c>
      <c r="P87" s="2" t="s">
        <v>640</v>
      </c>
      <c r="Q87" s="3" t="s">
        <v>37</v>
      </c>
      <c r="R87" s="2" t="s">
        <v>764</v>
      </c>
      <c r="T87" s="2" t="s">
        <v>765</v>
      </c>
      <c r="U87" s="2"/>
      <c r="V87" s="2"/>
      <c r="W87" s="2" t="s">
        <v>59</v>
      </c>
      <c r="X87" s="2" t="s">
        <v>766</v>
      </c>
      <c r="Y87" s="2" t="str">
        <f t="shared" si="27"/>
        <v>skillico_001.png</v>
      </c>
      <c r="Z87" s="2" t="s">
        <v>767</v>
      </c>
      <c r="AA87" s="2"/>
      <c r="AB87" s="2" t="s">
        <v>768</v>
      </c>
      <c r="AC87" s="2"/>
      <c r="AD87" s="2" t="s">
        <v>769</v>
      </c>
      <c r="AE87" s="2" t="s">
        <v>770</v>
      </c>
      <c r="AF87" s="2" t="str">
        <f t="shared" si="28"/>
        <v>skillico_001.png</v>
      </c>
      <c r="AG87" s="2" t="s">
        <v>128</v>
      </c>
      <c r="AH87" s="2"/>
      <c r="AI87" s="2"/>
      <c r="AJ87" s="2"/>
      <c r="AK87" s="2"/>
      <c r="AL87" s="2"/>
      <c r="AM87" s="2" t="str">
        <f t="shared" si="29"/>
        <v/>
      </c>
    </row>
    <row r="88" spans="1:39" x14ac:dyDescent="0.15">
      <c r="A88" s="3">
        <v>31065</v>
      </c>
      <c r="B88" s="3" t="s">
        <v>763</v>
      </c>
      <c r="C88" s="4" t="str">
        <f t="shared" si="31"/>
        <v>3</v>
      </c>
      <c r="D88" s="4" t="str">
        <f t="shared" si="32"/>
        <v>5</v>
      </c>
      <c r="E88" s="4" t="str">
        <f t="shared" si="33"/>
        <v>1</v>
      </c>
      <c r="F88" s="6">
        <f t="shared" si="20"/>
        <v>31065</v>
      </c>
      <c r="G88" s="6" t="str">
        <f t="shared" si="21"/>
        <v>31065.png</v>
      </c>
      <c r="H88" s="6" t="str">
        <f t="shared" si="30"/>
        <v/>
      </c>
      <c r="I88" s="6" t="str">
        <f t="shared" si="22"/>
        <v/>
      </c>
      <c r="J88" s="6" t="str">
        <f t="shared" si="23"/>
        <v/>
      </c>
      <c r="K88" s="6">
        <f t="shared" si="24"/>
        <v>31065</v>
      </c>
      <c r="L88" s="6" t="str">
        <f>VLOOKUP(D88,运算表!C:G,IF(T88="[]",0,1)+IF(Z88="[]",0,1)+IF(AG88="[]",0,1)+2,FALSE)</f>
        <v>[2,3,5]</v>
      </c>
      <c r="M88" s="6" t="str">
        <f t="shared" si="25"/>
        <v>1</v>
      </c>
      <c r="N88" s="6" t="str">
        <f t="shared" si="26"/>
        <v>31065012</v>
      </c>
      <c r="O88" s="6" t="s">
        <v>1816</v>
      </c>
      <c r="P88" s="2" t="s">
        <v>640</v>
      </c>
      <c r="Q88" s="3" t="s">
        <v>37</v>
      </c>
      <c r="R88" s="2" t="s">
        <v>771</v>
      </c>
      <c r="T88" s="2" t="s">
        <v>772</v>
      </c>
      <c r="U88" s="2"/>
      <c r="V88" s="2"/>
      <c r="W88" s="2" t="s">
        <v>59</v>
      </c>
      <c r="X88" s="2" t="s">
        <v>773</v>
      </c>
      <c r="Y88" s="2" t="str">
        <f t="shared" si="27"/>
        <v>skillico_001.png</v>
      </c>
      <c r="Z88" s="2" t="s">
        <v>774</v>
      </c>
      <c r="AA88" s="2"/>
      <c r="AB88" s="2" t="s">
        <v>775</v>
      </c>
      <c r="AC88" s="2"/>
      <c r="AD88" s="2" t="s">
        <v>769</v>
      </c>
      <c r="AE88" s="2" t="s">
        <v>776</v>
      </c>
      <c r="AF88" s="2" t="str">
        <f t="shared" si="28"/>
        <v>skillico_001.png</v>
      </c>
      <c r="AG88" s="2" t="s">
        <v>128</v>
      </c>
      <c r="AH88" s="2"/>
      <c r="AI88" s="2"/>
      <c r="AJ88" s="2"/>
      <c r="AK88" s="2"/>
      <c r="AL88" s="2"/>
      <c r="AM88" s="2" t="str">
        <f t="shared" si="29"/>
        <v/>
      </c>
    </row>
    <row r="89" spans="1:39" x14ac:dyDescent="0.15">
      <c r="A89" s="3">
        <v>31075</v>
      </c>
      <c r="B89" s="3" t="s">
        <v>777</v>
      </c>
      <c r="C89" s="4" t="str">
        <f t="shared" si="31"/>
        <v>3</v>
      </c>
      <c r="D89" s="4" t="str">
        <f t="shared" si="32"/>
        <v>5</v>
      </c>
      <c r="E89" s="4" t="str">
        <f t="shared" si="33"/>
        <v>1</v>
      </c>
      <c r="F89" s="6">
        <f t="shared" si="20"/>
        <v>31075</v>
      </c>
      <c r="G89" s="6" t="str">
        <f t="shared" si="21"/>
        <v>31075.png</v>
      </c>
      <c r="H89" s="6" t="str">
        <f t="shared" si="30"/>
        <v/>
      </c>
      <c r="I89" s="6" t="str">
        <f t="shared" si="22"/>
        <v/>
      </c>
      <c r="J89" s="6" t="str">
        <f t="shared" si="23"/>
        <v/>
      </c>
      <c r="K89" s="6">
        <f t="shared" si="24"/>
        <v>31075</v>
      </c>
      <c r="L89" s="6" t="str">
        <f>VLOOKUP(D89,运算表!C:G,IF(S89="[]",0,1)+IF(AA89="[]",0,1)+IF(AG89="[]",0,1)+2,FALSE)</f>
        <v>[2,3,5]</v>
      </c>
      <c r="M89" s="6" t="str">
        <f t="shared" si="25"/>
        <v>1</v>
      </c>
      <c r="N89" s="6" t="str">
        <f t="shared" si="26"/>
        <v>31075012</v>
      </c>
      <c r="O89" s="6" t="s">
        <v>1817</v>
      </c>
      <c r="P89" s="2" t="s">
        <v>84</v>
      </c>
      <c r="Q89" s="3" t="s">
        <v>37</v>
      </c>
      <c r="R89" s="2" t="s">
        <v>778</v>
      </c>
      <c r="S89" s="2" t="s">
        <v>779</v>
      </c>
      <c r="T89" s="2"/>
      <c r="U89" s="2" t="s">
        <v>780</v>
      </c>
      <c r="V89" s="2"/>
      <c r="W89" s="2" t="s">
        <v>781</v>
      </c>
      <c r="X89" s="2" t="s">
        <v>782</v>
      </c>
      <c r="Y89" s="2" t="str">
        <f t="shared" si="27"/>
        <v>skillico_001.png</v>
      </c>
      <c r="AA89" s="2" t="s">
        <v>783</v>
      </c>
      <c r="AB89" s="2"/>
      <c r="AC89" s="2"/>
      <c r="AD89" s="2" t="s">
        <v>725</v>
      </c>
      <c r="AE89" s="2" t="s">
        <v>437</v>
      </c>
      <c r="AF89" s="2" t="str">
        <f t="shared" si="28"/>
        <v>skillico_001.png</v>
      </c>
      <c r="AG89" s="2" t="s">
        <v>784</v>
      </c>
      <c r="AH89" s="2"/>
      <c r="AI89" s="2" t="s">
        <v>785</v>
      </c>
      <c r="AJ89" s="2"/>
      <c r="AK89" s="2" t="s">
        <v>786</v>
      </c>
      <c r="AL89" s="2" t="s">
        <v>787</v>
      </c>
      <c r="AM89" s="2" t="str">
        <f t="shared" si="29"/>
        <v>skillico_001.png</v>
      </c>
    </row>
    <row r="90" spans="1:39" x14ac:dyDescent="0.15">
      <c r="A90" s="3">
        <v>31076</v>
      </c>
      <c r="B90" s="3" t="s">
        <v>777</v>
      </c>
      <c r="C90" s="4" t="str">
        <f t="shared" si="31"/>
        <v>3</v>
      </c>
      <c r="D90" s="4" t="str">
        <f t="shared" si="32"/>
        <v>6</v>
      </c>
      <c r="E90" s="4" t="str">
        <f t="shared" si="33"/>
        <v>1</v>
      </c>
      <c r="F90" s="6">
        <f t="shared" si="20"/>
        <v>31076</v>
      </c>
      <c r="G90" s="6" t="str">
        <f t="shared" si="21"/>
        <v>31076.png</v>
      </c>
      <c r="H90" s="6" t="str">
        <f t="shared" si="30"/>
        <v>3107a</v>
      </c>
      <c r="I90" s="6" t="str">
        <f t="shared" si="22"/>
        <v>3107a.png</v>
      </c>
      <c r="J90" s="6">
        <f t="shared" si="23"/>
        <v>31075</v>
      </c>
      <c r="K90" s="6">
        <f t="shared" si="24"/>
        <v>31076</v>
      </c>
      <c r="L90" s="6" t="str">
        <f>VLOOKUP(D90,运算表!C:G,IF(S90="[]",0,1)+IF(AA90="[]",0,1)+IF(AG90="[]",0,1)+2,FALSE)</f>
        <v>[2,4,6]</v>
      </c>
      <c r="M90" s="6" t="str">
        <f t="shared" si="25"/>
        <v>1</v>
      </c>
      <c r="N90" s="6" t="str">
        <f t="shared" si="26"/>
        <v>31076012</v>
      </c>
      <c r="O90" s="6" t="s">
        <v>1818</v>
      </c>
      <c r="P90" s="2" t="s">
        <v>788</v>
      </c>
      <c r="Q90" s="2" t="s">
        <v>37</v>
      </c>
      <c r="R90" s="2" t="s">
        <v>789</v>
      </c>
      <c r="S90" s="2" t="s">
        <v>790</v>
      </c>
      <c r="T90" s="2"/>
      <c r="U90" s="2" t="s">
        <v>791</v>
      </c>
      <c r="V90" s="2"/>
      <c r="W90" s="2" t="s">
        <v>792</v>
      </c>
      <c r="X90" s="2" t="s">
        <v>793</v>
      </c>
      <c r="Y90" s="2" t="str">
        <f t="shared" si="27"/>
        <v>skillico_001.png</v>
      </c>
      <c r="AA90" s="2" t="s">
        <v>794</v>
      </c>
      <c r="AB90" s="2"/>
      <c r="AC90" s="2"/>
      <c r="AD90" s="2" t="s">
        <v>795</v>
      </c>
      <c r="AE90" s="2" t="s">
        <v>796</v>
      </c>
      <c r="AF90" s="2" t="str">
        <f t="shared" si="28"/>
        <v>skillico_001.png</v>
      </c>
      <c r="AG90" s="2" t="s">
        <v>797</v>
      </c>
      <c r="AH90" s="2"/>
      <c r="AI90" s="2" t="s">
        <v>798</v>
      </c>
      <c r="AJ90" s="2"/>
      <c r="AK90" s="2" t="s">
        <v>799</v>
      </c>
      <c r="AL90" s="2" t="s">
        <v>800</v>
      </c>
      <c r="AM90" s="2" t="str">
        <f t="shared" si="29"/>
        <v>skillico_001.png</v>
      </c>
    </row>
    <row r="91" spans="1:39" x14ac:dyDescent="0.15">
      <c r="A91" s="3">
        <v>31085</v>
      </c>
      <c r="B91" s="3" t="s">
        <v>801</v>
      </c>
      <c r="C91" s="4" t="str">
        <f t="shared" si="31"/>
        <v>3</v>
      </c>
      <c r="D91" s="4" t="str">
        <f t="shared" si="32"/>
        <v>5</v>
      </c>
      <c r="E91" s="4" t="str">
        <f t="shared" si="33"/>
        <v>1</v>
      </c>
      <c r="F91" s="6">
        <f t="shared" si="20"/>
        <v>31085</v>
      </c>
      <c r="G91" s="6" t="str">
        <f t="shared" si="21"/>
        <v>31085.png</v>
      </c>
      <c r="H91" s="6" t="str">
        <f t="shared" si="30"/>
        <v/>
      </c>
      <c r="I91" s="6" t="str">
        <f t="shared" si="22"/>
        <v/>
      </c>
      <c r="J91" s="6" t="str">
        <f t="shared" si="23"/>
        <v/>
      </c>
      <c r="K91" s="6">
        <f t="shared" si="24"/>
        <v>31085</v>
      </c>
      <c r="L91" s="6" t="str">
        <f>VLOOKUP(D91,运算表!C:G,IF(T91="[]",0,1)+IF(Z91="[]",0,1)+IF(AG91="[]",0,1)+2,FALSE)</f>
        <v>[2,3,5]</v>
      </c>
      <c r="M91" s="6" t="str">
        <f t="shared" si="25"/>
        <v>1</v>
      </c>
      <c r="N91" s="6" t="str">
        <f t="shared" si="26"/>
        <v>31085012</v>
      </c>
      <c r="O91" s="6" t="s">
        <v>1819</v>
      </c>
      <c r="P91" s="2" t="s">
        <v>433</v>
      </c>
      <c r="Q91" s="3" t="s">
        <v>37</v>
      </c>
      <c r="R91" s="2" t="s">
        <v>802</v>
      </c>
      <c r="T91" s="2" t="s">
        <v>803</v>
      </c>
      <c r="U91" s="2"/>
      <c r="V91" s="2"/>
      <c r="W91" s="2" t="s">
        <v>725</v>
      </c>
      <c r="X91" s="2" t="s">
        <v>437</v>
      </c>
      <c r="Y91" s="2" t="str">
        <f t="shared" si="27"/>
        <v>skillico_001.png</v>
      </c>
      <c r="Z91" s="2" t="s">
        <v>804</v>
      </c>
      <c r="AA91" s="2"/>
      <c r="AB91" s="2"/>
      <c r="AC91" s="2"/>
      <c r="AD91" s="2" t="s">
        <v>43</v>
      </c>
      <c r="AE91" s="2" t="s">
        <v>805</v>
      </c>
      <c r="AF91" s="2" t="str">
        <f t="shared" si="28"/>
        <v>skillico_001.png</v>
      </c>
      <c r="AG91" s="2" t="s">
        <v>128</v>
      </c>
      <c r="AH91" s="2"/>
      <c r="AI91" s="2"/>
      <c r="AJ91" s="2"/>
      <c r="AK91" s="2"/>
      <c r="AL91" s="2"/>
      <c r="AM91" s="2" t="str">
        <f t="shared" si="29"/>
        <v/>
      </c>
    </row>
    <row r="92" spans="1:39" x14ac:dyDescent="0.15">
      <c r="A92" s="3">
        <v>31086</v>
      </c>
      <c r="B92" s="3" t="s">
        <v>801</v>
      </c>
      <c r="C92" s="4" t="str">
        <f t="shared" si="31"/>
        <v>3</v>
      </c>
      <c r="D92" s="4" t="str">
        <f t="shared" si="32"/>
        <v>6</v>
      </c>
      <c r="E92" s="4" t="str">
        <f t="shared" si="33"/>
        <v>1</v>
      </c>
      <c r="F92" s="6">
        <f t="shared" si="20"/>
        <v>31086</v>
      </c>
      <c r="G92" s="6" t="str">
        <f t="shared" si="21"/>
        <v>31086.png</v>
      </c>
      <c r="H92" s="6" t="str">
        <f t="shared" si="30"/>
        <v>3108a</v>
      </c>
      <c r="I92" s="6" t="str">
        <f t="shared" si="22"/>
        <v>3108a.png</v>
      </c>
      <c r="J92" s="6">
        <f t="shared" si="23"/>
        <v>31085</v>
      </c>
      <c r="K92" s="6">
        <f t="shared" si="24"/>
        <v>31086</v>
      </c>
      <c r="L92" s="6" t="str">
        <f>VLOOKUP(D92,运算表!C:G,IF(T92="[]",0,1)+IF(Z92="[]",0,1)+IF(AG92="[]",0,1)+2,FALSE)</f>
        <v>[2,4,6]</v>
      </c>
      <c r="M92" s="6" t="str">
        <f t="shared" si="25"/>
        <v>1</v>
      </c>
      <c r="N92" s="6" t="str">
        <f t="shared" si="26"/>
        <v>31086012</v>
      </c>
      <c r="O92" s="6" t="s">
        <v>1820</v>
      </c>
      <c r="P92" s="2" t="s">
        <v>440</v>
      </c>
      <c r="Q92" s="3" t="s">
        <v>37</v>
      </c>
      <c r="R92" s="2" t="s">
        <v>806</v>
      </c>
      <c r="T92" s="2" t="s">
        <v>807</v>
      </c>
      <c r="U92" s="2"/>
      <c r="V92" s="2"/>
      <c r="W92" s="2" t="s">
        <v>795</v>
      </c>
      <c r="X92" s="2" t="s">
        <v>796</v>
      </c>
      <c r="Y92" s="2" t="str">
        <f t="shared" si="27"/>
        <v>skillico_001.png</v>
      </c>
      <c r="Z92" s="2" t="s">
        <v>808</v>
      </c>
      <c r="AA92" s="2"/>
      <c r="AB92" s="2"/>
      <c r="AC92" s="2"/>
      <c r="AD92" s="2" t="s">
        <v>446</v>
      </c>
      <c r="AE92" s="2" t="s">
        <v>809</v>
      </c>
      <c r="AF92" s="2" t="str">
        <f t="shared" si="28"/>
        <v>skillico_001.png</v>
      </c>
      <c r="AG92" s="2" t="s">
        <v>810</v>
      </c>
      <c r="AH92" s="2"/>
      <c r="AI92" s="2" t="s">
        <v>811</v>
      </c>
      <c r="AJ92" s="2"/>
      <c r="AK92" s="2" t="s">
        <v>812</v>
      </c>
      <c r="AL92" s="2" t="s">
        <v>813</v>
      </c>
      <c r="AM92" s="2" t="str">
        <f t="shared" si="29"/>
        <v>skillico_001.png</v>
      </c>
    </row>
    <row r="93" spans="1:39" s="2" customFormat="1" x14ac:dyDescent="0.15">
      <c r="A93" s="2">
        <v>32011</v>
      </c>
      <c r="B93" s="2" t="s">
        <v>814</v>
      </c>
      <c r="C93" s="6" t="str">
        <f t="shared" si="31"/>
        <v>3</v>
      </c>
      <c r="D93" s="6" t="str">
        <f t="shared" si="32"/>
        <v>1</v>
      </c>
      <c r="E93" s="6" t="str">
        <f t="shared" si="33"/>
        <v>2</v>
      </c>
      <c r="F93" s="6">
        <f t="shared" si="20"/>
        <v>32011</v>
      </c>
      <c r="G93" s="6" t="str">
        <f t="shared" si="21"/>
        <v>32011.png</v>
      </c>
      <c r="H93" s="6" t="str">
        <f t="shared" si="30"/>
        <v/>
      </c>
      <c r="I93" s="6" t="str">
        <f t="shared" si="22"/>
        <v/>
      </c>
      <c r="J93" s="6" t="str">
        <f t="shared" si="23"/>
        <v/>
      </c>
      <c r="K93" s="6">
        <f t="shared" si="24"/>
        <v>32011</v>
      </c>
      <c r="L93" s="6">
        <f>VLOOKUP(D93,运算表!C:G,IF(S93="[]",0,1)+IF(Z93="[]",0,1)+IF(AG93="[]",0,1)+2,FALSE)</f>
        <v>0</v>
      </c>
      <c r="M93" s="6" t="str">
        <f t="shared" si="25"/>
        <v>2</v>
      </c>
      <c r="N93" s="6" t="str">
        <f t="shared" si="26"/>
        <v>32011012</v>
      </c>
      <c r="O93" s="6" t="s">
        <v>1821</v>
      </c>
      <c r="P93" s="2" t="s">
        <v>815</v>
      </c>
      <c r="Q93" s="3" t="s">
        <v>37</v>
      </c>
      <c r="R93" s="2" t="s">
        <v>816</v>
      </c>
      <c r="Y93" s="2" t="str">
        <f t="shared" si="27"/>
        <v/>
      </c>
      <c r="Z93" s="2" t="s">
        <v>128</v>
      </c>
      <c r="AF93" s="2" t="str">
        <f t="shared" si="28"/>
        <v/>
      </c>
      <c r="AG93" s="2" t="s">
        <v>128</v>
      </c>
      <c r="AM93" s="2" t="str">
        <f t="shared" si="29"/>
        <v/>
      </c>
    </row>
    <row r="94" spans="1:39" x14ac:dyDescent="0.15">
      <c r="A94" s="3">
        <v>32023</v>
      </c>
      <c r="B94" s="3" t="s">
        <v>817</v>
      </c>
      <c r="C94" s="4" t="str">
        <f t="shared" si="31"/>
        <v>3</v>
      </c>
      <c r="D94" s="4" t="str">
        <f t="shared" si="32"/>
        <v>3</v>
      </c>
      <c r="E94" s="4" t="str">
        <f t="shared" si="33"/>
        <v>2</v>
      </c>
      <c r="F94" s="6">
        <f t="shared" si="20"/>
        <v>32023</v>
      </c>
      <c r="G94" s="6" t="str">
        <f t="shared" si="21"/>
        <v>32023.png</v>
      </c>
      <c r="H94" s="6" t="str">
        <f t="shared" si="30"/>
        <v/>
      </c>
      <c r="I94" s="6" t="str">
        <f t="shared" si="22"/>
        <v/>
      </c>
      <c r="J94" s="6" t="str">
        <f t="shared" si="23"/>
        <v/>
      </c>
      <c r="K94" s="6">
        <f t="shared" si="24"/>
        <v>32023</v>
      </c>
      <c r="L94" s="6">
        <f>VLOOKUP(D94,运算表!C:G,IF(S94="[]",0,1)+IF(Z94="[]",0,1)+IF(AG94="[]",0,1)+2,FALSE)</f>
        <v>0</v>
      </c>
      <c r="M94" s="6" t="str">
        <f t="shared" si="25"/>
        <v>2</v>
      </c>
      <c r="N94" s="6" t="str">
        <f t="shared" si="26"/>
        <v>32023012</v>
      </c>
      <c r="O94" s="6" t="s">
        <v>1822</v>
      </c>
      <c r="P94" s="2" t="s">
        <v>818</v>
      </c>
      <c r="Q94" s="2" t="s">
        <v>37</v>
      </c>
      <c r="R94" s="2" t="s">
        <v>819</v>
      </c>
      <c r="S94" s="2" t="s">
        <v>820</v>
      </c>
      <c r="T94" s="2"/>
      <c r="U94" s="2" t="s">
        <v>821</v>
      </c>
      <c r="V94" s="2"/>
      <c r="W94" s="2" t="s">
        <v>822</v>
      </c>
      <c r="X94" s="2" t="s">
        <v>823</v>
      </c>
      <c r="Y94" s="2" t="str">
        <f t="shared" si="27"/>
        <v>skillico_001.png</v>
      </c>
      <c r="Z94" s="2" t="s">
        <v>128</v>
      </c>
      <c r="AA94" s="2"/>
      <c r="AB94" s="2"/>
      <c r="AC94" s="2"/>
      <c r="AD94" s="2"/>
      <c r="AE94" s="2"/>
      <c r="AF94" s="2" t="str">
        <f t="shared" si="28"/>
        <v/>
      </c>
      <c r="AG94" s="2" t="s">
        <v>128</v>
      </c>
      <c r="AH94" s="2"/>
      <c r="AI94" s="2"/>
      <c r="AJ94" s="2"/>
      <c r="AK94" s="2"/>
      <c r="AL94" s="2"/>
      <c r="AM94" s="2" t="str">
        <f t="shared" si="29"/>
        <v/>
      </c>
    </row>
    <row r="95" spans="1:39" x14ac:dyDescent="0.15">
      <c r="A95" s="3">
        <v>32034</v>
      </c>
      <c r="B95" s="3" t="s">
        <v>824</v>
      </c>
      <c r="C95" s="4" t="str">
        <f t="shared" si="31"/>
        <v>3</v>
      </c>
      <c r="D95" s="4" t="str">
        <f t="shared" si="32"/>
        <v>4</v>
      </c>
      <c r="E95" s="4" t="str">
        <f t="shared" si="33"/>
        <v>2</v>
      </c>
      <c r="F95" s="6">
        <f t="shared" si="20"/>
        <v>32034</v>
      </c>
      <c r="G95" s="6" t="str">
        <f t="shared" si="21"/>
        <v>32034.png</v>
      </c>
      <c r="H95" s="6" t="str">
        <f t="shared" si="30"/>
        <v/>
      </c>
      <c r="I95" s="6" t="str">
        <f t="shared" si="22"/>
        <v/>
      </c>
      <c r="J95" s="6" t="str">
        <f t="shared" si="23"/>
        <v/>
      </c>
      <c r="K95" s="6">
        <f t="shared" si="24"/>
        <v>32034</v>
      </c>
      <c r="L95" s="6">
        <f>VLOOKUP(D95,运算表!C:G,IF(S95="[]",0,1)+IF(Z95="[]",0,1)+IF(AG95="[]",0,1)+2,FALSE)</f>
        <v>0</v>
      </c>
      <c r="M95" s="6" t="str">
        <f t="shared" si="25"/>
        <v>2</v>
      </c>
      <c r="N95" s="6" t="str">
        <f t="shared" si="26"/>
        <v>32034012</v>
      </c>
      <c r="O95" s="6"/>
      <c r="P95" s="2" t="s">
        <v>815</v>
      </c>
      <c r="Q95" s="3" t="s">
        <v>37</v>
      </c>
      <c r="R95" s="2" t="s">
        <v>825</v>
      </c>
      <c r="S95" s="2" t="s">
        <v>826</v>
      </c>
      <c r="T95" s="2"/>
      <c r="U95" s="2" t="s">
        <v>827</v>
      </c>
      <c r="V95" s="2"/>
      <c r="W95" s="2" t="s">
        <v>828</v>
      </c>
      <c r="X95" s="2" t="s">
        <v>829</v>
      </c>
      <c r="Y95" s="2" t="str">
        <f t="shared" si="27"/>
        <v>skillico_001.png</v>
      </c>
      <c r="Z95" s="2" t="s">
        <v>128</v>
      </c>
      <c r="AA95" s="2"/>
      <c r="AB95" s="2"/>
      <c r="AC95" s="2"/>
      <c r="AD95" s="2"/>
      <c r="AE95" s="2"/>
      <c r="AF95" s="2" t="str">
        <f t="shared" si="28"/>
        <v/>
      </c>
      <c r="AG95" s="2" t="s">
        <v>128</v>
      </c>
      <c r="AH95" s="2"/>
      <c r="AI95" s="2"/>
      <c r="AJ95" s="2"/>
      <c r="AK95" s="2"/>
      <c r="AL95" s="2"/>
      <c r="AM95" s="2" t="str">
        <f t="shared" si="29"/>
        <v/>
      </c>
    </row>
    <row r="96" spans="1:39" x14ac:dyDescent="0.15">
      <c r="A96" s="3">
        <v>32035</v>
      </c>
      <c r="B96" s="3" t="s">
        <v>824</v>
      </c>
      <c r="C96" s="4" t="str">
        <f t="shared" si="31"/>
        <v>3</v>
      </c>
      <c r="D96" s="4" t="str">
        <f t="shared" si="32"/>
        <v>5</v>
      </c>
      <c r="E96" s="4" t="str">
        <f t="shared" si="33"/>
        <v>2</v>
      </c>
      <c r="F96" s="6">
        <f t="shared" si="20"/>
        <v>32035</v>
      </c>
      <c r="G96" s="6" t="str">
        <f t="shared" si="21"/>
        <v>32035.png</v>
      </c>
      <c r="H96" s="6" t="str">
        <f t="shared" si="30"/>
        <v/>
      </c>
      <c r="I96" s="6" t="str">
        <f t="shared" si="22"/>
        <v/>
      </c>
      <c r="J96" s="6" t="str">
        <f t="shared" si="23"/>
        <v/>
      </c>
      <c r="K96" s="6">
        <f t="shared" si="24"/>
        <v>32035</v>
      </c>
      <c r="L96" s="6" t="str">
        <f>VLOOKUP(D96,运算表!C:G,IF(S96="[]",0,1)+IF(Z96="[]",0,1)+IF(AG96="[]",0,1)+2,FALSE)</f>
        <v>[2,3,5]</v>
      </c>
      <c r="M96" s="6" t="str">
        <f t="shared" si="25"/>
        <v>2</v>
      </c>
      <c r="N96" s="6" t="str">
        <f t="shared" si="26"/>
        <v>32035012</v>
      </c>
      <c r="O96" s="6"/>
      <c r="P96" s="2" t="s">
        <v>815</v>
      </c>
      <c r="Q96" s="3" t="s">
        <v>37</v>
      </c>
      <c r="R96" s="2" t="s">
        <v>660</v>
      </c>
      <c r="S96" s="2" t="s">
        <v>830</v>
      </c>
      <c r="T96" s="2"/>
      <c r="U96" s="2" t="s">
        <v>831</v>
      </c>
      <c r="V96" s="2"/>
      <c r="W96" s="2" t="s">
        <v>828</v>
      </c>
      <c r="X96" s="2" t="s">
        <v>829</v>
      </c>
      <c r="Y96" s="2" t="str">
        <f t="shared" si="27"/>
        <v>skillico_001.png</v>
      </c>
      <c r="Z96" s="2" t="s">
        <v>832</v>
      </c>
      <c r="AA96" s="2"/>
      <c r="AB96" s="2" t="s">
        <v>833</v>
      </c>
      <c r="AC96" s="2"/>
      <c r="AD96" s="2" t="s">
        <v>834</v>
      </c>
      <c r="AE96" s="2" t="s">
        <v>835</v>
      </c>
      <c r="AF96" s="2" t="str">
        <f t="shared" si="28"/>
        <v>skillico_001.png</v>
      </c>
      <c r="AG96" s="2" t="s">
        <v>128</v>
      </c>
      <c r="AH96" s="2"/>
      <c r="AI96" s="2"/>
      <c r="AJ96" s="2"/>
      <c r="AK96" s="2"/>
      <c r="AL96" s="2"/>
      <c r="AM96" s="2" t="str">
        <f t="shared" si="29"/>
        <v/>
      </c>
    </row>
    <row r="97" spans="1:39" x14ac:dyDescent="0.15">
      <c r="A97" s="3">
        <v>32036</v>
      </c>
      <c r="B97" s="3" t="s">
        <v>824</v>
      </c>
      <c r="C97" s="4" t="str">
        <f t="shared" si="31"/>
        <v>3</v>
      </c>
      <c r="D97" s="4" t="str">
        <f t="shared" si="32"/>
        <v>6</v>
      </c>
      <c r="E97" s="4" t="str">
        <f t="shared" si="33"/>
        <v>2</v>
      </c>
      <c r="F97" s="6">
        <f t="shared" si="20"/>
        <v>32036</v>
      </c>
      <c r="G97" s="6" t="str">
        <f t="shared" si="21"/>
        <v>32036.png</v>
      </c>
      <c r="H97" s="6" t="str">
        <f t="shared" si="30"/>
        <v/>
      </c>
      <c r="I97" s="6" t="str">
        <f t="shared" si="22"/>
        <v/>
      </c>
      <c r="J97" s="6">
        <f t="shared" si="23"/>
        <v>32035</v>
      </c>
      <c r="K97" s="6">
        <f t="shared" si="24"/>
        <v>32036</v>
      </c>
      <c r="L97" s="6" t="str">
        <f>VLOOKUP(D97,运算表!C:G,IF(T97="[]",0,1)+IF(Z97="[]",0,1)+IF(AG97="[]",0,1)+2,FALSE)</f>
        <v>[2,4,6]</v>
      </c>
      <c r="M97" s="6" t="str">
        <f t="shared" si="25"/>
        <v>2</v>
      </c>
      <c r="N97" s="6" t="str">
        <f t="shared" si="26"/>
        <v>32036012</v>
      </c>
      <c r="O97" s="6"/>
      <c r="P97" s="2" t="s">
        <v>836</v>
      </c>
      <c r="Q97" s="3" t="s">
        <v>37</v>
      </c>
      <c r="R97" s="2" t="s">
        <v>837</v>
      </c>
      <c r="T97" s="2" t="s">
        <v>838</v>
      </c>
      <c r="U97" s="2"/>
      <c r="V97" s="2"/>
      <c r="W97" s="2" t="s">
        <v>839</v>
      </c>
      <c r="X97" s="2" t="s">
        <v>840</v>
      </c>
      <c r="Y97" s="2" t="str">
        <f t="shared" si="27"/>
        <v>skillico_001.png</v>
      </c>
      <c r="Z97" s="2" t="s">
        <v>841</v>
      </c>
      <c r="AA97" s="2"/>
      <c r="AB97" s="2" t="s">
        <v>842</v>
      </c>
      <c r="AC97" s="2"/>
      <c r="AD97" s="2" t="s">
        <v>843</v>
      </c>
      <c r="AE97" s="2" t="s">
        <v>844</v>
      </c>
      <c r="AF97" s="2" t="str">
        <f t="shared" si="28"/>
        <v>skillico_001.png</v>
      </c>
      <c r="AG97" s="2" t="s">
        <v>845</v>
      </c>
      <c r="AH97" s="2"/>
      <c r="AI97" s="2" t="s">
        <v>846</v>
      </c>
      <c r="AJ97" s="2"/>
      <c r="AK97" s="2" t="s">
        <v>847</v>
      </c>
      <c r="AL97" s="2" t="s">
        <v>848</v>
      </c>
      <c r="AM97" s="2" t="str">
        <f t="shared" si="29"/>
        <v>skillico_001.png</v>
      </c>
    </row>
    <row r="98" spans="1:39" x14ac:dyDescent="0.15">
      <c r="A98" s="3">
        <v>32044</v>
      </c>
      <c r="B98" s="3" t="s">
        <v>849</v>
      </c>
      <c r="C98" s="4" t="str">
        <f t="shared" si="31"/>
        <v>3</v>
      </c>
      <c r="D98" s="4" t="str">
        <f t="shared" si="32"/>
        <v>4</v>
      </c>
      <c r="E98" s="4" t="str">
        <f t="shared" si="33"/>
        <v>2</v>
      </c>
      <c r="F98" s="6">
        <f t="shared" si="20"/>
        <v>32044</v>
      </c>
      <c r="G98" s="6" t="str">
        <f t="shared" si="21"/>
        <v>32044.png</v>
      </c>
      <c r="H98" s="6" t="str">
        <f t="shared" si="30"/>
        <v/>
      </c>
      <c r="I98" s="6" t="str">
        <f t="shared" si="22"/>
        <v/>
      </c>
      <c r="J98" s="6" t="str">
        <f t="shared" si="23"/>
        <v/>
      </c>
      <c r="K98" s="6">
        <f t="shared" si="24"/>
        <v>32044</v>
      </c>
      <c r="L98" s="6">
        <f>VLOOKUP(D98,运算表!C:G,IF(S98="[]",0,1)+IF(Z98="[]",0,1)+IF(AG98="[]",0,1)+2,FALSE)</f>
        <v>0</v>
      </c>
      <c r="M98" s="6" t="str">
        <f t="shared" si="25"/>
        <v>2</v>
      </c>
      <c r="N98" s="6" t="str">
        <f t="shared" si="26"/>
        <v>32044012</v>
      </c>
      <c r="O98" s="6" t="s">
        <v>1823</v>
      </c>
      <c r="P98" s="2" t="s">
        <v>690</v>
      </c>
      <c r="Q98" s="2" t="s">
        <v>37</v>
      </c>
      <c r="R98" s="2" t="s">
        <v>850</v>
      </c>
      <c r="S98" s="2" t="s">
        <v>851</v>
      </c>
      <c r="T98" s="2"/>
      <c r="U98" s="2" t="s">
        <v>852</v>
      </c>
      <c r="V98" s="2"/>
      <c r="W98" s="2" t="s">
        <v>853</v>
      </c>
      <c r="X98" s="2" t="s">
        <v>854</v>
      </c>
      <c r="Y98" s="2" t="str">
        <f t="shared" si="27"/>
        <v>skillico_001.png</v>
      </c>
      <c r="Z98" s="2" t="s">
        <v>128</v>
      </c>
      <c r="AA98" s="2"/>
      <c r="AB98" s="2"/>
      <c r="AC98" s="2"/>
      <c r="AD98" s="2"/>
      <c r="AE98" s="2"/>
      <c r="AF98" s="2" t="str">
        <f t="shared" si="28"/>
        <v/>
      </c>
      <c r="AG98" s="2" t="s">
        <v>128</v>
      </c>
      <c r="AH98" s="2"/>
      <c r="AI98" s="2"/>
      <c r="AJ98" s="2"/>
      <c r="AK98" s="2"/>
      <c r="AL98" s="2"/>
      <c r="AM98" s="2" t="str">
        <f t="shared" si="29"/>
        <v/>
      </c>
    </row>
    <row r="99" spans="1:39" x14ac:dyDescent="0.15">
      <c r="A99" s="3">
        <v>32045</v>
      </c>
      <c r="B99" s="3" t="s">
        <v>849</v>
      </c>
      <c r="C99" s="4" t="str">
        <f t="shared" si="31"/>
        <v>3</v>
      </c>
      <c r="D99" s="4" t="str">
        <f t="shared" si="32"/>
        <v>5</v>
      </c>
      <c r="E99" s="4" t="str">
        <f t="shared" si="33"/>
        <v>2</v>
      </c>
      <c r="F99" s="6">
        <f t="shared" si="20"/>
        <v>32045</v>
      </c>
      <c r="G99" s="6" t="str">
        <f t="shared" si="21"/>
        <v>32045.png</v>
      </c>
      <c r="H99" s="6" t="str">
        <f t="shared" si="30"/>
        <v/>
      </c>
      <c r="I99" s="6" t="str">
        <f t="shared" si="22"/>
        <v/>
      </c>
      <c r="J99" s="6" t="str">
        <f t="shared" si="23"/>
        <v/>
      </c>
      <c r="K99" s="6">
        <f t="shared" si="24"/>
        <v>32045</v>
      </c>
      <c r="L99" s="6" t="str">
        <f>VLOOKUP(D99,运算表!C:G,IF(S99="[]",0,1)+IF(Z99="[]",0,1)+IF(AG99="[]",0,1)+2,FALSE)</f>
        <v>[2,3,5]</v>
      </c>
      <c r="M99" s="6" t="str">
        <f t="shared" si="25"/>
        <v>2</v>
      </c>
      <c r="N99" s="6" t="str">
        <f t="shared" si="26"/>
        <v>32045012</v>
      </c>
      <c r="O99" s="6" t="s">
        <v>1824</v>
      </c>
      <c r="P99" s="2" t="s">
        <v>690</v>
      </c>
      <c r="Q99" s="3" t="s">
        <v>37</v>
      </c>
      <c r="R99" s="2" t="s">
        <v>855</v>
      </c>
      <c r="S99" s="2" t="s">
        <v>856</v>
      </c>
      <c r="T99" s="2"/>
      <c r="U99" s="2" t="s">
        <v>857</v>
      </c>
      <c r="V99" s="2"/>
      <c r="W99" s="2" t="s">
        <v>853</v>
      </c>
      <c r="X99" s="2" t="s">
        <v>858</v>
      </c>
      <c r="Y99" s="2" t="str">
        <f t="shared" si="27"/>
        <v>skillico_001.png</v>
      </c>
      <c r="Z99" s="2" t="s">
        <v>859</v>
      </c>
      <c r="AA99" s="2"/>
      <c r="AB99" s="2" t="s">
        <v>860</v>
      </c>
      <c r="AC99" s="2"/>
      <c r="AD99" s="2" t="s">
        <v>861</v>
      </c>
      <c r="AE99" s="2" t="s">
        <v>862</v>
      </c>
      <c r="AF99" s="2" t="str">
        <f t="shared" si="28"/>
        <v>skillico_001.png</v>
      </c>
      <c r="AG99" s="2" t="s">
        <v>128</v>
      </c>
      <c r="AH99" s="2"/>
      <c r="AI99" s="2"/>
      <c r="AJ99" s="2"/>
      <c r="AK99" s="2"/>
      <c r="AL99" s="2"/>
      <c r="AM99" s="2" t="str">
        <f t="shared" si="29"/>
        <v/>
      </c>
    </row>
    <row r="100" spans="1:39" x14ac:dyDescent="0.15">
      <c r="A100" s="3">
        <v>32046</v>
      </c>
      <c r="B100" s="3" t="s">
        <v>849</v>
      </c>
      <c r="C100" s="4" t="str">
        <f t="shared" si="31"/>
        <v>3</v>
      </c>
      <c r="D100" s="4" t="str">
        <f t="shared" si="32"/>
        <v>6</v>
      </c>
      <c r="E100" s="4" t="str">
        <f t="shared" si="33"/>
        <v>2</v>
      </c>
      <c r="F100" s="6">
        <f t="shared" si="20"/>
        <v>32046</v>
      </c>
      <c r="G100" s="6" t="str">
        <f t="shared" si="21"/>
        <v>32046.png</v>
      </c>
      <c r="H100" s="6" t="str">
        <f t="shared" si="30"/>
        <v/>
      </c>
      <c r="I100" s="6" t="str">
        <f t="shared" si="22"/>
        <v/>
      </c>
      <c r="J100" s="6">
        <f t="shared" si="23"/>
        <v>32045</v>
      </c>
      <c r="K100" s="6">
        <f t="shared" si="24"/>
        <v>32046</v>
      </c>
      <c r="L100" s="6" t="str">
        <f>VLOOKUP(D100,运算表!C:G,IF(S100="[]",0,1)+IF(Z100="[]",0,1)+IF(AG100="[]",0,1)+2,FALSE)</f>
        <v>[2,4,6]</v>
      </c>
      <c r="M100" s="6" t="str">
        <f t="shared" si="25"/>
        <v>2</v>
      </c>
      <c r="N100" s="6" t="str">
        <f t="shared" si="26"/>
        <v>32046012</v>
      </c>
      <c r="O100" s="6" t="s">
        <v>1825</v>
      </c>
      <c r="P100" s="2" t="s">
        <v>703</v>
      </c>
      <c r="Q100" s="3" t="s">
        <v>37</v>
      </c>
      <c r="R100" s="2" t="s">
        <v>863</v>
      </c>
      <c r="S100" s="2" t="s">
        <v>864</v>
      </c>
      <c r="T100" s="2"/>
      <c r="U100" s="2" t="s">
        <v>865</v>
      </c>
      <c r="V100" s="2"/>
      <c r="W100" s="2" t="s">
        <v>866</v>
      </c>
      <c r="X100" s="2" t="s">
        <v>858</v>
      </c>
      <c r="Y100" s="2" t="str">
        <f t="shared" si="27"/>
        <v>skillico_001.png</v>
      </c>
      <c r="Z100" s="2" t="s">
        <v>867</v>
      </c>
      <c r="AA100" s="2"/>
      <c r="AB100" s="2" t="s">
        <v>868</v>
      </c>
      <c r="AC100" s="2"/>
      <c r="AD100" s="2" t="s">
        <v>869</v>
      </c>
      <c r="AE100" s="2" t="s">
        <v>870</v>
      </c>
      <c r="AF100" s="2" t="str">
        <f t="shared" si="28"/>
        <v>skillico_001.png</v>
      </c>
      <c r="AG100" s="2" t="s">
        <v>871</v>
      </c>
      <c r="AH100" s="2"/>
      <c r="AI100" s="2" t="s">
        <v>872</v>
      </c>
      <c r="AJ100" s="2"/>
      <c r="AK100" s="2" t="s">
        <v>873</v>
      </c>
      <c r="AL100" s="2" t="s">
        <v>874</v>
      </c>
      <c r="AM100" s="2" t="str">
        <f t="shared" si="29"/>
        <v>skillico_001.png</v>
      </c>
    </row>
    <row r="101" spans="1:39" x14ac:dyDescent="0.15">
      <c r="A101" s="3">
        <v>32055</v>
      </c>
      <c r="B101" s="3" t="s">
        <v>875</v>
      </c>
      <c r="C101" s="4" t="str">
        <f t="shared" si="31"/>
        <v>3</v>
      </c>
      <c r="D101" s="4" t="str">
        <f t="shared" si="32"/>
        <v>5</v>
      </c>
      <c r="E101" s="4" t="str">
        <f t="shared" si="33"/>
        <v>2</v>
      </c>
      <c r="F101" s="6">
        <f t="shared" si="20"/>
        <v>32055</v>
      </c>
      <c r="G101" s="6" t="str">
        <f t="shared" si="21"/>
        <v>32055.png</v>
      </c>
      <c r="H101" s="6" t="str">
        <f t="shared" si="30"/>
        <v/>
      </c>
      <c r="I101" s="6" t="str">
        <f t="shared" si="22"/>
        <v/>
      </c>
      <c r="J101" s="6" t="str">
        <f t="shared" si="23"/>
        <v/>
      </c>
      <c r="K101" s="6">
        <f t="shared" si="24"/>
        <v>32055</v>
      </c>
      <c r="L101" s="6" t="str">
        <f>VLOOKUP(D101,运算表!C:G,IF(S101="[]",0,1)+IF(Z101="[]",0,1)+IF(AG101="[]",0,1)+2,FALSE)</f>
        <v>[2,3,5]</v>
      </c>
      <c r="M101" s="6" t="str">
        <f t="shared" si="25"/>
        <v>2</v>
      </c>
      <c r="N101" s="6" t="str">
        <f t="shared" si="26"/>
        <v>32055012</v>
      </c>
      <c r="O101" s="6" t="s">
        <v>1826</v>
      </c>
      <c r="P101" s="2" t="s">
        <v>202</v>
      </c>
      <c r="Q101" s="3" t="s">
        <v>37</v>
      </c>
      <c r="R101" s="2" t="s">
        <v>876</v>
      </c>
      <c r="S101" s="2" t="s">
        <v>877</v>
      </c>
      <c r="T101" s="2"/>
      <c r="U101" s="2" t="s">
        <v>878</v>
      </c>
      <c r="V101" s="2"/>
      <c r="W101" s="2" t="s">
        <v>206</v>
      </c>
      <c r="X101" s="2" t="s">
        <v>879</v>
      </c>
      <c r="Y101" s="2" t="str">
        <f t="shared" si="27"/>
        <v>skillico_001.png</v>
      </c>
      <c r="Z101" s="2" t="s">
        <v>880</v>
      </c>
      <c r="AA101" s="2"/>
      <c r="AB101" s="2" t="s">
        <v>881</v>
      </c>
      <c r="AC101" s="2"/>
      <c r="AD101" s="2" t="s">
        <v>882</v>
      </c>
      <c r="AE101" s="2" t="s">
        <v>883</v>
      </c>
      <c r="AF101" s="2" t="str">
        <f t="shared" si="28"/>
        <v>skillico_001.png</v>
      </c>
      <c r="AG101" s="2" t="s">
        <v>128</v>
      </c>
      <c r="AH101" s="2"/>
      <c r="AI101" s="2" t="s">
        <v>128</v>
      </c>
      <c r="AJ101" s="2"/>
      <c r="AK101" s="2"/>
      <c r="AL101" s="2"/>
      <c r="AM101" s="2" t="str">
        <f t="shared" si="29"/>
        <v/>
      </c>
    </row>
    <row r="102" spans="1:39" x14ac:dyDescent="0.15">
      <c r="A102" s="3">
        <v>32056</v>
      </c>
      <c r="B102" s="3" t="s">
        <v>875</v>
      </c>
      <c r="C102" s="4" t="str">
        <f t="shared" si="31"/>
        <v>3</v>
      </c>
      <c r="D102" s="4" t="str">
        <f t="shared" si="32"/>
        <v>6</v>
      </c>
      <c r="E102" s="4" t="str">
        <f t="shared" si="33"/>
        <v>2</v>
      </c>
      <c r="F102" s="6">
        <f t="shared" si="20"/>
        <v>32056</v>
      </c>
      <c r="G102" s="6" t="str">
        <f t="shared" si="21"/>
        <v>32056.png</v>
      </c>
      <c r="H102" s="6" t="str">
        <f t="shared" si="30"/>
        <v>3205a</v>
      </c>
      <c r="I102" s="6" t="str">
        <f t="shared" si="22"/>
        <v>3205a.png</v>
      </c>
      <c r="J102" s="6">
        <f t="shared" si="23"/>
        <v>32055</v>
      </c>
      <c r="K102" s="6">
        <f t="shared" si="24"/>
        <v>32056</v>
      </c>
      <c r="L102" s="6" t="str">
        <f>VLOOKUP(D102,运算表!C:G,IF(S102="[]",0,1)+IF(Z102="[]",0,1)+IF(AG102="[]",0,1)+2,FALSE)</f>
        <v>[2,4,6]</v>
      </c>
      <c r="M102" s="6" t="str">
        <f t="shared" si="25"/>
        <v>2</v>
      </c>
      <c r="N102" s="6" t="str">
        <f t="shared" si="26"/>
        <v>32056012</v>
      </c>
      <c r="O102" s="6" t="s">
        <v>1827</v>
      </c>
      <c r="P102" s="2" t="s">
        <v>884</v>
      </c>
      <c r="Q102" s="2" t="s">
        <v>37</v>
      </c>
      <c r="R102" s="2" t="s">
        <v>885</v>
      </c>
      <c r="S102" s="2" t="s">
        <v>886</v>
      </c>
      <c r="T102" s="2"/>
      <c r="U102" s="2" t="s">
        <v>887</v>
      </c>
      <c r="V102" s="2"/>
      <c r="W102" s="2" t="s">
        <v>888</v>
      </c>
      <c r="X102" s="2" t="s">
        <v>889</v>
      </c>
      <c r="Y102" s="2" t="str">
        <f t="shared" si="27"/>
        <v>skillico_001.png</v>
      </c>
      <c r="Z102" s="2" t="s">
        <v>890</v>
      </c>
      <c r="AA102" s="2"/>
      <c r="AB102" s="2" t="s">
        <v>891</v>
      </c>
      <c r="AC102" s="2"/>
      <c r="AD102" s="2" t="s">
        <v>892</v>
      </c>
      <c r="AE102" s="2" t="s">
        <v>893</v>
      </c>
      <c r="AF102" s="2" t="str">
        <f t="shared" si="28"/>
        <v>skillico_001.png</v>
      </c>
      <c r="AG102" s="2" t="s">
        <v>894</v>
      </c>
      <c r="AH102" s="2"/>
      <c r="AI102" s="2" t="s">
        <v>895</v>
      </c>
      <c r="AJ102" s="2"/>
      <c r="AK102" s="2" t="s">
        <v>896</v>
      </c>
      <c r="AL102" s="2" t="s">
        <v>897</v>
      </c>
      <c r="AM102" s="2" t="str">
        <f t="shared" si="29"/>
        <v>skillico_001.png</v>
      </c>
    </row>
    <row r="103" spans="1:39" x14ac:dyDescent="0.15">
      <c r="A103" s="3">
        <v>33014</v>
      </c>
      <c r="B103" s="3" t="s">
        <v>898</v>
      </c>
      <c r="C103" s="4" t="str">
        <f t="shared" si="31"/>
        <v>3</v>
      </c>
      <c r="D103" s="4" t="str">
        <f t="shared" si="32"/>
        <v>4</v>
      </c>
      <c r="E103" s="4" t="str">
        <f t="shared" si="33"/>
        <v>3</v>
      </c>
      <c r="F103" s="6">
        <f t="shared" si="20"/>
        <v>33014</v>
      </c>
      <c r="G103" s="6" t="str">
        <f t="shared" si="21"/>
        <v>33014.png</v>
      </c>
      <c r="H103" s="6" t="str">
        <f t="shared" si="30"/>
        <v/>
      </c>
      <c r="I103" s="6" t="str">
        <f t="shared" si="22"/>
        <v/>
      </c>
      <c r="J103" s="6" t="str">
        <f t="shared" si="23"/>
        <v/>
      </c>
      <c r="K103" s="6">
        <f t="shared" si="24"/>
        <v>33014</v>
      </c>
      <c r="L103" s="6">
        <f>VLOOKUP(D103,运算表!C:G,IF(T103="[]",0,1)+IF(Z103="[]",0,1)+IF(AG103="[]",0,1)+2,FALSE)</f>
        <v>0</v>
      </c>
      <c r="M103" s="6" t="str">
        <f t="shared" si="25"/>
        <v>3</v>
      </c>
      <c r="N103" s="6" t="str">
        <f t="shared" si="26"/>
        <v>33014012</v>
      </c>
      <c r="O103" s="6" t="s">
        <v>1828</v>
      </c>
      <c r="P103" s="2" t="s">
        <v>899</v>
      </c>
      <c r="Q103" s="3" t="s">
        <v>37</v>
      </c>
      <c r="R103" s="2" t="s">
        <v>900</v>
      </c>
      <c r="T103" s="2" t="s">
        <v>901</v>
      </c>
      <c r="U103" s="2"/>
      <c r="V103" s="2"/>
      <c r="W103" s="2" t="s">
        <v>149</v>
      </c>
      <c r="X103" s="2" t="s">
        <v>840</v>
      </c>
      <c r="Y103" s="2" t="str">
        <f t="shared" si="27"/>
        <v>skillico_001.png</v>
      </c>
      <c r="Z103" s="2" t="s">
        <v>902</v>
      </c>
      <c r="AA103" s="2"/>
      <c r="AB103" s="2" t="s">
        <v>903</v>
      </c>
      <c r="AC103" s="2"/>
      <c r="AD103" s="2" t="s">
        <v>156</v>
      </c>
      <c r="AE103" s="2" t="s">
        <v>904</v>
      </c>
      <c r="AF103" s="2" t="str">
        <f t="shared" si="28"/>
        <v>skillico_001.png</v>
      </c>
      <c r="AG103" s="2" t="s">
        <v>128</v>
      </c>
      <c r="AH103" s="2"/>
      <c r="AI103" s="2"/>
      <c r="AJ103" s="2"/>
      <c r="AK103" s="2"/>
      <c r="AL103" s="2"/>
      <c r="AM103" s="2" t="str">
        <f t="shared" si="29"/>
        <v/>
      </c>
    </row>
    <row r="104" spans="1:39" x14ac:dyDescent="0.15">
      <c r="A104" s="3">
        <v>33015</v>
      </c>
      <c r="B104" s="3" t="s">
        <v>898</v>
      </c>
      <c r="C104" s="4" t="str">
        <f t="shared" si="31"/>
        <v>3</v>
      </c>
      <c r="D104" s="4" t="str">
        <f t="shared" si="32"/>
        <v>5</v>
      </c>
      <c r="E104" s="4" t="str">
        <f t="shared" si="33"/>
        <v>3</v>
      </c>
      <c r="F104" s="6">
        <f t="shared" si="20"/>
        <v>33015</v>
      </c>
      <c r="G104" s="6" t="str">
        <f t="shared" si="21"/>
        <v>33015.png</v>
      </c>
      <c r="H104" s="6" t="str">
        <f t="shared" si="30"/>
        <v/>
      </c>
      <c r="I104" s="6" t="str">
        <f t="shared" si="22"/>
        <v/>
      </c>
      <c r="J104" s="6" t="str">
        <f t="shared" si="23"/>
        <v/>
      </c>
      <c r="K104" s="6">
        <f t="shared" si="24"/>
        <v>33015</v>
      </c>
      <c r="L104" s="6" t="str">
        <f>VLOOKUP(D104,运算表!C:G,IF(T104="[]",0,1)+IF(Z104="[]",0,1)+IF(AG104="[]",0,1)+2,FALSE)</f>
        <v>[2,3,5]</v>
      </c>
      <c r="M104" s="6" t="str">
        <f t="shared" si="25"/>
        <v>3</v>
      </c>
      <c r="N104" s="6" t="str">
        <f t="shared" si="26"/>
        <v>33015012</v>
      </c>
      <c r="O104" s="6" t="s">
        <v>1829</v>
      </c>
      <c r="P104" s="2" t="s">
        <v>899</v>
      </c>
      <c r="Q104" s="3" t="s">
        <v>37</v>
      </c>
      <c r="R104" s="2" t="s">
        <v>905</v>
      </c>
      <c r="T104" s="2" t="s">
        <v>906</v>
      </c>
      <c r="U104" s="2"/>
      <c r="V104" s="2"/>
      <c r="W104" s="2" t="s">
        <v>149</v>
      </c>
      <c r="X104" s="2" t="s">
        <v>907</v>
      </c>
      <c r="Y104" s="2" t="str">
        <f t="shared" si="27"/>
        <v>skillico_001.png</v>
      </c>
      <c r="Z104" s="2" t="s">
        <v>908</v>
      </c>
      <c r="AA104" s="2"/>
      <c r="AB104" s="2" t="s">
        <v>909</v>
      </c>
      <c r="AC104" s="2"/>
      <c r="AD104" s="2" t="s">
        <v>156</v>
      </c>
      <c r="AE104" s="2" t="s">
        <v>910</v>
      </c>
      <c r="AF104" s="2" t="str">
        <f t="shared" si="28"/>
        <v>skillico_001.png</v>
      </c>
      <c r="AG104" s="2" t="s">
        <v>128</v>
      </c>
      <c r="AH104" s="2"/>
      <c r="AI104" s="2"/>
      <c r="AJ104" s="2"/>
      <c r="AK104" s="2"/>
      <c r="AL104" s="2"/>
      <c r="AM104" s="2" t="str">
        <f t="shared" si="29"/>
        <v/>
      </c>
    </row>
    <row r="105" spans="1:39" x14ac:dyDescent="0.15">
      <c r="A105" s="3">
        <v>33024</v>
      </c>
      <c r="B105" s="3" t="s">
        <v>911</v>
      </c>
      <c r="C105" s="4" t="str">
        <f t="shared" si="31"/>
        <v>3</v>
      </c>
      <c r="D105" s="4" t="str">
        <f t="shared" si="32"/>
        <v>4</v>
      </c>
      <c r="E105" s="4" t="str">
        <f t="shared" si="33"/>
        <v>3</v>
      </c>
      <c r="F105" s="6">
        <f t="shared" si="20"/>
        <v>33024</v>
      </c>
      <c r="G105" s="6" t="str">
        <f t="shared" si="21"/>
        <v>33024.png</v>
      </c>
      <c r="H105" s="6" t="str">
        <f t="shared" si="30"/>
        <v/>
      </c>
      <c r="I105" s="6" t="str">
        <f t="shared" si="22"/>
        <v/>
      </c>
      <c r="J105" s="6" t="str">
        <f t="shared" si="23"/>
        <v/>
      </c>
      <c r="K105" s="6">
        <f t="shared" si="24"/>
        <v>33024</v>
      </c>
      <c r="L105" s="6">
        <f>VLOOKUP(D105,运算表!C:G,IF(S105="[]",0,1)+IF(Z105="[]",0,1)+IF(AG105="[]",0,1)+2,FALSE)</f>
        <v>0</v>
      </c>
      <c r="M105" s="6" t="str">
        <f t="shared" si="25"/>
        <v>3</v>
      </c>
      <c r="N105" s="6" t="str">
        <f t="shared" si="26"/>
        <v>33024012</v>
      </c>
      <c r="O105" s="6" t="s">
        <v>1830</v>
      </c>
      <c r="P105" s="2" t="s">
        <v>184</v>
      </c>
      <c r="Q105" s="3" t="s">
        <v>37</v>
      </c>
      <c r="R105" s="2" t="s">
        <v>912</v>
      </c>
      <c r="S105" s="2" t="s">
        <v>913</v>
      </c>
      <c r="T105" s="2"/>
      <c r="U105" s="2" t="s">
        <v>914</v>
      </c>
      <c r="V105" s="2"/>
      <c r="W105" s="2" t="s">
        <v>915</v>
      </c>
      <c r="X105" s="2" t="s">
        <v>916</v>
      </c>
      <c r="Y105" s="2" t="str">
        <f t="shared" si="27"/>
        <v>skillico_001.png</v>
      </c>
      <c r="Z105" s="2" t="s">
        <v>917</v>
      </c>
      <c r="AA105" s="2"/>
      <c r="AB105" s="2" t="s">
        <v>918</v>
      </c>
      <c r="AC105" s="2"/>
      <c r="AD105" s="2" t="s">
        <v>382</v>
      </c>
      <c r="AE105" s="2" t="s">
        <v>919</v>
      </c>
      <c r="AF105" s="2" t="str">
        <f t="shared" si="28"/>
        <v>skillico_001.png</v>
      </c>
      <c r="AG105" s="2" t="s">
        <v>128</v>
      </c>
      <c r="AH105" s="2"/>
      <c r="AI105" s="2"/>
      <c r="AJ105" s="2"/>
      <c r="AK105" s="2"/>
      <c r="AL105" s="2"/>
      <c r="AM105" s="2" t="str">
        <f t="shared" si="29"/>
        <v/>
      </c>
    </row>
    <row r="106" spans="1:39" x14ac:dyDescent="0.15">
      <c r="A106" s="3">
        <v>33025</v>
      </c>
      <c r="B106" s="3" t="s">
        <v>911</v>
      </c>
      <c r="C106" s="4" t="str">
        <f t="shared" si="31"/>
        <v>3</v>
      </c>
      <c r="D106" s="4" t="str">
        <f t="shared" si="32"/>
        <v>5</v>
      </c>
      <c r="E106" s="4" t="str">
        <f t="shared" si="33"/>
        <v>3</v>
      </c>
      <c r="F106" s="6">
        <f t="shared" si="20"/>
        <v>33025</v>
      </c>
      <c r="G106" s="6" t="str">
        <f t="shared" si="21"/>
        <v>33025.png</v>
      </c>
      <c r="H106" s="6" t="str">
        <f t="shared" si="30"/>
        <v/>
      </c>
      <c r="I106" s="6" t="str">
        <f t="shared" si="22"/>
        <v/>
      </c>
      <c r="J106" s="6" t="str">
        <f t="shared" si="23"/>
        <v/>
      </c>
      <c r="K106" s="6">
        <f t="shared" si="24"/>
        <v>33025</v>
      </c>
      <c r="L106" s="6" t="str">
        <f>VLOOKUP(D106,运算表!C:G,IF(S106="[]",0,1)+IF(Z106="[]",0,1)+IF(AG106="[]",0,1)+2,FALSE)</f>
        <v>[2,3,5]</v>
      </c>
      <c r="M106" s="6" t="str">
        <f t="shared" si="25"/>
        <v>3</v>
      </c>
      <c r="N106" s="6" t="str">
        <f t="shared" si="26"/>
        <v>33025012</v>
      </c>
      <c r="O106" s="6" t="s">
        <v>1831</v>
      </c>
      <c r="P106" s="2" t="s">
        <v>184</v>
      </c>
      <c r="Q106" s="2" t="s">
        <v>37</v>
      </c>
      <c r="R106" s="2" t="s">
        <v>920</v>
      </c>
      <c r="S106" s="2" t="s">
        <v>921</v>
      </c>
      <c r="T106" s="2"/>
      <c r="U106" s="2" t="s">
        <v>922</v>
      </c>
      <c r="V106" s="2"/>
      <c r="W106" s="2" t="s">
        <v>915</v>
      </c>
      <c r="X106" s="2" t="s">
        <v>923</v>
      </c>
      <c r="Y106" s="2" t="str">
        <f t="shared" si="27"/>
        <v>skillico_001.png</v>
      </c>
      <c r="Z106" s="2" t="s">
        <v>924</v>
      </c>
      <c r="AA106" s="2"/>
      <c r="AB106" s="2" t="s">
        <v>925</v>
      </c>
      <c r="AC106" s="2"/>
      <c r="AD106" s="2" t="s">
        <v>382</v>
      </c>
      <c r="AE106" s="2" t="s">
        <v>926</v>
      </c>
      <c r="AF106" s="2" t="str">
        <f t="shared" si="28"/>
        <v>skillico_001.png</v>
      </c>
      <c r="AG106" s="2" t="s">
        <v>128</v>
      </c>
      <c r="AH106" s="2"/>
      <c r="AI106" s="2"/>
      <c r="AJ106" s="2"/>
      <c r="AK106" s="2"/>
      <c r="AL106" s="2"/>
      <c r="AM106" s="2" t="str">
        <f t="shared" si="29"/>
        <v/>
      </c>
    </row>
    <row r="107" spans="1:39" x14ac:dyDescent="0.15">
      <c r="A107" s="3">
        <v>33026</v>
      </c>
      <c r="B107" s="3" t="s">
        <v>911</v>
      </c>
      <c r="C107" s="4" t="str">
        <f t="shared" si="31"/>
        <v>3</v>
      </c>
      <c r="D107" s="4" t="str">
        <f t="shared" si="32"/>
        <v>6</v>
      </c>
      <c r="E107" s="4" t="str">
        <f t="shared" si="33"/>
        <v>3</v>
      </c>
      <c r="F107" s="6">
        <f t="shared" si="20"/>
        <v>33026</v>
      </c>
      <c r="G107" s="6" t="str">
        <f t="shared" si="21"/>
        <v>33026.png</v>
      </c>
      <c r="H107" s="6" t="str">
        <f t="shared" si="30"/>
        <v/>
      </c>
      <c r="I107" s="6" t="str">
        <f t="shared" si="22"/>
        <v/>
      </c>
      <c r="J107" s="6">
        <f t="shared" si="23"/>
        <v>33025</v>
      </c>
      <c r="K107" s="6">
        <f t="shared" si="24"/>
        <v>33026</v>
      </c>
      <c r="L107" s="6" t="str">
        <f>VLOOKUP(D107,运算表!C:G,IF(S107="[]",0,1)+IF(Z107="[]",0,1)+IF(AH107="[]",0,1)+2,FALSE)</f>
        <v>[2,4,6]</v>
      </c>
      <c r="M107" s="6" t="str">
        <f t="shared" si="25"/>
        <v>3</v>
      </c>
      <c r="N107" s="6" t="str">
        <f t="shared" si="26"/>
        <v>33026012</v>
      </c>
      <c r="O107" s="6" t="s">
        <v>1832</v>
      </c>
      <c r="P107" s="2" t="s">
        <v>192</v>
      </c>
      <c r="Q107" s="3" t="s">
        <v>37</v>
      </c>
      <c r="R107" s="2" t="s">
        <v>927</v>
      </c>
      <c r="S107" s="2" t="s">
        <v>928</v>
      </c>
      <c r="T107" s="2"/>
      <c r="U107" s="2" t="s">
        <v>929</v>
      </c>
      <c r="V107" s="2"/>
      <c r="W107" s="2" t="s">
        <v>930</v>
      </c>
      <c r="X107" s="2" t="s">
        <v>931</v>
      </c>
      <c r="Y107" s="2" t="str">
        <f t="shared" si="27"/>
        <v>skillico_001.png</v>
      </c>
      <c r="Z107" s="2" t="s">
        <v>932</v>
      </c>
      <c r="AA107" s="2"/>
      <c r="AB107" s="2" t="s">
        <v>933</v>
      </c>
      <c r="AC107" s="2"/>
      <c r="AD107" s="2" t="s">
        <v>934</v>
      </c>
      <c r="AE107" s="2" t="s">
        <v>935</v>
      </c>
      <c r="AF107" s="2" t="str">
        <f t="shared" si="28"/>
        <v>skillico_001.png</v>
      </c>
      <c r="AH107" s="2" t="s">
        <v>936</v>
      </c>
      <c r="AI107" s="2"/>
      <c r="AJ107" s="2"/>
      <c r="AK107" s="2" t="s">
        <v>795</v>
      </c>
      <c r="AL107" s="2" t="s">
        <v>937</v>
      </c>
      <c r="AM107" s="2" t="str">
        <f t="shared" si="29"/>
        <v>skillico_001.png</v>
      </c>
    </row>
    <row r="108" spans="1:39" x14ac:dyDescent="0.15">
      <c r="A108" s="3">
        <v>34014</v>
      </c>
      <c r="B108" s="3" t="s">
        <v>938</v>
      </c>
      <c r="C108" s="4" t="str">
        <f t="shared" ref="C108:C140" si="34">LEFT(A108,1)</f>
        <v>3</v>
      </c>
      <c r="D108" s="4" t="str">
        <f t="shared" ref="D108:D140" si="35">RIGHT(A108,1)</f>
        <v>4</v>
      </c>
      <c r="E108" s="4" t="str">
        <f t="shared" ref="E108:E140" si="36">RIGHT(LEFT(A108,2),1)</f>
        <v>4</v>
      </c>
      <c r="F108" s="6">
        <f t="shared" si="20"/>
        <v>34014</v>
      </c>
      <c r="G108" s="6" t="str">
        <f t="shared" si="21"/>
        <v>34014.png</v>
      </c>
      <c r="H108" s="6" t="str">
        <f t="shared" si="30"/>
        <v/>
      </c>
      <c r="I108" s="6" t="str">
        <f t="shared" si="22"/>
        <v/>
      </c>
      <c r="J108" s="6" t="str">
        <f t="shared" si="23"/>
        <v/>
      </c>
      <c r="K108" s="6">
        <f t="shared" si="24"/>
        <v>34014</v>
      </c>
      <c r="L108" s="6">
        <f>VLOOKUP(D108,运算表!C:G,IF(T108="[]",0,1)+IF(Z108="[]",0,1)+IF(AG108="[]",0,1)+2,FALSE)</f>
        <v>0</v>
      </c>
      <c r="M108" s="6" t="str">
        <f t="shared" si="25"/>
        <v>4</v>
      </c>
      <c r="N108" s="6" t="str">
        <f t="shared" si="26"/>
        <v>34014012</v>
      </c>
      <c r="O108" s="6" t="s">
        <v>1833</v>
      </c>
      <c r="P108" s="2" t="s">
        <v>939</v>
      </c>
      <c r="Q108" s="3" t="s">
        <v>37</v>
      </c>
      <c r="R108" s="2" t="s">
        <v>940</v>
      </c>
      <c r="T108" s="2" t="s">
        <v>941</v>
      </c>
      <c r="U108" s="2"/>
      <c r="V108" s="2"/>
      <c r="W108" s="2" t="s">
        <v>149</v>
      </c>
      <c r="X108" s="2" t="s">
        <v>942</v>
      </c>
      <c r="Y108" s="2" t="str">
        <f t="shared" si="27"/>
        <v>skillico_001.png</v>
      </c>
      <c r="Z108" s="2" t="s">
        <v>943</v>
      </c>
      <c r="AA108" s="2"/>
      <c r="AB108" s="2" t="s">
        <v>944</v>
      </c>
      <c r="AC108" s="2"/>
      <c r="AD108" s="2" t="s">
        <v>156</v>
      </c>
      <c r="AE108" s="2" t="s">
        <v>945</v>
      </c>
      <c r="AF108" s="2" t="str">
        <f t="shared" si="28"/>
        <v>skillico_001.png</v>
      </c>
      <c r="AG108" s="2" t="s">
        <v>128</v>
      </c>
      <c r="AH108" s="2"/>
      <c r="AI108" s="2"/>
      <c r="AJ108" s="2"/>
      <c r="AK108" s="2"/>
      <c r="AL108" s="2"/>
      <c r="AM108" s="2" t="str">
        <f t="shared" si="29"/>
        <v/>
      </c>
    </row>
    <row r="109" spans="1:39" x14ac:dyDescent="0.15">
      <c r="A109" s="3">
        <v>34015</v>
      </c>
      <c r="B109" s="3" t="s">
        <v>938</v>
      </c>
      <c r="C109" s="4" t="str">
        <f t="shared" si="34"/>
        <v>3</v>
      </c>
      <c r="D109" s="4" t="str">
        <f t="shared" si="35"/>
        <v>5</v>
      </c>
      <c r="E109" s="4" t="str">
        <f t="shared" si="36"/>
        <v>4</v>
      </c>
      <c r="F109" s="6">
        <f t="shared" si="20"/>
        <v>34015</v>
      </c>
      <c r="G109" s="6" t="str">
        <f t="shared" si="21"/>
        <v>34015.png</v>
      </c>
      <c r="H109" s="6" t="str">
        <f t="shared" si="30"/>
        <v/>
      </c>
      <c r="I109" s="6" t="str">
        <f t="shared" si="22"/>
        <v/>
      </c>
      <c r="J109" s="6" t="str">
        <f t="shared" si="23"/>
        <v/>
      </c>
      <c r="K109" s="6">
        <f t="shared" si="24"/>
        <v>34015</v>
      </c>
      <c r="L109" s="6" t="str">
        <f>VLOOKUP(D109,运算表!C:G,IF(T109="[]",0,1)+IF(Z109="[]",0,1)+IF(AG109="[]",0,1)+2,FALSE)</f>
        <v>[2,3,5]</v>
      </c>
      <c r="M109" s="6" t="str">
        <f t="shared" si="25"/>
        <v>4</v>
      </c>
      <c r="N109" s="6" t="str">
        <f t="shared" si="26"/>
        <v>34015012</v>
      </c>
      <c r="O109" s="6" t="s">
        <v>1834</v>
      </c>
      <c r="P109" s="2" t="s">
        <v>939</v>
      </c>
      <c r="Q109" s="3" t="s">
        <v>37</v>
      </c>
      <c r="R109" s="2" t="s">
        <v>946</v>
      </c>
      <c r="T109" s="2" t="s">
        <v>947</v>
      </c>
      <c r="U109" s="2"/>
      <c r="V109" s="2"/>
      <c r="W109" s="2" t="s">
        <v>948</v>
      </c>
      <c r="X109" s="2" t="s">
        <v>415</v>
      </c>
      <c r="Y109" s="2" t="str">
        <f t="shared" si="27"/>
        <v>skillico_001.png</v>
      </c>
      <c r="Z109" s="2" t="s">
        <v>949</v>
      </c>
      <c r="AA109" s="2"/>
      <c r="AB109" s="2" t="s">
        <v>950</v>
      </c>
      <c r="AC109" s="2"/>
      <c r="AD109" s="2" t="s">
        <v>156</v>
      </c>
      <c r="AE109" s="2" t="s">
        <v>951</v>
      </c>
      <c r="AF109" s="2" t="str">
        <f t="shared" si="28"/>
        <v>skillico_001.png</v>
      </c>
      <c r="AG109" s="2" t="s">
        <v>128</v>
      </c>
      <c r="AH109" s="2"/>
      <c r="AI109" s="2"/>
      <c r="AJ109" s="2"/>
      <c r="AK109" s="2"/>
      <c r="AL109" s="2"/>
      <c r="AM109" s="2" t="str">
        <f t="shared" si="29"/>
        <v/>
      </c>
    </row>
    <row r="110" spans="1:39" x14ac:dyDescent="0.15">
      <c r="A110" s="3">
        <v>34025</v>
      </c>
      <c r="B110" s="3" t="s">
        <v>952</v>
      </c>
      <c r="C110" s="4" t="str">
        <f t="shared" si="34"/>
        <v>3</v>
      </c>
      <c r="D110" s="4" t="str">
        <f t="shared" si="35"/>
        <v>5</v>
      </c>
      <c r="E110" s="4" t="str">
        <f t="shared" si="36"/>
        <v>4</v>
      </c>
      <c r="F110" s="6">
        <f t="shared" si="20"/>
        <v>34025</v>
      </c>
      <c r="G110" s="6" t="str">
        <f t="shared" si="21"/>
        <v>34025.png</v>
      </c>
      <c r="H110" s="6" t="str">
        <f t="shared" si="30"/>
        <v/>
      </c>
      <c r="I110" s="6" t="str">
        <f t="shared" si="22"/>
        <v/>
      </c>
      <c r="J110" s="6" t="str">
        <f t="shared" si="23"/>
        <v/>
      </c>
      <c r="K110" s="6">
        <f t="shared" si="24"/>
        <v>34025</v>
      </c>
      <c r="L110" s="6" t="str">
        <f>VLOOKUP(D110,运算表!C:G,IF(T110="[]",0,1)+IF(Z110="[]",0,1)+IF(AG110="[]",0,1)+2,FALSE)</f>
        <v>[2,3,5]</v>
      </c>
      <c r="M110" s="6" t="str">
        <f t="shared" si="25"/>
        <v>4</v>
      </c>
      <c r="N110" s="6" t="str">
        <f t="shared" si="26"/>
        <v>34025012</v>
      </c>
      <c r="O110" s="6" t="s">
        <v>1835</v>
      </c>
      <c r="P110" s="2" t="s">
        <v>953</v>
      </c>
      <c r="Q110" s="2" t="s">
        <v>37</v>
      </c>
      <c r="R110" s="2" t="s">
        <v>954</v>
      </c>
      <c r="T110" s="2" t="s">
        <v>955</v>
      </c>
      <c r="U110" s="2"/>
      <c r="V110" s="2"/>
      <c r="W110" s="2" t="s">
        <v>956</v>
      </c>
      <c r="X110" s="2" t="s">
        <v>957</v>
      </c>
      <c r="Y110" s="2" t="str">
        <f t="shared" si="27"/>
        <v>skillico_001.png</v>
      </c>
      <c r="Z110" s="2" t="s">
        <v>958</v>
      </c>
      <c r="AA110" s="2"/>
      <c r="AB110" s="2" t="s">
        <v>959</v>
      </c>
      <c r="AC110" s="2"/>
      <c r="AD110" s="2" t="s">
        <v>960</v>
      </c>
      <c r="AE110" s="2" t="s">
        <v>961</v>
      </c>
      <c r="AF110" s="2" t="str">
        <f t="shared" si="28"/>
        <v>skillico_001.png</v>
      </c>
      <c r="AG110" s="2" t="s">
        <v>128</v>
      </c>
      <c r="AH110" s="2"/>
      <c r="AI110" s="2"/>
      <c r="AJ110" s="2"/>
      <c r="AK110" s="2"/>
      <c r="AL110" s="2"/>
      <c r="AM110" s="2" t="str">
        <f t="shared" si="29"/>
        <v/>
      </c>
    </row>
    <row r="111" spans="1:39" x14ac:dyDescent="0.15">
      <c r="A111" s="3">
        <v>34026</v>
      </c>
      <c r="B111" s="3" t="s">
        <v>952</v>
      </c>
      <c r="C111" s="4" t="str">
        <f t="shared" si="34"/>
        <v>3</v>
      </c>
      <c r="D111" s="4" t="str">
        <f t="shared" si="35"/>
        <v>6</v>
      </c>
      <c r="E111" s="4" t="str">
        <f t="shared" si="36"/>
        <v>4</v>
      </c>
      <c r="F111" s="6">
        <f t="shared" si="20"/>
        <v>34026</v>
      </c>
      <c r="G111" s="6" t="str">
        <f t="shared" si="21"/>
        <v>34026.png</v>
      </c>
      <c r="H111" s="6" t="str">
        <f t="shared" si="30"/>
        <v>3402a</v>
      </c>
      <c r="I111" s="6" t="str">
        <f t="shared" si="22"/>
        <v>3402a.png</v>
      </c>
      <c r="J111" s="6">
        <f t="shared" si="23"/>
        <v>34025</v>
      </c>
      <c r="K111" s="6">
        <f t="shared" si="24"/>
        <v>34026</v>
      </c>
      <c r="L111" s="6" t="str">
        <f>VLOOKUP(D111,运算表!C:G,IF(T111="[]",0,1)+IF(Z111="[]",0,1)+IF(AG111="[]",0,1)+2,FALSE)</f>
        <v>[2,4,6]</v>
      </c>
      <c r="M111" s="6" t="str">
        <f t="shared" si="25"/>
        <v>4</v>
      </c>
      <c r="N111" s="6" t="str">
        <f t="shared" si="26"/>
        <v>34026012</v>
      </c>
      <c r="O111" s="6" t="s">
        <v>1836</v>
      </c>
      <c r="P111" s="2" t="s">
        <v>962</v>
      </c>
      <c r="Q111" s="3" t="s">
        <v>37</v>
      </c>
      <c r="R111" s="2" t="s">
        <v>963</v>
      </c>
      <c r="T111" s="9" t="s">
        <v>1730</v>
      </c>
      <c r="U111" s="2"/>
      <c r="V111" s="2"/>
      <c r="W111" s="2" t="s">
        <v>964</v>
      </c>
      <c r="X111" s="2" t="s">
        <v>965</v>
      </c>
      <c r="Y111" s="2" t="str">
        <f t="shared" si="27"/>
        <v>skillico_001.png</v>
      </c>
      <c r="Z111" s="2" t="s">
        <v>966</v>
      </c>
      <c r="AA111" s="2"/>
      <c r="AB111" s="2" t="s">
        <v>967</v>
      </c>
      <c r="AC111" s="2"/>
      <c r="AD111" s="2" t="s">
        <v>968</v>
      </c>
      <c r="AE111" s="2" t="s">
        <v>969</v>
      </c>
      <c r="AF111" s="2" t="str">
        <f t="shared" si="28"/>
        <v>skillico_001.png</v>
      </c>
      <c r="AG111" s="2" t="s">
        <v>970</v>
      </c>
      <c r="AH111" s="2"/>
      <c r="AI111" s="2"/>
      <c r="AJ111" s="2" t="s">
        <v>971</v>
      </c>
      <c r="AK111" s="2" t="s">
        <v>622</v>
      </c>
      <c r="AL111" s="2" t="s">
        <v>972</v>
      </c>
      <c r="AM111" s="2" t="str">
        <f t="shared" si="29"/>
        <v>skillico_001.png</v>
      </c>
    </row>
    <row r="112" spans="1:39" x14ac:dyDescent="0.15">
      <c r="A112" s="3">
        <v>35013</v>
      </c>
      <c r="B112" s="3" t="s">
        <v>973</v>
      </c>
      <c r="C112" s="4" t="str">
        <f t="shared" si="34"/>
        <v>3</v>
      </c>
      <c r="D112" s="4" t="str">
        <f t="shared" si="35"/>
        <v>3</v>
      </c>
      <c r="E112" s="4" t="str">
        <f t="shared" si="36"/>
        <v>5</v>
      </c>
      <c r="F112" s="6">
        <f t="shared" si="20"/>
        <v>35013</v>
      </c>
      <c r="G112" s="6" t="str">
        <f t="shared" si="21"/>
        <v>35013.png</v>
      </c>
      <c r="H112" s="6" t="str">
        <f t="shared" si="30"/>
        <v/>
      </c>
      <c r="I112" s="6" t="str">
        <f t="shared" si="22"/>
        <v/>
      </c>
      <c r="J112" s="6" t="str">
        <f t="shared" si="23"/>
        <v/>
      </c>
      <c r="K112" s="6">
        <f t="shared" si="24"/>
        <v>35013</v>
      </c>
      <c r="L112" s="6">
        <f>VLOOKUP(D112,运算表!C:G,IF(T112="[]",0,1)+IF(Z112="[]",0,1)+IF(AG112="[]",0,1)+2,FALSE)</f>
        <v>0</v>
      </c>
      <c r="M112" s="6" t="str">
        <f t="shared" si="25"/>
        <v>5</v>
      </c>
      <c r="N112" s="6" t="str">
        <f t="shared" si="26"/>
        <v>35013012</v>
      </c>
      <c r="O112" s="6"/>
      <c r="P112" s="2" t="s">
        <v>939</v>
      </c>
      <c r="Q112" s="3" t="s">
        <v>37</v>
      </c>
      <c r="R112" s="2" t="s">
        <v>974</v>
      </c>
      <c r="T112" s="2" t="s">
        <v>975</v>
      </c>
      <c r="U112" s="2"/>
      <c r="V112" s="2"/>
      <c r="W112" s="2" t="s">
        <v>149</v>
      </c>
      <c r="X112" s="2" t="s">
        <v>942</v>
      </c>
      <c r="Y112" s="2" t="str">
        <f t="shared" si="27"/>
        <v>skillico_001.png</v>
      </c>
      <c r="Z112" s="2" t="s">
        <v>976</v>
      </c>
      <c r="AA112" s="2"/>
      <c r="AB112" s="2" t="s">
        <v>977</v>
      </c>
      <c r="AC112" s="2"/>
      <c r="AD112" s="2" t="s">
        <v>978</v>
      </c>
      <c r="AE112" s="2" t="s">
        <v>979</v>
      </c>
      <c r="AF112" s="2" t="str">
        <f t="shared" si="28"/>
        <v>skillico_001.png</v>
      </c>
      <c r="AG112" s="2" t="s">
        <v>128</v>
      </c>
      <c r="AH112" s="2"/>
      <c r="AI112" s="2"/>
      <c r="AJ112" s="2"/>
      <c r="AK112" s="2"/>
      <c r="AL112" s="2"/>
      <c r="AM112" s="2" t="str">
        <f t="shared" si="29"/>
        <v/>
      </c>
    </row>
    <row r="113" spans="1:39" x14ac:dyDescent="0.15">
      <c r="A113" s="3">
        <v>35023</v>
      </c>
      <c r="B113" s="3" t="s">
        <v>980</v>
      </c>
      <c r="C113" s="4" t="str">
        <f t="shared" si="34"/>
        <v>3</v>
      </c>
      <c r="D113" s="4" t="str">
        <f t="shared" si="35"/>
        <v>3</v>
      </c>
      <c r="E113" s="4" t="str">
        <f t="shared" si="36"/>
        <v>5</v>
      </c>
      <c r="F113" s="6">
        <f t="shared" si="20"/>
        <v>35023</v>
      </c>
      <c r="G113" s="6" t="str">
        <f t="shared" si="21"/>
        <v>35023.png</v>
      </c>
      <c r="H113" s="6" t="str">
        <f t="shared" si="30"/>
        <v/>
      </c>
      <c r="I113" s="6" t="str">
        <f t="shared" si="22"/>
        <v/>
      </c>
      <c r="J113" s="6" t="str">
        <f t="shared" si="23"/>
        <v/>
      </c>
      <c r="K113" s="6">
        <f t="shared" si="24"/>
        <v>35023</v>
      </c>
      <c r="L113" s="6">
        <f>VLOOKUP(D113,运算表!C:G,IF(T113="[]",0,1)+IF(Z113="[]",0,1)+IF(AG113="[]",0,1)+2,FALSE)</f>
        <v>0</v>
      </c>
      <c r="M113" s="6" t="str">
        <f t="shared" si="25"/>
        <v>5</v>
      </c>
      <c r="N113" s="6" t="str">
        <f t="shared" si="26"/>
        <v>35023012</v>
      </c>
      <c r="O113" s="6" t="s">
        <v>1837</v>
      </c>
      <c r="P113" s="2" t="s">
        <v>640</v>
      </c>
      <c r="Q113" s="3" t="s">
        <v>37</v>
      </c>
      <c r="R113" s="2" t="s">
        <v>981</v>
      </c>
      <c r="T113" s="2" t="s">
        <v>982</v>
      </c>
      <c r="U113" s="2"/>
      <c r="V113" s="2"/>
      <c r="W113" s="2" t="s">
        <v>149</v>
      </c>
      <c r="X113" s="2" t="s">
        <v>942</v>
      </c>
      <c r="Y113" s="2" t="str">
        <f t="shared" si="27"/>
        <v>skillico_001.png</v>
      </c>
      <c r="Z113" s="2" t="s">
        <v>983</v>
      </c>
      <c r="AA113" s="2"/>
      <c r="AB113" s="2" t="s">
        <v>984</v>
      </c>
      <c r="AC113" s="2"/>
      <c r="AD113" s="2" t="s">
        <v>985</v>
      </c>
      <c r="AE113" s="2" t="s">
        <v>986</v>
      </c>
      <c r="AF113" s="2" t="str">
        <f t="shared" si="28"/>
        <v>skillico_001.png</v>
      </c>
      <c r="AG113" s="2" t="s">
        <v>128</v>
      </c>
      <c r="AH113" s="2"/>
      <c r="AI113" s="2"/>
      <c r="AJ113" s="2"/>
      <c r="AK113" s="2"/>
      <c r="AL113" s="2"/>
      <c r="AM113" s="2" t="str">
        <f t="shared" si="29"/>
        <v/>
      </c>
    </row>
    <row r="114" spans="1:39" x14ac:dyDescent="0.15">
      <c r="A114" s="3">
        <v>35035</v>
      </c>
      <c r="B114" s="3" t="s">
        <v>987</v>
      </c>
      <c r="C114" s="4" t="str">
        <f t="shared" si="34"/>
        <v>3</v>
      </c>
      <c r="D114" s="4" t="str">
        <f t="shared" si="35"/>
        <v>5</v>
      </c>
      <c r="E114" s="4" t="str">
        <f t="shared" si="36"/>
        <v>5</v>
      </c>
      <c r="F114" s="6">
        <f t="shared" si="20"/>
        <v>35035</v>
      </c>
      <c r="G114" s="6" t="str">
        <f t="shared" si="21"/>
        <v>35035.png</v>
      </c>
      <c r="H114" s="6" t="str">
        <f t="shared" si="30"/>
        <v/>
      </c>
      <c r="I114" s="6" t="str">
        <f t="shared" si="22"/>
        <v/>
      </c>
      <c r="J114" s="6" t="str">
        <f t="shared" si="23"/>
        <v/>
      </c>
      <c r="K114" s="6">
        <f t="shared" si="24"/>
        <v>35035</v>
      </c>
      <c r="L114" s="6" t="str">
        <f>VLOOKUP(D114,运算表!C:G,IF(S114="[]",0,1)+IF(AA114="[]",0,1)+IF(AG114="[]",0,1)+2,FALSE)</f>
        <v>[2,3,5]</v>
      </c>
      <c r="M114" s="6" t="str">
        <f t="shared" si="25"/>
        <v>5</v>
      </c>
      <c r="N114" s="6" t="str">
        <f t="shared" si="26"/>
        <v>35035012</v>
      </c>
      <c r="O114" s="6" t="s">
        <v>1838</v>
      </c>
      <c r="P114" s="2" t="s">
        <v>988</v>
      </c>
      <c r="Q114" s="2" t="s">
        <v>37</v>
      </c>
      <c r="R114" s="2" t="s">
        <v>989</v>
      </c>
      <c r="S114" s="2" t="s">
        <v>990</v>
      </c>
      <c r="T114" s="2"/>
      <c r="U114" s="2" t="s">
        <v>991</v>
      </c>
      <c r="V114" s="2"/>
      <c r="W114" s="2" t="s">
        <v>992</v>
      </c>
      <c r="X114" s="2" t="s">
        <v>993</v>
      </c>
      <c r="Y114" s="2" t="str">
        <f t="shared" si="27"/>
        <v>skillico_001.png</v>
      </c>
      <c r="AA114" s="2" t="s">
        <v>994</v>
      </c>
      <c r="AB114" s="2"/>
      <c r="AC114" s="2"/>
      <c r="AD114" s="2" t="s">
        <v>995</v>
      </c>
      <c r="AE114" s="2" t="s">
        <v>996</v>
      </c>
      <c r="AF114" s="2" t="str">
        <f t="shared" si="28"/>
        <v>skillico_001.png</v>
      </c>
      <c r="AG114" s="2" t="s">
        <v>997</v>
      </c>
      <c r="AH114" s="2"/>
      <c r="AI114" s="2"/>
      <c r="AJ114" s="2"/>
      <c r="AK114" s="2" t="s">
        <v>43</v>
      </c>
      <c r="AL114" s="2" t="s">
        <v>998</v>
      </c>
      <c r="AM114" s="2" t="str">
        <f t="shared" si="29"/>
        <v>skillico_001.png</v>
      </c>
    </row>
    <row r="115" spans="1:39" x14ac:dyDescent="0.15">
      <c r="A115" s="3">
        <v>35036</v>
      </c>
      <c r="B115" s="3" t="s">
        <v>987</v>
      </c>
      <c r="C115" s="4" t="str">
        <f t="shared" si="34"/>
        <v>3</v>
      </c>
      <c r="D115" s="4" t="str">
        <f t="shared" si="35"/>
        <v>6</v>
      </c>
      <c r="E115" s="4" t="str">
        <f t="shared" si="36"/>
        <v>5</v>
      </c>
      <c r="F115" s="6">
        <f t="shared" si="20"/>
        <v>35036</v>
      </c>
      <c r="G115" s="6" t="str">
        <f t="shared" si="21"/>
        <v>35036.png</v>
      </c>
      <c r="H115" s="6" t="str">
        <f t="shared" si="30"/>
        <v>3503a</v>
      </c>
      <c r="I115" s="6" t="str">
        <f t="shared" si="22"/>
        <v>3503a.png</v>
      </c>
      <c r="J115" s="6">
        <f t="shared" si="23"/>
        <v>35035</v>
      </c>
      <c r="K115" s="6">
        <f t="shared" si="24"/>
        <v>35036</v>
      </c>
      <c r="L115" s="6" t="str">
        <f>VLOOKUP(D115,运算表!C:G,IF(S115="[]",0,1)+IF(AA115="[]",0,1)+IF(AG115="[]",0,1)+2,FALSE)</f>
        <v>[2,4,6]</v>
      </c>
      <c r="M115" s="6" t="str">
        <f t="shared" si="25"/>
        <v>5</v>
      </c>
      <c r="N115" s="6" t="str">
        <f t="shared" si="26"/>
        <v>35036012</v>
      </c>
      <c r="O115" s="6" t="s">
        <v>1839</v>
      </c>
      <c r="P115" s="2" t="s">
        <v>999</v>
      </c>
      <c r="Q115" s="3" t="s">
        <v>37</v>
      </c>
      <c r="R115" s="2" t="s">
        <v>1000</v>
      </c>
      <c r="S115" s="2" t="s">
        <v>1001</v>
      </c>
      <c r="T115" s="2"/>
      <c r="U115" s="11" t="s">
        <v>1903</v>
      </c>
      <c r="V115" s="2"/>
      <c r="W115" s="2" t="s">
        <v>1002</v>
      </c>
      <c r="X115" s="2" t="s">
        <v>1003</v>
      </c>
      <c r="Y115" s="2" t="str">
        <f t="shared" si="27"/>
        <v>skillico_001.png</v>
      </c>
      <c r="AA115" s="2" t="s">
        <v>1004</v>
      </c>
      <c r="AB115" s="2"/>
      <c r="AC115" s="2"/>
      <c r="AD115" s="2" t="s">
        <v>1005</v>
      </c>
      <c r="AE115" s="2" t="s">
        <v>1006</v>
      </c>
      <c r="AF115" s="2" t="str">
        <f t="shared" si="28"/>
        <v>skillico_001.png</v>
      </c>
      <c r="AG115" s="2" t="s">
        <v>1007</v>
      </c>
      <c r="AH115" s="2"/>
      <c r="AI115" s="2"/>
      <c r="AJ115" s="2"/>
      <c r="AK115" s="2" t="s">
        <v>446</v>
      </c>
      <c r="AL115" s="2" t="s">
        <v>1008</v>
      </c>
      <c r="AM115" s="2" t="str">
        <f t="shared" si="29"/>
        <v>skillico_001.png</v>
      </c>
    </row>
    <row r="116" spans="1:39" x14ac:dyDescent="0.15">
      <c r="A116" s="3">
        <v>35045</v>
      </c>
      <c r="B116" s="3" t="s">
        <v>1009</v>
      </c>
      <c r="C116" s="4" t="str">
        <f t="shared" si="34"/>
        <v>3</v>
      </c>
      <c r="D116" s="4" t="str">
        <f t="shared" si="35"/>
        <v>5</v>
      </c>
      <c r="E116" s="4" t="str">
        <f t="shared" si="36"/>
        <v>5</v>
      </c>
      <c r="F116" s="6">
        <f t="shared" si="20"/>
        <v>35045</v>
      </c>
      <c r="G116" s="6" t="str">
        <f t="shared" si="21"/>
        <v>35045.png</v>
      </c>
      <c r="H116" s="6" t="str">
        <f t="shared" si="30"/>
        <v/>
      </c>
      <c r="I116" s="6" t="str">
        <f t="shared" si="22"/>
        <v/>
      </c>
      <c r="J116" s="6" t="str">
        <f t="shared" si="23"/>
        <v/>
      </c>
      <c r="K116" s="6">
        <f t="shared" si="24"/>
        <v>35045</v>
      </c>
      <c r="L116" s="6" t="str">
        <f>VLOOKUP(D116,运算表!C:G,IF(T116="[]",0,1)+IF(Z116="[]",0,1)+IF(AG116="[]",0,1)+2,FALSE)</f>
        <v>[2,3,5]</v>
      </c>
      <c r="M116" s="6" t="str">
        <f t="shared" si="25"/>
        <v>5</v>
      </c>
      <c r="N116" s="6" t="str">
        <f t="shared" si="26"/>
        <v>35045012</v>
      </c>
      <c r="O116" s="6" t="s">
        <v>1840</v>
      </c>
      <c r="P116" s="2" t="s">
        <v>40</v>
      </c>
      <c r="Q116" s="3" t="s">
        <v>37</v>
      </c>
      <c r="R116" s="2" t="s">
        <v>1010</v>
      </c>
      <c r="T116" s="2" t="s">
        <v>1011</v>
      </c>
      <c r="U116" s="2"/>
      <c r="V116" s="2"/>
      <c r="W116" s="2" t="s">
        <v>149</v>
      </c>
      <c r="X116" s="2" t="s">
        <v>1012</v>
      </c>
      <c r="Y116" s="2" t="str">
        <f t="shared" si="27"/>
        <v>skillico_001.png</v>
      </c>
      <c r="Z116" s="2" t="s">
        <v>1013</v>
      </c>
      <c r="AA116" s="2"/>
      <c r="AB116" s="2" t="s">
        <v>1014</v>
      </c>
      <c r="AC116" s="2"/>
      <c r="AD116" s="2" t="s">
        <v>156</v>
      </c>
      <c r="AE116" s="2" t="s">
        <v>1015</v>
      </c>
      <c r="AF116" s="2" t="str">
        <f t="shared" si="28"/>
        <v>skillico_001.png</v>
      </c>
      <c r="AG116" s="2" t="s">
        <v>128</v>
      </c>
      <c r="AH116" s="2"/>
      <c r="AI116" s="2"/>
      <c r="AJ116" s="2"/>
      <c r="AK116" s="2"/>
      <c r="AL116" s="2"/>
      <c r="AM116" s="2" t="str">
        <f t="shared" si="29"/>
        <v/>
      </c>
    </row>
    <row r="117" spans="1:39" x14ac:dyDescent="0.15">
      <c r="A117" s="3">
        <v>35046</v>
      </c>
      <c r="B117" s="3" t="s">
        <v>1009</v>
      </c>
      <c r="C117" s="4" t="str">
        <f t="shared" si="34"/>
        <v>3</v>
      </c>
      <c r="D117" s="4" t="str">
        <f t="shared" si="35"/>
        <v>6</v>
      </c>
      <c r="E117" s="4" t="str">
        <f t="shared" si="36"/>
        <v>5</v>
      </c>
      <c r="F117" s="6">
        <f t="shared" si="20"/>
        <v>35046</v>
      </c>
      <c r="G117" s="6" t="str">
        <f t="shared" si="21"/>
        <v>35046.png</v>
      </c>
      <c r="H117" s="6" t="str">
        <f t="shared" si="30"/>
        <v>3504a</v>
      </c>
      <c r="I117" s="6" t="str">
        <f t="shared" si="22"/>
        <v>3504a.png</v>
      </c>
      <c r="J117" s="6">
        <f t="shared" si="23"/>
        <v>35045</v>
      </c>
      <c r="K117" s="6">
        <f t="shared" si="24"/>
        <v>35046</v>
      </c>
      <c r="L117" s="6" t="str">
        <f>VLOOKUP(D117,运算表!C:G,IF(T117="[]",0,1)+IF(Z117="[]",0,1)+IF(AG117="[]",0,1)+2,FALSE)</f>
        <v>[2,4,6]</v>
      </c>
      <c r="M117" s="6" t="str">
        <f t="shared" si="25"/>
        <v>5</v>
      </c>
      <c r="N117" s="6" t="str">
        <f t="shared" si="26"/>
        <v>35046012</v>
      </c>
      <c r="O117" s="6" t="s">
        <v>1841</v>
      </c>
      <c r="P117" s="2" t="s">
        <v>1016</v>
      </c>
      <c r="Q117" s="3" t="s">
        <v>37</v>
      </c>
      <c r="R117" s="2" t="s">
        <v>1017</v>
      </c>
      <c r="T117" s="2" t="s">
        <v>1018</v>
      </c>
      <c r="U117" s="2"/>
      <c r="V117" s="2"/>
      <c r="W117" s="2" t="s">
        <v>1019</v>
      </c>
      <c r="X117" s="2" t="s">
        <v>1020</v>
      </c>
      <c r="Y117" s="2" t="str">
        <f t="shared" si="27"/>
        <v>skillico_001.png</v>
      </c>
      <c r="Z117" s="2" t="s">
        <v>1021</v>
      </c>
      <c r="AA117" s="2"/>
      <c r="AB117" s="2" t="s">
        <v>1022</v>
      </c>
      <c r="AC117" s="2"/>
      <c r="AD117" s="2" t="s">
        <v>173</v>
      </c>
      <c r="AE117" s="2" t="s">
        <v>1023</v>
      </c>
      <c r="AF117" s="2" t="str">
        <f t="shared" si="28"/>
        <v>skillico_001.png</v>
      </c>
      <c r="AG117" s="2" t="s">
        <v>1024</v>
      </c>
      <c r="AH117" s="2"/>
      <c r="AI117" s="2" t="s">
        <v>1025</v>
      </c>
      <c r="AJ117" s="2"/>
      <c r="AK117" s="2" t="s">
        <v>1026</v>
      </c>
      <c r="AL117" s="2" t="s">
        <v>1027</v>
      </c>
      <c r="AM117" s="2" t="str">
        <f t="shared" si="29"/>
        <v>skillico_001.png</v>
      </c>
    </row>
    <row r="118" spans="1:39" x14ac:dyDescent="0.15">
      <c r="A118" s="2">
        <v>41013</v>
      </c>
      <c r="B118" s="2" t="s">
        <v>1028</v>
      </c>
      <c r="C118" s="4" t="str">
        <f t="shared" si="34"/>
        <v>4</v>
      </c>
      <c r="D118" s="4" t="str">
        <f t="shared" si="35"/>
        <v>3</v>
      </c>
      <c r="E118" s="4" t="str">
        <f t="shared" si="36"/>
        <v>1</v>
      </c>
      <c r="F118" s="6">
        <f t="shared" si="20"/>
        <v>41013</v>
      </c>
      <c r="G118" s="6" t="str">
        <f t="shared" si="21"/>
        <v>41013.png</v>
      </c>
      <c r="H118" s="6" t="str">
        <f t="shared" si="30"/>
        <v/>
      </c>
      <c r="I118" s="6" t="str">
        <f t="shared" si="22"/>
        <v/>
      </c>
      <c r="J118" s="6" t="str">
        <f t="shared" si="23"/>
        <v/>
      </c>
      <c r="K118" s="6">
        <f t="shared" si="24"/>
        <v>41013</v>
      </c>
      <c r="L118" s="6">
        <f>VLOOKUP(D118,运算表!C:G,IF(S118="[]",0,1)+IF(Z118="[]",0,1)+IF(AG118="[]",0,1)+2,FALSE)</f>
        <v>0</v>
      </c>
      <c r="M118" s="6" t="str">
        <f t="shared" si="25"/>
        <v>1</v>
      </c>
      <c r="N118" s="6" t="str">
        <f t="shared" si="26"/>
        <v>41013012</v>
      </c>
      <c r="O118" s="6"/>
      <c r="P118" s="2" t="s">
        <v>324</v>
      </c>
      <c r="Q118" s="2" t="s">
        <v>37</v>
      </c>
      <c r="R118" s="2" t="s">
        <v>1029</v>
      </c>
      <c r="S118" s="2" t="s">
        <v>1030</v>
      </c>
      <c r="T118" s="2"/>
      <c r="U118" s="2"/>
      <c r="V118" s="2"/>
      <c r="W118" s="2" t="s">
        <v>1031</v>
      </c>
      <c r="X118" s="2" t="s">
        <v>1032</v>
      </c>
      <c r="Y118" s="2" t="str">
        <f t="shared" si="27"/>
        <v>skillico_001.png</v>
      </c>
      <c r="Z118" s="2" t="s">
        <v>128</v>
      </c>
      <c r="AA118" s="2"/>
      <c r="AB118" s="2"/>
      <c r="AC118" s="2"/>
      <c r="AD118" s="2"/>
      <c r="AE118" s="2"/>
      <c r="AF118" s="2" t="str">
        <f t="shared" si="28"/>
        <v/>
      </c>
      <c r="AG118" s="2" t="s">
        <v>128</v>
      </c>
      <c r="AH118" s="2"/>
      <c r="AI118" s="2"/>
      <c r="AJ118" s="2"/>
      <c r="AK118" s="2"/>
      <c r="AL118" s="2"/>
      <c r="AM118" s="2" t="str">
        <f t="shared" si="29"/>
        <v/>
      </c>
    </row>
    <row r="119" spans="1:39" x14ac:dyDescent="0.15">
      <c r="A119" s="2">
        <v>41023</v>
      </c>
      <c r="B119" s="2" t="s">
        <v>1033</v>
      </c>
      <c r="C119" s="4" t="str">
        <f t="shared" si="34"/>
        <v>4</v>
      </c>
      <c r="D119" s="4" t="str">
        <f t="shared" si="35"/>
        <v>3</v>
      </c>
      <c r="E119" s="4" t="str">
        <f t="shared" si="36"/>
        <v>1</v>
      </c>
      <c r="F119" s="6">
        <f t="shared" si="20"/>
        <v>41023</v>
      </c>
      <c r="G119" s="6" t="str">
        <f t="shared" si="21"/>
        <v>41023.png</v>
      </c>
      <c r="H119" s="6" t="str">
        <f t="shared" si="30"/>
        <v/>
      </c>
      <c r="I119" s="6" t="str">
        <f t="shared" si="22"/>
        <v/>
      </c>
      <c r="J119" s="6" t="str">
        <f t="shared" si="23"/>
        <v/>
      </c>
      <c r="K119" s="6">
        <f t="shared" si="24"/>
        <v>41023</v>
      </c>
      <c r="L119" s="6">
        <f>VLOOKUP(D119,运算表!C:G,IF(S119="[]",0,1)+IF(Z119="[]",0,1)+IF(AG119="[]",0,1)+2,FALSE)</f>
        <v>0</v>
      </c>
      <c r="M119" s="6" t="str">
        <f t="shared" si="25"/>
        <v>1</v>
      </c>
      <c r="N119" s="6" t="str">
        <f t="shared" si="26"/>
        <v>41023012</v>
      </c>
      <c r="O119" s="6" t="s">
        <v>1842</v>
      </c>
      <c r="P119" s="2" t="s">
        <v>722</v>
      </c>
      <c r="Q119" s="3" t="s">
        <v>37</v>
      </c>
      <c r="R119" s="2" t="s">
        <v>1034</v>
      </c>
      <c r="S119" s="2" t="s">
        <v>1035</v>
      </c>
      <c r="T119" s="2"/>
      <c r="U119" s="2" t="s">
        <v>1036</v>
      </c>
      <c r="V119" s="2"/>
      <c r="W119" s="2" t="s">
        <v>331</v>
      </c>
      <c r="X119" s="2" t="s">
        <v>1037</v>
      </c>
      <c r="Y119" s="2" t="str">
        <f t="shared" si="27"/>
        <v>skillico_001.png</v>
      </c>
      <c r="Z119" s="2" t="s">
        <v>128</v>
      </c>
      <c r="AA119" s="2"/>
      <c r="AB119" s="2"/>
      <c r="AC119" s="2"/>
      <c r="AD119" s="2"/>
      <c r="AE119" s="2"/>
      <c r="AF119" s="2" t="str">
        <f t="shared" si="28"/>
        <v/>
      </c>
      <c r="AG119" s="2" t="s">
        <v>128</v>
      </c>
      <c r="AH119" s="2"/>
      <c r="AI119" s="2"/>
      <c r="AJ119" s="2"/>
      <c r="AK119" s="2"/>
      <c r="AL119" s="2"/>
      <c r="AM119" s="2" t="str">
        <f t="shared" si="29"/>
        <v/>
      </c>
    </row>
    <row r="120" spans="1:39" x14ac:dyDescent="0.15">
      <c r="A120" s="2">
        <v>41034</v>
      </c>
      <c r="B120" s="2" t="s">
        <v>1038</v>
      </c>
      <c r="C120" s="4" t="str">
        <f t="shared" si="34"/>
        <v>4</v>
      </c>
      <c r="D120" s="4" t="str">
        <f t="shared" si="35"/>
        <v>4</v>
      </c>
      <c r="E120" s="4" t="str">
        <f t="shared" si="36"/>
        <v>1</v>
      </c>
      <c r="F120" s="6">
        <f t="shared" si="20"/>
        <v>41034</v>
      </c>
      <c r="G120" s="6" t="str">
        <f t="shared" si="21"/>
        <v>41034.png</v>
      </c>
      <c r="H120" s="6" t="str">
        <f t="shared" si="30"/>
        <v/>
      </c>
      <c r="I120" s="6" t="str">
        <f t="shared" si="22"/>
        <v/>
      </c>
      <c r="J120" s="6" t="str">
        <f t="shared" si="23"/>
        <v/>
      </c>
      <c r="K120" s="6">
        <f t="shared" si="24"/>
        <v>41034</v>
      </c>
      <c r="L120" s="6">
        <f>VLOOKUP(D120,运算表!C:G,IF(S120="[]",0,1)+IF(Z120="[]",0,1)+IF(AG120="[]",0,1)+2,FALSE)</f>
        <v>0</v>
      </c>
      <c r="M120" s="6" t="str">
        <f t="shared" si="25"/>
        <v>1</v>
      </c>
      <c r="N120" s="6" t="str">
        <f t="shared" si="26"/>
        <v>41034012</v>
      </c>
      <c r="O120" s="6" t="s">
        <v>1843</v>
      </c>
      <c r="P120" s="2" t="s">
        <v>354</v>
      </c>
      <c r="Q120" s="3" t="s">
        <v>37</v>
      </c>
      <c r="R120" s="2" t="s">
        <v>1039</v>
      </c>
      <c r="S120" s="2" t="s">
        <v>1040</v>
      </c>
      <c r="T120" s="2"/>
      <c r="U120" s="2" t="s">
        <v>1041</v>
      </c>
      <c r="V120" s="2"/>
      <c r="W120" s="2" t="s">
        <v>1042</v>
      </c>
      <c r="X120" s="2" t="s">
        <v>1043</v>
      </c>
      <c r="Y120" s="2" t="str">
        <f t="shared" si="27"/>
        <v>skillico_001.png</v>
      </c>
      <c r="Z120" s="2" t="s">
        <v>1044</v>
      </c>
      <c r="AA120" s="2"/>
      <c r="AB120" s="2" t="s">
        <v>1045</v>
      </c>
      <c r="AC120" s="2"/>
      <c r="AD120" s="2" t="s">
        <v>1046</v>
      </c>
      <c r="AE120" s="2" t="s">
        <v>1047</v>
      </c>
      <c r="AF120" s="2" t="str">
        <f t="shared" si="28"/>
        <v>skillico_001.png</v>
      </c>
      <c r="AG120" s="2" t="s">
        <v>128</v>
      </c>
      <c r="AH120" s="2"/>
      <c r="AI120" s="2"/>
      <c r="AJ120" s="2"/>
      <c r="AK120" s="2"/>
      <c r="AL120" s="2"/>
      <c r="AM120" s="2" t="str">
        <f t="shared" si="29"/>
        <v/>
      </c>
    </row>
    <row r="121" spans="1:39" x14ac:dyDescent="0.15">
      <c r="A121" s="2">
        <v>41035</v>
      </c>
      <c r="B121" s="2" t="s">
        <v>1038</v>
      </c>
      <c r="C121" s="4" t="str">
        <f t="shared" si="34"/>
        <v>4</v>
      </c>
      <c r="D121" s="4" t="str">
        <f t="shared" si="35"/>
        <v>5</v>
      </c>
      <c r="E121" s="4" t="str">
        <f t="shared" si="36"/>
        <v>1</v>
      </c>
      <c r="F121" s="6">
        <f t="shared" si="20"/>
        <v>41035</v>
      </c>
      <c r="G121" s="6" t="str">
        <f t="shared" si="21"/>
        <v>41035.png</v>
      </c>
      <c r="H121" s="6" t="str">
        <f t="shared" si="30"/>
        <v/>
      </c>
      <c r="I121" s="6" t="str">
        <f t="shared" si="22"/>
        <v/>
      </c>
      <c r="J121" s="6" t="str">
        <f t="shared" si="23"/>
        <v/>
      </c>
      <c r="K121" s="6">
        <f t="shared" si="24"/>
        <v>41035</v>
      </c>
      <c r="L121" s="6" t="str">
        <f>VLOOKUP(D121,运算表!C:G,IF(S121="[]",0,1)+IF(Z121="[]",0,1)+IF(AG121="[]",0,1)+2,FALSE)</f>
        <v>[2,3,5]</v>
      </c>
      <c r="M121" s="6" t="str">
        <f t="shared" si="25"/>
        <v>1</v>
      </c>
      <c r="N121" s="6" t="str">
        <f t="shared" si="26"/>
        <v>41035012</v>
      </c>
      <c r="O121" s="6" t="s">
        <v>1844</v>
      </c>
      <c r="P121" s="2" t="s">
        <v>354</v>
      </c>
      <c r="Q121" s="3" t="s">
        <v>37</v>
      </c>
      <c r="R121" s="2" t="s">
        <v>1048</v>
      </c>
      <c r="S121" s="2" t="s">
        <v>1049</v>
      </c>
      <c r="T121" s="2"/>
      <c r="U121" s="2" t="s">
        <v>1050</v>
      </c>
      <c r="V121" s="2"/>
      <c r="W121" s="2" t="s">
        <v>1042</v>
      </c>
      <c r="X121" s="2" t="s">
        <v>1043</v>
      </c>
      <c r="Y121" s="2" t="str">
        <f t="shared" si="27"/>
        <v>skillico_001.png</v>
      </c>
      <c r="Z121" s="2" t="s">
        <v>1051</v>
      </c>
      <c r="AA121" s="2"/>
      <c r="AB121" s="2" t="s">
        <v>1052</v>
      </c>
      <c r="AC121" s="2"/>
      <c r="AD121" s="2" t="s">
        <v>1046</v>
      </c>
      <c r="AE121" s="2" t="s">
        <v>1053</v>
      </c>
      <c r="AF121" s="2" t="str">
        <f t="shared" si="28"/>
        <v>skillico_001.png</v>
      </c>
      <c r="AG121" s="2" t="s">
        <v>128</v>
      </c>
      <c r="AH121" s="2"/>
      <c r="AI121" s="2"/>
      <c r="AJ121" s="2"/>
      <c r="AK121" s="2"/>
      <c r="AL121" s="2"/>
      <c r="AM121" s="2" t="str">
        <f t="shared" si="29"/>
        <v/>
      </c>
    </row>
    <row r="122" spans="1:39" x14ac:dyDescent="0.15">
      <c r="A122" s="2">
        <v>41044</v>
      </c>
      <c r="B122" s="2" t="s">
        <v>1054</v>
      </c>
      <c r="C122" s="4" t="str">
        <f t="shared" si="34"/>
        <v>4</v>
      </c>
      <c r="D122" s="4" t="str">
        <f t="shared" si="35"/>
        <v>4</v>
      </c>
      <c r="E122" s="4" t="str">
        <f t="shared" si="36"/>
        <v>1</v>
      </c>
      <c r="F122" s="6">
        <f t="shared" si="20"/>
        <v>41044</v>
      </c>
      <c r="G122" s="6" t="str">
        <f t="shared" si="21"/>
        <v>41044.png</v>
      </c>
      <c r="H122" s="6" t="str">
        <f t="shared" si="30"/>
        <v/>
      </c>
      <c r="I122" s="6" t="str">
        <f t="shared" si="22"/>
        <v/>
      </c>
      <c r="J122" s="6" t="str">
        <f t="shared" si="23"/>
        <v/>
      </c>
      <c r="K122" s="6">
        <f t="shared" si="24"/>
        <v>41044</v>
      </c>
      <c r="L122" s="6">
        <f>VLOOKUP(D122,运算表!C:G,IF(S122="[]",0,1)+IF(Z122="[]",0,1)+IF(AG122="[]",0,1)+2,FALSE)</f>
        <v>0</v>
      </c>
      <c r="M122" s="6" t="str">
        <f t="shared" si="25"/>
        <v>1</v>
      </c>
      <c r="N122" s="6" t="str">
        <f t="shared" si="26"/>
        <v>41044012</v>
      </c>
      <c r="O122" s="6" t="s">
        <v>1845</v>
      </c>
      <c r="P122" s="2" t="s">
        <v>324</v>
      </c>
      <c r="Q122" s="2" t="s">
        <v>37</v>
      </c>
      <c r="R122" s="2" t="s">
        <v>1055</v>
      </c>
      <c r="S122" s="2" t="s">
        <v>1056</v>
      </c>
      <c r="T122" s="2"/>
      <c r="U122" s="2"/>
      <c r="V122" s="2"/>
      <c r="W122" s="2" t="s">
        <v>1057</v>
      </c>
      <c r="X122" s="2" t="s">
        <v>1058</v>
      </c>
      <c r="Y122" s="2" t="str">
        <f t="shared" si="27"/>
        <v>skillico_001.png</v>
      </c>
      <c r="Z122" s="2" t="s">
        <v>1059</v>
      </c>
      <c r="AA122" s="2"/>
      <c r="AB122" s="2" t="s">
        <v>1060</v>
      </c>
      <c r="AC122" s="2"/>
      <c r="AD122" s="2" t="s">
        <v>358</v>
      </c>
      <c r="AE122" s="2" t="s">
        <v>1061</v>
      </c>
      <c r="AF122" s="2" t="str">
        <f t="shared" si="28"/>
        <v>skillico_001.png</v>
      </c>
      <c r="AG122" s="2" t="s">
        <v>128</v>
      </c>
      <c r="AH122" s="2"/>
      <c r="AI122" s="2"/>
      <c r="AJ122" s="2"/>
      <c r="AK122" s="2"/>
      <c r="AL122" s="2"/>
      <c r="AM122" s="2" t="str">
        <f t="shared" si="29"/>
        <v/>
      </c>
    </row>
    <row r="123" spans="1:39" x14ac:dyDescent="0.15">
      <c r="A123" s="2">
        <v>41045</v>
      </c>
      <c r="B123" s="2" t="s">
        <v>1054</v>
      </c>
      <c r="C123" s="4" t="str">
        <f t="shared" si="34"/>
        <v>4</v>
      </c>
      <c r="D123" s="4" t="str">
        <f t="shared" si="35"/>
        <v>5</v>
      </c>
      <c r="E123" s="4" t="str">
        <f t="shared" si="36"/>
        <v>1</v>
      </c>
      <c r="F123" s="6">
        <f t="shared" si="20"/>
        <v>41045</v>
      </c>
      <c r="G123" s="6" t="str">
        <f t="shared" si="21"/>
        <v>41045.png</v>
      </c>
      <c r="H123" s="6" t="str">
        <f t="shared" si="30"/>
        <v/>
      </c>
      <c r="I123" s="6" t="str">
        <f t="shared" si="22"/>
        <v/>
      </c>
      <c r="J123" s="6" t="str">
        <f t="shared" si="23"/>
        <v/>
      </c>
      <c r="K123" s="6">
        <f t="shared" si="24"/>
        <v>41045</v>
      </c>
      <c r="L123" s="6" t="str">
        <f>VLOOKUP(D123,运算表!C:G,IF(S123="[]",0,1)+IF(Z123="[]",0,1)+IF(AG123="[]",0,1)+2,FALSE)</f>
        <v>[2,3,5]</v>
      </c>
      <c r="M123" s="6" t="str">
        <f t="shared" si="25"/>
        <v>1</v>
      </c>
      <c r="N123" s="6" t="str">
        <f t="shared" si="26"/>
        <v>41045012</v>
      </c>
      <c r="O123" s="6" t="s">
        <v>1846</v>
      </c>
      <c r="P123" s="2" t="s">
        <v>324</v>
      </c>
      <c r="Q123" s="3" t="s">
        <v>37</v>
      </c>
      <c r="R123" s="2" t="s">
        <v>1062</v>
      </c>
      <c r="S123" s="2" t="s">
        <v>1063</v>
      </c>
      <c r="T123" s="2"/>
      <c r="U123" s="2"/>
      <c r="V123" s="2"/>
      <c r="W123" s="2" t="s">
        <v>1057</v>
      </c>
      <c r="X123" s="2" t="s">
        <v>1064</v>
      </c>
      <c r="Y123" s="2" t="str">
        <f t="shared" si="27"/>
        <v>skillico_001.png</v>
      </c>
      <c r="Z123" s="2" t="s">
        <v>1065</v>
      </c>
      <c r="AA123" s="2"/>
      <c r="AB123" s="2" t="s">
        <v>1066</v>
      </c>
      <c r="AC123" s="2"/>
      <c r="AD123" s="2" t="s">
        <v>358</v>
      </c>
      <c r="AE123" s="2" t="s">
        <v>1061</v>
      </c>
      <c r="AF123" s="2" t="str">
        <f t="shared" si="28"/>
        <v>skillico_001.png</v>
      </c>
      <c r="AG123" s="2" t="s">
        <v>128</v>
      </c>
      <c r="AH123" s="2"/>
      <c r="AI123" s="2"/>
      <c r="AJ123" s="2"/>
      <c r="AK123" s="2"/>
      <c r="AL123" s="2"/>
      <c r="AM123" s="2" t="str">
        <f t="shared" si="29"/>
        <v/>
      </c>
    </row>
    <row r="124" spans="1:39" x14ac:dyDescent="0.15">
      <c r="A124" s="3">
        <v>41055</v>
      </c>
      <c r="B124" s="3" t="s">
        <v>1067</v>
      </c>
      <c r="C124" s="4" t="str">
        <f t="shared" si="34"/>
        <v>4</v>
      </c>
      <c r="D124" s="4" t="str">
        <f t="shared" si="35"/>
        <v>5</v>
      </c>
      <c r="E124" s="4" t="str">
        <f t="shared" si="36"/>
        <v>1</v>
      </c>
      <c r="F124" s="6">
        <f t="shared" si="20"/>
        <v>41055</v>
      </c>
      <c r="G124" s="6" t="str">
        <f t="shared" si="21"/>
        <v>41055.png</v>
      </c>
      <c r="H124" s="6" t="str">
        <f t="shared" si="30"/>
        <v/>
      </c>
      <c r="I124" s="6" t="str">
        <f t="shared" si="22"/>
        <v/>
      </c>
      <c r="J124" s="6" t="str">
        <f t="shared" si="23"/>
        <v/>
      </c>
      <c r="K124" s="6">
        <f t="shared" si="24"/>
        <v>41055</v>
      </c>
      <c r="L124" s="6" t="str">
        <f>VLOOKUP(D124,运算表!C:G,IF(T124="[]",0,1)+IF(Z124="[]",0,1)+IF(AG124="[]",0,1)+2,FALSE)</f>
        <v>[2,3,5]</v>
      </c>
      <c r="M124" s="6" t="str">
        <f t="shared" si="25"/>
        <v>1</v>
      </c>
      <c r="N124" s="6" t="str">
        <f t="shared" si="26"/>
        <v>41055012</v>
      </c>
      <c r="O124" s="6" t="s">
        <v>1847</v>
      </c>
      <c r="P124" s="2" t="s">
        <v>404</v>
      </c>
      <c r="Q124" s="3" t="s">
        <v>37</v>
      </c>
      <c r="R124" s="2" t="s">
        <v>1068</v>
      </c>
      <c r="T124" s="2" t="s">
        <v>1069</v>
      </c>
      <c r="U124" s="2"/>
      <c r="V124" s="2"/>
      <c r="W124" s="2" t="s">
        <v>59</v>
      </c>
      <c r="X124" s="2" t="s">
        <v>1070</v>
      </c>
      <c r="Y124" s="2" t="str">
        <f t="shared" si="27"/>
        <v>skillico_001.png</v>
      </c>
      <c r="Z124" s="2" t="s">
        <v>1071</v>
      </c>
      <c r="AA124" s="2"/>
      <c r="AB124" s="2" t="s">
        <v>1072</v>
      </c>
      <c r="AC124" s="2"/>
      <c r="AD124" s="2" t="s">
        <v>1073</v>
      </c>
      <c r="AE124" s="2" t="s">
        <v>1074</v>
      </c>
      <c r="AF124" s="2" t="str">
        <f t="shared" si="28"/>
        <v>skillico_001.png</v>
      </c>
      <c r="AG124" s="2" t="s">
        <v>1075</v>
      </c>
      <c r="AH124" s="2"/>
      <c r="AI124" s="2" t="s">
        <v>1076</v>
      </c>
      <c r="AJ124" s="2"/>
      <c r="AK124" s="2" t="s">
        <v>834</v>
      </c>
      <c r="AL124" s="2" t="s">
        <v>1077</v>
      </c>
      <c r="AM124" s="2" t="str">
        <f t="shared" si="29"/>
        <v>skillico_001.png</v>
      </c>
    </row>
    <row r="125" spans="1:39" x14ac:dyDescent="0.15">
      <c r="A125" s="3">
        <v>41056</v>
      </c>
      <c r="B125" s="3" t="s">
        <v>1067</v>
      </c>
      <c r="C125" s="4" t="str">
        <f t="shared" si="34"/>
        <v>4</v>
      </c>
      <c r="D125" s="4" t="str">
        <f t="shared" si="35"/>
        <v>6</v>
      </c>
      <c r="E125" s="4" t="str">
        <f t="shared" si="36"/>
        <v>1</v>
      </c>
      <c r="F125" s="6">
        <f t="shared" si="20"/>
        <v>41056</v>
      </c>
      <c r="G125" s="6" t="str">
        <f t="shared" si="21"/>
        <v>41056.png</v>
      </c>
      <c r="H125" s="6" t="str">
        <f t="shared" si="30"/>
        <v>4105a</v>
      </c>
      <c r="I125" s="6" t="str">
        <f t="shared" si="22"/>
        <v>4105a.png</v>
      </c>
      <c r="J125" s="6">
        <f t="shared" si="23"/>
        <v>41055</v>
      </c>
      <c r="K125" s="6">
        <f t="shared" si="24"/>
        <v>41056</v>
      </c>
      <c r="L125" s="6" t="str">
        <f>VLOOKUP(D125,运算表!C:G,IF(T125="[]",0,1)+IF(Z125="[]",0,1)+IF(AG125="[]",0,1)+2,FALSE)</f>
        <v>[2,4,6]</v>
      </c>
      <c r="M125" s="6" t="str">
        <f t="shared" si="25"/>
        <v>1</v>
      </c>
      <c r="N125" s="6" t="str">
        <f t="shared" si="26"/>
        <v>41056012</v>
      </c>
      <c r="O125" s="6" t="s">
        <v>1848</v>
      </c>
      <c r="P125" s="2" t="s">
        <v>419</v>
      </c>
      <c r="Q125" s="3" t="s">
        <v>37</v>
      </c>
      <c r="R125" s="2" t="s">
        <v>1078</v>
      </c>
      <c r="T125" s="2" t="s">
        <v>1079</v>
      </c>
      <c r="U125" s="2"/>
      <c r="V125" s="2"/>
      <c r="W125" s="2" t="s">
        <v>1080</v>
      </c>
      <c r="X125" s="2" t="s">
        <v>1081</v>
      </c>
      <c r="Y125" s="2" t="str">
        <f t="shared" si="27"/>
        <v>skillico_001.png</v>
      </c>
      <c r="Z125" s="2" t="s">
        <v>1082</v>
      </c>
      <c r="AA125" s="2"/>
      <c r="AB125" s="2" t="s">
        <v>1083</v>
      </c>
      <c r="AC125" s="2"/>
      <c r="AD125" s="2" t="s">
        <v>1084</v>
      </c>
      <c r="AE125" s="2" t="s">
        <v>1085</v>
      </c>
      <c r="AF125" s="2" t="str">
        <f t="shared" si="28"/>
        <v>skillico_001.png</v>
      </c>
      <c r="AG125" s="2" t="s">
        <v>1086</v>
      </c>
      <c r="AH125" s="2"/>
      <c r="AI125" s="2" t="s">
        <v>1087</v>
      </c>
      <c r="AJ125" s="2"/>
      <c r="AK125" s="2" t="s">
        <v>843</v>
      </c>
      <c r="AL125" s="2" t="s">
        <v>1088</v>
      </c>
      <c r="AM125" s="2" t="str">
        <f t="shared" si="29"/>
        <v>skillico_001.png</v>
      </c>
    </row>
    <row r="126" spans="1:39" x14ac:dyDescent="0.15">
      <c r="A126" s="3">
        <v>41065</v>
      </c>
      <c r="B126" s="3" t="s">
        <v>1089</v>
      </c>
      <c r="C126" s="4" t="str">
        <f t="shared" si="34"/>
        <v>4</v>
      </c>
      <c r="D126" s="4" t="str">
        <f t="shared" si="35"/>
        <v>5</v>
      </c>
      <c r="E126" s="4" t="str">
        <f t="shared" si="36"/>
        <v>1</v>
      </c>
      <c r="F126" s="6">
        <f t="shared" si="20"/>
        <v>41065</v>
      </c>
      <c r="G126" s="6" t="str">
        <f t="shared" si="21"/>
        <v>41065.png</v>
      </c>
      <c r="H126" s="6" t="str">
        <f t="shared" si="30"/>
        <v/>
      </c>
      <c r="I126" s="6" t="str">
        <f t="shared" si="22"/>
        <v/>
      </c>
      <c r="J126" s="6" t="str">
        <f t="shared" si="23"/>
        <v/>
      </c>
      <c r="K126" s="6">
        <f t="shared" si="24"/>
        <v>41065</v>
      </c>
      <c r="L126" s="6" t="str">
        <f>VLOOKUP(D126,运算表!C:G,IF(S126="[]",0,1)+IF(AA126="[]",0,1)+IF(AG126="[]",0,1)+2,FALSE)</f>
        <v>[2,3,5]</v>
      </c>
      <c r="M126" s="6" t="str">
        <f t="shared" si="25"/>
        <v>1</v>
      </c>
      <c r="N126" s="6" t="str">
        <f t="shared" si="26"/>
        <v>41065012</v>
      </c>
      <c r="O126" s="6" t="s">
        <v>1849</v>
      </c>
      <c r="P126" s="2" t="s">
        <v>152</v>
      </c>
      <c r="Q126" s="2" t="s">
        <v>37</v>
      </c>
      <c r="R126" s="2" t="s">
        <v>1090</v>
      </c>
      <c r="S126" s="2" t="s">
        <v>1091</v>
      </c>
      <c r="T126" s="2"/>
      <c r="U126" s="2" t="s">
        <v>1092</v>
      </c>
      <c r="V126" s="2"/>
      <c r="W126" s="2" t="s">
        <v>781</v>
      </c>
      <c r="X126" s="2" t="s">
        <v>1093</v>
      </c>
      <c r="Y126" s="2" t="str">
        <f t="shared" si="27"/>
        <v>skillico_001.png</v>
      </c>
      <c r="AA126" s="2" t="s">
        <v>1094</v>
      </c>
      <c r="AB126" s="2"/>
      <c r="AC126" s="2"/>
      <c r="AD126" s="2" t="s">
        <v>1095</v>
      </c>
      <c r="AE126" s="2" t="s">
        <v>1096</v>
      </c>
      <c r="AF126" s="2" t="str">
        <f t="shared" si="28"/>
        <v>skillico_001.png</v>
      </c>
      <c r="AG126" s="2" t="s">
        <v>1097</v>
      </c>
      <c r="AH126" s="2"/>
      <c r="AI126" s="2"/>
      <c r="AJ126" s="2"/>
      <c r="AK126" s="2" t="s">
        <v>43</v>
      </c>
      <c r="AL126" s="2" t="s">
        <v>1098</v>
      </c>
      <c r="AM126" s="2" t="str">
        <f t="shared" si="29"/>
        <v>skillico_001.png</v>
      </c>
    </row>
    <row r="127" spans="1:39" x14ac:dyDescent="0.15">
      <c r="A127" s="3">
        <v>41066</v>
      </c>
      <c r="B127" s="3" t="s">
        <v>1089</v>
      </c>
      <c r="C127" s="4" t="str">
        <f t="shared" si="34"/>
        <v>4</v>
      </c>
      <c r="D127" s="4" t="str">
        <f t="shared" si="35"/>
        <v>6</v>
      </c>
      <c r="E127" s="4" t="str">
        <f t="shared" si="36"/>
        <v>1</v>
      </c>
      <c r="F127" s="6">
        <f t="shared" si="20"/>
        <v>41066</v>
      </c>
      <c r="G127" s="6" t="str">
        <f t="shared" si="21"/>
        <v>41066.png</v>
      </c>
      <c r="H127" s="6" t="str">
        <f t="shared" si="30"/>
        <v>4106a</v>
      </c>
      <c r="I127" s="6" t="str">
        <f t="shared" si="22"/>
        <v>4106a.png</v>
      </c>
      <c r="J127" s="6">
        <f t="shared" si="23"/>
        <v>41065</v>
      </c>
      <c r="K127" s="6">
        <f t="shared" si="24"/>
        <v>41066</v>
      </c>
      <c r="L127" s="6" t="str">
        <f>VLOOKUP(D127,运算表!C:G,IF(S127="[]",0,1)+IF(AA127="[]",0,1)+IF(AG127="[]",0,1)+2,FALSE)</f>
        <v>[2,4,6]</v>
      </c>
      <c r="M127" s="6" t="str">
        <f t="shared" si="25"/>
        <v>1</v>
      </c>
      <c r="N127" s="6" t="str">
        <f t="shared" si="26"/>
        <v>41066012</v>
      </c>
      <c r="O127" s="6" t="s">
        <v>1850</v>
      </c>
      <c r="P127" s="2" t="s">
        <v>169</v>
      </c>
      <c r="Q127" s="3" t="s">
        <v>37</v>
      </c>
      <c r="R127" s="2" t="s">
        <v>1099</v>
      </c>
      <c r="S127" s="2" t="s">
        <v>1100</v>
      </c>
      <c r="T127" s="2"/>
      <c r="U127" s="2" t="s">
        <v>1101</v>
      </c>
      <c r="V127" s="2"/>
      <c r="W127" s="2" t="s">
        <v>792</v>
      </c>
      <c r="X127" s="2" t="s">
        <v>1102</v>
      </c>
      <c r="Y127" s="2" t="str">
        <f t="shared" si="27"/>
        <v>skillico_001.png</v>
      </c>
      <c r="AA127" s="2" t="s">
        <v>1103</v>
      </c>
      <c r="AB127" s="2"/>
      <c r="AC127" s="2"/>
      <c r="AD127" s="2" t="s">
        <v>1104</v>
      </c>
      <c r="AE127" s="2" t="s">
        <v>1105</v>
      </c>
      <c r="AF127" s="2" t="str">
        <f t="shared" si="28"/>
        <v>skillico_001.png</v>
      </c>
      <c r="AG127" s="2" t="s">
        <v>1106</v>
      </c>
      <c r="AH127" s="2"/>
      <c r="AI127" s="2"/>
      <c r="AJ127" s="2"/>
      <c r="AK127" s="2" t="s">
        <v>446</v>
      </c>
      <c r="AL127" s="2" t="s">
        <v>1107</v>
      </c>
      <c r="AM127" s="2" t="str">
        <f t="shared" si="29"/>
        <v>skillico_001.png</v>
      </c>
    </row>
    <row r="128" spans="1:39" x14ac:dyDescent="0.15">
      <c r="A128" s="3">
        <v>42015</v>
      </c>
      <c r="B128" s="3" t="s">
        <v>1108</v>
      </c>
      <c r="C128" s="4" t="str">
        <f t="shared" si="34"/>
        <v>4</v>
      </c>
      <c r="D128" s="4" t="str">
        <f t="shared" si="35"/>
        <v>5</v>
      </c>
      <c r="E128" s="4" t="str">
        <f t="shared" si="36"/>
        <v>2</v>
      </c>
      <c r="F128" s="6">
        <f t="shared" si="20"/>
        <v>42015</v>
      </c>
      <c r="G128" s="6" t="str">
        <f t="shared" si="21"/>
        <v>42015.png</v>
      </c>
      <c r="H128" s="6" t="str">
        <f t="shared" si="30"/>
        <v/>
      </c>
      <c r="I128" s="6" t="str">
        <f t="shared" si="22"/>
        <v/>
      </c>
      <c r="J128" s="6" t="str">
        <f t="shared" si="23"/>
        <v/>
      </c>
      <c r="K128" s="6">
        <f t="shared" si="24"/>
        <v>42015</v>
      </c>
      <c r="L128" s="6" t="str">
        <f>VLOOKUP(D128,运算表!C:G,IF(S128="[]",0,1)+IF(AA128="[]",0,1)+IF(AG128="[]",0,1)+2,FALSE)</f>
        <v>[2,3,5]</v>
      </c>
      <c r="M128" s="6" t="str">
        <f t="shared" si="25"/>
        <v>2</v>
      </c>
      <c r="N128" s="6" t="str">
        <f t="shared" si="26"/>
        <v>42015012</v>
      </c>
      <c r="O128" s="6" t="s">
        <v>1851</v>
      </c>
      <c r="P128" s="2" t="s">
        <v>1109</v>
      </c>
      <c r="Q128" s="3" t="s">
        <v>37</v>
      </c>
      <c r="R128" s="2" t="s">
        <v>1110</v>
      </c>
      <c r="S128" s="2" t="s">
        <v>1111</v>
      </c>
      <c r="T128" s="2"/>
      <c r="U128" s="2"/>
      <c r="V128" s="2" t="s">
        <v>1112</v>
      </c>
      <c r="W128" s="2" t="s">
        <v>1113</v>
      </c>
      <c r="X128" s="2" t="s">
        <v>1114</v>
      </c>
      <c r="Y128" s="2" t="str">
        <f t="shared" si="27"/>
        <v>skillico_001.png</v>
      </c>
      <c r="AA128" s="2" t="s">
        <v>1115</v>
      </c>
      <c r="AB128" s="2"/>
      <c r="AC128" s="2"/>
      <c r="AD128" s="2" t="s">
        <v>1116</v>
      </c>
      <c r="AE128" s="2" t="s">
        <v>1117</v>
      </c>
      <c r="AF128" s="2" t="str">
        <f t="shared" si="28"/>
        <v>skillico_001.png</v>
      </c>
      <c r="AG128" s="2" t="s">
        <v>128</v>
      </c>
      <c r="AH128" s="2"/>
      <c r="AI128" s="2"/>
      <c r="AJ128" s="2"/>
      <c r="AK128" s="2"/>
      <c r="AL128" s="2"/>
      <c r="AM128" s="2" t="str">
        <f t="shared" si="29"/>
        <v/>
      </c>
    </row>
    <row r="129" spans="1:39" x14ac:dyDescent="0.15">
      <c r="A129" s="3">
        <v>42016</v>
      </c>
      <c r="B129" s="3" t="s">
        <v>1108</v>
      </c>
      <c r="C129" s="4" t="str">
        <f t="shared" si="34"/>
        <v>4</v>
      </c>
      <c r="D129" s="4" t="str">
        <f t="shared" si="35"/>
        <v>6</v>
      </c>
      <c r="E129" s="4" t="str">
        <f t="shared" si="36"/>
        <v>2</v>
      </c>
      <c r="F129" s="6">
        <f t="shared" si="20"/>
        <v>42016</v>
      </c>
      <c r="G129" s="6" t="str">
        <f t="shared" si="21"/>
        <v>42016.png</v>
      </c>
      <c r="H129" s="6" t="str">
        <f t="shared" si="30"/>
        <v>4201a</v>
      </c>
      <c r="I129" s="6" t="str">
        <f t="shared" si="22"/>
        <v>4201a.png</v>
      </c>
      <c r="J129" s="6">
        <f t="shared" si="23"/>
        <v>42015</v>
      </c>
      <c r="K129" s="6">
        <f t="shared" si="24"/>
        <v>42016</v>
      </c>
      <c r="L129" s="6" t="str">
        <f>VLOOKUP(D129,运算表!C:G,IF(S129="[]",0,1)+IF(AA129="[]",0,1)+IF(AG129="[]",0,1)+2,FALSE)</f>
        <v>[2,4,6]</v>
      </c>
      <c r="M129" s="6" t="str">
        <f t="shared" si="25"/>
        <v>2</v>
      </c>
      <c r="N129" s="6" t="str">
        <f t="shared" si="26"/>
        <v>42016012</v>
      </c>
      <c r="O129" s="6" t="s">
        <v>1852</v>
      </c>
      <c r="P129" s="2" t="s">
        <v>1118</v>
      </c>
      <c r="Q129" s="3" t="s">
        <v>37</v>
      </c>
      <c r="R129" s="2" t="s">
        <v>1119</v>
      </c>
      <c r="S129" s="2" t="s">
        <v>1120</v>
      </c>
      <c r="T129" s="2"/>
      <c r="U129" s="2"/>
      <c r="V129" s="2" t="s">
        <v>1121</v>
      </c>
      <c r="W129" s="2" t="s">
        <v>1122</v>
      </c>
      <c r="X129" s="2" t="s">
        <v>1123</v>
      </c>
      <c r="Y129" s="2" t="str">
        <f t="shared" si="27"/>
        <v>skillico_001.png</v>
      </c>
      <c r="AA129" s="2" t="s">
        <v>1124</v>
      </c>
      <c r="AB129" s="2"/>
      <c r="AC129" s="2"/>
      <c r="AD129" s="2" t="s">
        <v>1125</v>
      </c>
      <c r="AE129" s="2" t="s">
        <v>1126</v>
      </c>
      <c r="AF129" s="2" t="str">
        <f t="shared" si="28"/>
        <v>skillico_001.png</v>
      </c>
      <c r="AG129" s="2" t="s">
        <v>1127</v>
      </c>
      <c r="AH129" s="2"/>
      <c r="AI129" s="2" t="s">
        <v>1128</v>
      </c>
      <c r="AJ129" s="2"/>
      <c r="AK129" s="2" t="s">
        <v>1129</v>
      </c>
      <c r="AL129" s="2" t="s">
        <v>1130</v>
      </c>
      <c r="AM129" s="2" t="str">
        <f t="shared" si="29"/>
        <v>skillico_001.png</v>
      </c>
    </row>
    <row r="130" spans="1:39" s="2" customFormat="1" x14ac:dyDescent="0.15">
      <c r="A130" s="2">
        <v>43012</v>
      </c>
      <c r="B130" s="2" t="s">
        <v>1131</v>
      </c>
      <c r="C130" s="6" t="str">
        <f t="shared" si="34"/>
        <v>4</v>
      </c>
      <c r="D130" s="6" t="str">
        <f t="shared" si="35"/>
        <v>2</v>
      </c>
      <c r="E130" s="6" t="str">
        <f t="shared" si="36"/>
        <v>3</v>
      </c>
      <c r="F130" s="6">
        <f t="shared" si="20"/>
        <v>43012</v>
      </c>
      <c r="G130" s="6" t="str">
        <f t="shared" si="21"/>
        <v>43012.png</v>
      </c>
      <c r="H130" s="6" t="str">
        <f t="shared" si="30"/>
        <v/>
      </c>
      <c r="I130" s="6" t="str">
        <f t="shared" si="22"/>
        <v/>
      </c>
      <c r="J130" s="6" t="str">
        <f t="shared" si="23"/>
        <v/>
      </c>
      <c r="K130" s="6">
        <f t="shared" si="24"/>
        <v>43012</v>
      </c>
      <c r="L130" s="6">
        <f>VLOOKUP(D130,运算表!C:G,IF(S130="[]",0,1)+IF(Z130="[]",0,1)+IF(AG130="[]",0,1)+2,FALSE)</f>
        <v>0</v>
      </c>
      <c r="M130" s="6" t="str">
        <f t="shared" si="25"/>
        <v>3</v>
      </c>
      <c r="N130" s="6" t="str">
        <f t="shared" si="26"/>
        <v>43012012</v>
      </c>
      <c r="O130" s="6" t="s">
        <v>1853</v>
      </c>
      <c r="P130" s="2" t="s">
        <v>452</v>
      </c>
      <c r="Q130" s="2" t="s">
        <v>37</v>
      </c>
      <c r="R130" s="2" t="s">
        <v>1132</v>
      </c>
      <c r="S130" s="2" t="s">
        <v>1133</v>
      </c>
      <c r="U130" s="2" t="s">
        <v>1134</v>
      </c>
      <c r="W130" s="2" t="s">
        <v>822</v>
      </c>
      <c r="X130" s="2" t="s">
        <v>1135</v>
      </c>
      <c r="Y130" s="2" t="str">
        <f t="shared" si="27"/>
        <v>skillico_001.png</v>
      </c>
      <c r="Z130" s="2" t="s">
        <v>128</v>
      </c>
      <c r="AF130" s="2" t="str">
        <f t="shared" si="28"/>
        <v/>
      </c>
      <c r="AG130" s="2" t="s">
        <v>128</v>
      </c>
      <c r="AM130" s="2" t="str">
        <f t="shared" si="29"/>
        <v/>
      </c>
    </row>
    <row r="131" spans="1:39" x14ac:dyDescent="0.15">
      <c r="A131" s="2">
        <v>43023</v>
      </c>
      <c r="B131" s="2" t="s">
        <v>1136</v>
      </c>
      <c r="C131" s="4" t="str">
        <f t="shared" si="34"/>
        <v>4</v>
      </c>
      <c r="D131" s="4" t="str">
        <f t="shared" si="35"/>
        <v>3</v>
      </c>
      <c r="E131" s="4" t="str">
        <f t="shared" si="36"/>
        <v>3</v>
      </c>
      <c r="F131" s="6">
        <f t="shared" ref="F131:F179" si="37">A131</f>
        <v>43023</v>
      </c>
      <c r="G131" s="6" t="str">
        <f t="shared" ref="G131:G179" si="38">A131&amp;".png"</f>
        <v>43023.png</v>
      </c>
      <c r="H131" s="6" t="str">
        <f t="shared" si="30"/>
        <v/>
      </c>
      <c r="I131" s="6" t="str">
        <f t="shared" ref="I131:I179" si="39">IF(H131="","",H131&amp;".png")</f>
        <v/>
      </c>
      <c r="J131" s="6" t="str">
        <f t="shared" ref="J131:J162" si="40">IF(D131="6",A130,"")</f>
        <v/>
      </c>
      <c r="K131" s="6">
        <f t="shared" ref="K131:K179" si="41">A131</f>
        <v>43023</v>
      </c>
      <c r="L131" s="6">
        <f>VLOOKUP(D131,运算表!C:G,IF(S131="[]",0,1)+IF(Z131="[]",0,1)+IF(AG131="[]",0,1)+2,FALSE)</f>
        <v>0</v>
      </c>
      <c r="M131" s="6" t="str">
        <f t="shared" ref="M131:M179" si="42">E131</f>
        <v>3</v>
      </c>
      <c r="N131" s="6" t="str">
        <f t="shared" ref="N131:N179" si="43">A131&amp;"012"</f>
        <v>43023012</v>
      </c>
      <c r="O131" s="6" t="s">
        <v>1854</v>
      </c>
      <c r="P131" s="2" t="s">
        <v>52</v>
      </c>
      <c r="Q131" s="3" t="s">
        <v>37</v>
      </c>
      <c r="R131" s="2" t="s">
        <v>1137</v>
      </c>
      <c r="S131" s="2" t="s">
        <v>1138</v>
      </c>
      <c r="T131" s="2"/>
      <c r="U131" s="2" t="s">
        <v>1139</v>
      </c>
      <c r="V131" s="2"/>
      <c r="W131" s="2" t="s">
        <v>382</v>
      </c>
      <c r="X131" s="2" t="s">
        <v>1140</v>
      </c>
      <c r="Y131" s="2" t="str">
        <f t="shared" ref="Y131:Y179" si="44">IF(X131="","","skillico_001.png")</f>
        <v>skillico_001.png</v>
      </c>
      <c r="Z131" s="2" t="s">
        <v>128</v>
      </c>
      <c r="AA131" s="2"/>
      <c r="AB131" s="2"/>
      <c r="AC131" s="2"/>
      <c r="AD131" s="2"/>
      <c r="AE131" s="2"/>
      <c r="AF131" s="2" t="str">
        <f t="shared" ref="AF131:AF179" si="45">IF(AE131="","","skillico_001.png")</f>
        <v/>
      </c>
      <c r="AG131" s="2" t="s">
        <v>128</v>
      </c>
      <c r="AH131" s="2"/>
      <c r="AI131" s="2"/>
      <c r="AJ131" s="2"/>
      <c r="AK131" s="2"/>
      <c r="AL131" s="2"/>
      <c r="AM131" s="2" t="str">
        <f t="shared" ref="AM131:AM179" si="46">IF(AL131="","","skillico_001.png")</f>
        <v/>
      </c>
    </row>
    <row r="132" spans="1:39" x14ac:dyDescent="0.15">
      <c r="A132" s="2">
        <v>43034</v>
      </c>
      <c r="B132" s="2" t="s">
        <v>1141</v>
      </c>
      <c r="C132" s="4" t="str">
        <f t="shared" si="34"/>
        <v>4</v>
      </c>
      <c r="D132" s="4" t="str">
        <f t="shared" si="35"/>
        <v>4</v>
      </c>
      <c r="E132" s="4" t="str">
        <f t="shared" si="36"/>
        <v>3</v>
      </c>
      <c r="F132" s="6">
        <f t="shared" si="37"/>
        <v>43034</v>
      </c>
      <c r="G132" s="6" t="str">
        <f t="shared" si="38"/>
        <v>43034.png</v>
      </c>
      <c r="H132" s="6" t="str">
        <f t="shared" ref="H132:H179" si="47">IF(D132="6",IF(D131="5",IF(D130="4","",LEFT(A132,4)&amp;"a"),""),"")</f>
        <v/>
      </c>
      <c r="I132" s="6" t="str">
        <f t="shared" si="39"/>
        <v/>
      </c>
      <c r="J132" s="6" t="str">
        <f t="shared" si="40"/>
        <v/>
      </c>
      <c r="K132" s="6">
        <f t="shared" si="41"/>
        <v>43034</v>
      </c>
      <c r="L132" s="6">
        <f>VLOOKUP(D132,运算表!C:G,IF(S132="[]",0,1)+IF(Z132="[]",0,1)+IF(AG132="[]",0,1)+2,FALSE)</f>
        <v>0</v>
      </c>
      <c r="M132" s="6" t="str">
        <f t="shared" si="42"/>
        <v>3</v>
      </c>
      <c r="N132" s="6" t="str">
        <f t="shared" si="43"/>
        <v>43034012</v>
      </c>
      <c r="O132" s="6" t="s">
        <v>1855</v>
      </c>
      <c r="P132" s="2" t="s">
        <v>202</v>
      </c>
      <c r="Q132" s="3" t="s">
        <v>37</v>
      </c>
      <c r="R132" s="2" t="s">
        <v>1142</v>
      </c>
      <c r="S132" s="2" t="s">
        <v>1143</v>
      </c>
      <c r="T132" s="2"/>
      <c r="U132" s="2" t="s">
        <v>1144</v>
      </c>
      <c r="V132" s="2"/>
      <c r="W132" s="2" t="s">
        <v>1113</v>
      </c>
      <c r="X132" s="2" t="s">
        <v>1145</v>
      </c>
      <c r="Y132" s="2" t="str">
        <f t="shared" si="44"/>
        <v>skillico_001.png</v>
      </c>
      <c r="Z132" s="2" t="s">
        <v>1146</v>
      </c>
      <c r="AA132" s="2"/>
      <c r="AB132" s="2" t="s">
        <v>1147</v>
      </c>
      <c r="AC132" s="2"/>
      <c r="AD132" s="2" t="s">
        <v>382</v>
      </c>
      <c r="AE132" s="2" t="s">
        <v>1148</v>
      </c>
      <c r="AF132" s="2" t="str">
        <f t="shared" si="45"/>
        <v>skillico_001.png</v>
      </c>
      <c r="AG132" s="2" t="s">
        <v>128</v>
      </c>
      <c r="AH132" s="2"/>
      <c r="AI132" s="2"/>
      <c r="AJ132" s="2"/>
      <c r="AK132" s="2"/>
      <c r="AL132" s="2"/>
      <c r="AM132" s="2" t="str">
        <f t="shared" si="46"/>
        <v/>
      </c>
    </row>
    <row r="133" spans="1:39" x14ac:dyDescent="0.15">
      <c r="A133" s="2">
        <v>43035</v>
      </c>
      <c r="B133" s="2" t="s">
        <v>1141</v>
      </c>
      <c r="C133" s="4" t="str">
        <f t="shared" si="34"/>
        <v>4</v>
      </c>
      <c r="D133" s="4" t="str">
        <f t="shared" si="35"/>
        <v>5</v>
      </c>
      <c r="E133" s="4" t="str">
        <f t="shared" si="36"/>
        <v>3</v>
      </c>
      <c r="F133" s="6">
        <f t="shared" si="37"/>
        <v>43035</v>
      </c>
      <c r="G133" s="6" t="str">
        <f t="shared" si="38"/>
        <v>43035.png</v>
      </c>
      <c r="H133" s="6" t="str">
        <f t="shared" si="47"/>
        <v/>
      </c>
      <c r="I133" s="6" t="str">
        <f t="shared" si="39"/>
        <v/>
      </c>
      <c r="J133" s="6" t="str">
        <f t="shared" si="40"/>
        <v/>
      </c>
      <c r="K133" s="6">
        <f t="shared" si="41"/>
        <v>43035</v>
      </c>
      <c r="L133" s="6" t="str">
        <f>VLOOKUP(D133,运算表!C:G,IF(S133="[]",0,1)+IF(Z133="[]",0,1)+IF(AG133="[]",0,1)+2,FALSE)</f>
        <v>[2,3,5]</v>
      </c>
      <c r="M133" s="6" t="str">
        <f t="shared" si="42"/>
        <v>3</v>
      </c>
      <c r="N133" s="6" t="str">
        <f t="shared" si="43"/>
        <v>43035012</v>
      </c>
      <c r="O133" s="6" t="s">
        <v>1856</v>
      </c>
      <c r="P133" s="2" t="s">
        <v>202</v>
      </c>
      <c r="Q133" s="3" t="s">
        <v>37</v>
      </c>
      <c r="R133" s="2" t="s">
        <v>1149</v>
      </c>
      <c r="S133" s="2" t="s">
        <v>1150</v>
      </c>
      <c r="T133" s="2"/>
      <c r="U133" s="2" t="s">
        <v>1151</v>
      </c>
      <c r="V133" s="2"/>
      <c r="W133" s="2" t="s">
        <v>1113</v>
      </c>
      <c r="X133" s="2" t="s">
        <v>1152</v>
      </c>
      <c r="Y133" s="2" t="str">
        <f t="shared" si="44"/>
        <v>skillico_001.png</v>
      </c>
      <c r="Z133" s="2" t="s">
        <v>1153</v>
      </c>
      <c r="AA133" s="2"/>
      <c r="AB133" s="2" t="s">
        <v>1154</v>
      </c>
      <c r="AC133" s="2"/>
      <c r="AD133" s="2" t="s">
        <v>382</v>
      </c>
      <c r="AE133" s="2" t="s">
        <v>1155</v>
      </c>
      <c r="AF133" s="2" t="str">
        <f t="shared" si="45"/>
        <v>skillico_001.png</v>
      </c>
      <c r="AG133" s="2" t="s">
        <v>128</v>
      </c>
      <c r="AH133" s="2"/>
      <c r="AI133" s="2"/>
      <c r="AJ133" s="2"/>
      <c r="AK133" s="2"/>
      <c r="AL133" s="2"/>
      <c r="AM133" s="2" t="str">
        <f t="shared" si="46"/>
        <v/>
      </c>
    </row>
    <row r="134" spans="1:39" x14ac:dyDescent="0.15">
      <c r="A134" s="2">
        <v>43044</v>
      </c>
      <c r="B134" s="2" t="s">
        <v>1156</v>
      </c>
      <c r="C134" s="4" t="str">
        <f t="shared" si="34"/>
        <v>4</v>
      </c>
      <c r="D134" s="4" t="str">
        <f t="shared" si="35"/>
        <v>4</v>
      </c>
      <c r="E134" s="4" t="str">
        <f t="shared" si="36"/>
        <v>3</v>
      </c>
      <c r="F134" s="6">
        <f t="shared" si="37"/>
        <v>43044</v>
      </c>
      <c r="G134" s="6" t="str">
        <f t="shared" si="38"/>
        <v>43044.png</v>
      </c>
      <c r="H134" s="6" t="str">
        <f t="shared" si="47"/>
        <v/>
      </c>
      <c r="I134" s="6" t="str">
        <f t="shared" si="39"/>
        <v/>
      </c>
      <c r="J134" s="6" t="str">
        <f t="shared" si="40"/>
        <v/>
      </c>
      <c r="K134" s="6">
        <f t="shared" si="41"/>
        <v>43044</v>
      </c>
      <c r="L134" s="6">
        <f>VLOOKUP(D134,运算表!C:G,IF(T134="[]",0,1)+IF(Z134="[]",0,1)+IF(AG134="[]",0,1)+2,FALSE)</f>
        <v>0</v>
      </c>
      <c r="M134" s="6" t="str">
        <f t="shared" si="42"/>
        <v>3</v>
      </c>
      <c r="N134" s="6" t="str">
        <f t="shared" si="43"/>
        <v>43044012</v>
      </c>
      <c r="O134" s="6" t="s">
        <v>1857</v>
      </c>
      <c r="P134" s="2" t="s">
        <v>542</v>
      </c>
      <c r="Q134" s="2" t="s">
        <v>37</v>
      </c>
      <c r="R134" s="2" t="s">
        <v>1157</v>
      </c>
      <c r="T134" s="2" t="s">
        <v>1158</v>
      </c>
      <c r="U134" s="2"/>
      <c r="V134" s="2"/>
      <c r="W134" s="2" t="s">
        <v>1116</v>
      </c>
      <c r="X134" s="2" t="s">
        <v>1159</v>
      </c>
      <c r="Y134" s="2" t="str">
        <f t="shared" si="44"/>
        <v>skillico_001.png</v>
      </c>
      <c r="Z134" s="2" t="s">
        <v>128</v>
      </c>
      <c r="AA134" s="2"/>
      <c r="AB134" s="2"/>
      <c r="AC134" s="2"/>
      <c r="AD134" s="2"/>
      <c r="AE134" s="2"/>
      <c r="AF134" s="2" t="str">
        <f t="shared" si="45"/>
        <v/>
      </c>
      <c r="AG134" s="2" t="s">
        <v>128</v>
      </c>
      <c r="AH134" s="2"/>
      <c r="AI134" s="2"/>
      <c r="AJ134" s="2"/>
      <c r="AK134" s="2"/>
      <c r="AL134" s="2"/>
      <c r="AM134" s="2" t="str">
        <f t="shared" si="46"/>
        <v/>
      </c>
    </row>
    <row r="135" spans="1:39" x14ac:dyDescent="0.15">
      <c r="A135" s="2">
        <v>43045</v>
      </c>
      <c r="B135" s="2" t="s">
        <v>1156</v>
      </c>
      <c r="C135" s="4" t="str">
        <f t="shared" si="34"/>
        <v>4</v>
      </c>
      <c r="D135" s="4" t="str">
        <f t="shared" si="35"/>
        <v>5</v>
      </c>
      <c r="E135" s="4" t="str">
        <f t="shared" si="36"/>
        <v>3</v>
      </c>
      <c r="F135" s="6">
        <f t="shared" si="37"/>
        <v>43045</v>
      </c>
      <c r="G135" s="6" t="str">
        <f t="shared" si="38"/>
        <v>43045.png</v>
      </c>
      <c r="H135" s="6" t="str">
        <f t="shared" si="47"/>
        <v/>
      </c>
      <c r="I135" s="6" t="str">
        <f t="shared" si="39"/>
        <v/>
      </c>
      <c r="J135" s="6" t="str">
        <f t="shared" si="40"/>
        <v/>
      </c>
      <c r="K135" s="6">
        <f t="shared" si="41"/>
        <v>43045</v>
      </c>
      <c r="L135" s="6" t="str">
        <f>VLOOKUP(D135,运算表!C:G,IF(T135="[]",0,1)+IF(Z135="[]",0,1)+IF(AG135="[]",0,1)+2,FALSE)</f>
        <v>[2,3,5]</v>
      </c>
      <c r="M135" s="6" t="str">
        <f t="shared" si="42"/>
        <v>3</v>
      </c>
      <c r="N135" s="6" t="str">
        <f t="shared" si="43"/>
        <v>43045012</v>
      </c>
      <c r="O135" s="6" t="s">
        <v>1858</v>
      </c>
      <c r="P135" s="2" t="s">
        <v>542</v>
      </c>
      <c r="Q135" s="3" t="s">
        <v>37</v>
      </c>
      <c r="R135" s="2" t="s">
        <v>1160</v>
      </c>
      <c r="T135" s="2" t="s">
        <v>1161</v>
      </c>
      <c r="U135" s="2"/>
      <c r="V135" s="2"/>
      <c r="W135" s="2" t="s">
        <v>1116</v>
      </c>
      <c r="X135" s="2" t="s">
        <v>1159</v>
      </c>
      <c r="Y135" s="2" t="str">
        <f t="shared" si="44"/>
        <v>skillico_001.png</v>
      </c>
      <c r="Z135" s="2" t="s">
        <v>1162</v>
      </c>
      <c r="AA135" s="2"/>
      <c r="AB135" s="2" t="s">
        <v>1163</v>
      </c>
      <c r="AC135" s="2"/>
      <c r="AD135" s="2" t="s">
        <v>1164</v>
      </c>
      <c r="AE135" s="2" t="s">
        <v>1165</v>
      </c>
      <c r="AF135" s="2" t="str">
        <f t="shared" si="45"/>
        <v>skillico_001.png</v>
      </c>
      <c r="AG135" s="2" t="s">
        <v>128</v>
      </c>
      <c r="AH135" s="2"/>
      <c r="AI135" s="2"/>
      <c r="AJ135" s="2"/>
      <c r="AK135" s="2"/>
      <c r="AL135" s="2"/>
      <c r="AM135" s="2" t="str">
        <f t="shared" si="46"/>
        <v/>
      </c>
    </row>
    <row r="136" spans="1:39" x14ac:dyDescent="0.15">
      <c r="A136" s="2">
        <v>43046</v>
      </c>
      <c r="B136" s="2" t="s">
        <v>1156</v>
      </c>
      <c r="C136" s="4" t="str">
        <f t="shared" si="34"/>
        <v>4</v>
      </c>
      <c r="D136" s="4" t="str">
        <f t="shared" si="35"/>
        <v>6</v>
      </c>
      <c r="E136" s="4" t="str">
        <f t="shared" si="36"/>
        <v>3</v>
      </c>
      <c r="F136" s="6">
        <f t="shared" si="37"/>
        <v>43046</v>
      </c>
      <c r="G136" s="6" t="str">
        <f t="shared" si="38"/>
        <v>43046.png</v>
      </c>
      <c r="H136" s="6" t="str">
        <f t="shared" si="47"/>
        <v/>
      </c>
      <c r="I136" s="6" t="str">
        <f t="shared" si="39"/>
        <v/>
      </c>
      <c r="J136" s="6">
        <f t="shared" si="40"/>
        <v>43045</v>
      </c>
      <c r="K136" s="6">
        <f t="shared" si="41"/>
        <v>43046</v>
      </c>
      <c r="L136" s="6" t="str">
        <f>VLOOKUP(D136,运算表!C:G,IF(T136="[]",0,1)+IF(Z136="[]",0,1)+IF(AG136="[]",0,1)+2,FALSE)</f>
        <v>[2,4,6]</v>
      </c>
      <c r="M136" s="6" t="str">
        <f t="shared" si="42"/>
        <v>3</v>
      </c>
      <c r="N136" s="6" t="str">
        <f t="shared" si="43"/>
        <v>43046012</v>
      </c>
      <c r="O136" s="6" t="s">
        <v>1859</v>
      </c>
      <c r="P136" s="2" t="s">
        <v>1166</v>
      </c>
      <c r="Q136" s="3" t="s">
        <v>37</v>
      </c>
      <c r="R136" s="2" t="s">
        <v>1167</v>
      </c>
      <c r="T136" s="2" t="s">
        <v>1168</v>
      </c>
      <c r="U136" s="2"/>
      <c r="V136" s="2"/>
      <c r="W136" s="2" t="s">
        <v>1125</v>
      </c>
      <c r="X136" s="2" t="s">
        <v>1159</v>
      </c>
      <c r="Y136" s="2" t="str">
        <f t="shared" si="44"/>
        <v>skillico_001.png</v>
      </c>
      <c r="Z136" s="2" t="s">
        <v>1169</v>
      </c>
      <c r="AA136" s="2"/>
      <c r="AB136" s="2" t="s">
        <v>1170</v>
      </c>
      <c r="AC136" s="2"/>
      <c r="AD136" s="2" t="s">
        <v>1171</v>
      </c>
      <c r="AE136" s="2" t="s">
        <v>1172</v>
      </c>
      <c r="AF136" s="2" t="str">
        <f t="shared" si="45"/>
        <v>skillico_001.png</v>
      </c>
      <c r="AG136" s="2" t="s">
        <v>1173</v>
      </c>
      <c r="AH136" s="2"/>
      <c r="AI136" s="2" t="s">
        <v>1174</v>
      </c>
      <c r="AJ136" s="2"/>
      <c r="AK136" s="2" t="s">
        <v>1175</v>
      </c>
      <c r="AL136" s="2" t="s">
        <v>1176</v>
      </c>
      <c r="AM136" s="2" t="str">
        <f t="shared" si="46"/>
        <v>skillico_001.png</v>
      </c>
    </row>
    <row r="137" spans="1:39" x14ac:dyDescent="0.15">
      <c r="A137" s="3">
        <v>43054</v>
      </c>
      <c r="B137" s="3" t="s">
        <v>1177</v>
      </c>
      <c r="C137" s="4" t="str">
        <f t="shared" si="34"/>
        <v>4</v>
      </c>
      <c r="D137" s="4" t="str">
        <f t="shared" si="35"/>
        <v>4</v>
      </c>
      <c r="E137" s="4" t="str">
        <f t="shared" si="36"/>
        <v>3</v>
      </c>
      <c r="F137" s="6">
        <f t="shared" si="37"/>
        <v>43054</v>
      </c>
      <c r="G137" s="6" t="str">
        <f t="shared" si="38"/>
        <v>43054.png</v>
      </c>
      <c r="H137" s="6" t="str">
        <f t="shared" si="47"/>
        <v/>
      </c>
      <c r="I137" s="6" t="str">
        <f t="shared" si="39"/>
        <v/>
      </c>
      <c r="J137" s="6" t="str">
        <f t="shared" si="40"/>
        <v/>
      </c>
      <c r="K137" s="6">
        <f t="shared" si="41"/>
        <v>43054</v>
      </c>
      <c r="L137" s="6">
        <f>VLOOKUP(D137,运算表!C:G,IF(S137="[]",0,1)+IF(Z137="[]",0,1)+IF(AG137="[]",0,1)+2,FALSE)</f>
        <v>0</v>
      </c>
      <c r="M137" s="6" t="str">
        <f t="shared" si="42"/>
        <v>3</v>
      </c>
      <c r="N137" s="6" t="str">
        <f t="shared" si="43"/>
        <v>43054012</v>
      </c>
      <c r="O137" s="6" t="s">
        <v>1860</v>
      </c>
      <c r="P137" s="2" t="s">
        <v>1178</v>
      </c>
      <c r="Q137" s="3" t="s">
        <v>37</v>
      </c>
      <c r="R137" s="2" t="s">
        <v>1179</v>
      </c>
      <c r="S137" s="2" t="s">
        <v>1180</v>
      </c>
      <c r="T137" s="2"/>
      <c r="U137" s="2" t="s">
        <v>1181</v>
      </c>
      <c r="V137" s="2"/>
      <c r="W137" s="2" t="s">
        <v>552</v>
      </c>
      <c r="X137" s="2" t="s">
        <v>1182</v>
      </c>
      <c r="Y137" s="2" t="str">
        <f t="shared" si="44"/>
        <v>skillico_001.png</v>
      </c>
      <c r="Z137" s="2" t="s">
        <v>1183</v>
      </c>
      <c r="AA137" s="2"/>
      <c r="AB137" s="2" t="s">
        <v>1184</v>
      </c>
      <c r="AC137" s="2"/>
      <c r="AD137" s="2" t="s">
        <v>1185</v>
      </c>
      <c r="AE137" s="2" t="s">
        <v>1186</v>
      </c>
      <c r="AF137" s="2" t="str">
        <f t="shared" si="45"/>
        <v>skillico_001.png</v>
      </c>
      <c r="AG137" s="2" t="s">
        <v>128</v>
      </c>
      <c r="AH137" s="2"/>
      <c r="AI137" s="2"/>
      <c r="AJ137" s="2"/>
      <c r="AK137" s="2"/>
      <c r="AL137" s="2"/>
      <c r="AM137" s="2" t="str">
        <f t="shared" si="46"/>
        <v/>
      </c>
    </row>
    <row r="138" spans="1:39" x14ac:dyDescent="0.15">
      <c r="A138" s="3">
        <v>43055</v>
      </c>
      <c r="B138" s="3" t="s">
        <v>1177</v>
      </c>
      <c r="C138" s="4" t="str">
        <f t="shared" si="34"/>
        <v>4</v>
      </c>
      <c r="D138" s="4" t="str">
        <f t="shared" si="35"/>
        <v>5</v>
      </c>
      <c r="E138" s="4" t="str">
        <f t="shared" si="36"/>
        <v>3</v>
      </c>
      <c r="F138" s="6">
        <f t="shared" si="37"/>
        <v>43055</v>
      </c>
      <c r="G138" s="6" t="str">
        <f t="shared" si="38"/>
        <v>43055.png</v>
      </c>
      <c r="H138" s="6" t="str">
        <f t="shared" si="47"/>
        <v/>
      </c>
      <c r="I138" s="6" t="str">
        <f t="shared" si="39"/>
        <v/>
      </c>
      <c r="J138" s="6" t="str">
        <f t="shared" si="40"/>
        <v/>
      </c>
      <c r="K138" s="6">
        <f t="shared" si="41"/>
        <v>43055</v>
      </c>
      <c r="L138" s="6" t="str">
        <f>VLOOKUP(D138,运算表!C:G,IF(S138="[]",0,1)+IF(Z138="[]",0,1)+IF(AG138="[]",0,1)+2,FALSE)</f>
        <v>[2,3,5]</v>
      </c>
      <c r="M138" s="6" t="str">
        <f t="shared" si="42"/>
        <v>3</v>
      </c>
      <c r="N138" s="6" t="str">
        <f t="shared" si="43"/>
        <v>43055012</v>
      </c>
      <c r="O138" s="6" t="s">
        <v>1861</v>
      </c>
      <c r="P138" s="2" t="s">
        <v>1178</v>
      </c>
      <c r="Q138" s="2" t="s">
        <v>37</v>
      </c>
      <c r="R138" s="2" t="s">
        <v>1187</v>
      </c>
      <c r="S138" s="2" t="s">
        <v>1188</v>
      </c>
      <c r="T138" s="2"/>
      <c r="U138" s="2" t="s">
        <v>1189</v>
      </c>
      <c r="V138" s="2"/>
      <c r="W138" s="2" t="s">
        <v>552</v>
      </c>
      <c r="X138" s="2" t="s">
        <v>1190</v>
      </c>
      <c r="Y138" s="2" t="str">
        <f t="shared" si="44"/>
        <v>skillico_001.png</v>
      </c>
      <c r="Z138" s="2" t="s">
        <v>1191</v>
      </c>
      <c r="AA138" s="2"/>
      <c r="AB138" s="2" t="s">
        <v>1192</v>
      </c>
      <c r="AC138" s="2"/>
      <c r="AD138" s="2" t="s">
        <v>1185</v>
      </c>
      <c r="AE138" s="2" t="s">
        <v>1193</v>
      </c>
      <c r="AF138" s="2" t="str">
        <f t="shared" si="45"/>
        <v>skillico_001.png</v>
      </c>
      <c r="AG138" s="2" t="s">
        <v>128</v>
      </c>
      <c r="AH138" s="2"/>
      <c r="AI138" s="2"/>
      <c r="AJ138" s="2"/>
      <c r="AK138" s="2"/>
      <c r="AL138" s="2"/>
      <c r="AM138" s="2" t="str">
        <f t="shared" si="46"/>
        <v/>
      </c>
    </row>
    <row r="139" spans="1:39" x14ac:dyDescent="0.15">
      <c r="A139" s="3">
        <v>43056</v>
      </c>
      <c r="B139" s="3" t="s">
        <v>1177</v>
      </c>
      <c r="C139" s="4" t="str">
        <f t="shared" si="34"/>
        <v>4</v>
      </c>
      <c r="D139" s="4" t="str">
        <f t="shared" si="35"/>
        <v>6</v>
      </c>
      <c r="E139" s="4" t="str">
        <f t="shared" si="36"/>
        <v>3</v>
      </c>
      <c r="F139" s="6">
        <f t="shared" si="37"/>
        <v>43056</v>
      </c>
      <c r="G139" s="6" t="str">
        <f t="shared" si="38"/>
        <v>43056.png</v>
      </c>
      <c r="H139" s="6" t="str">
        <f t="shared" si="47"/>
        <v/>
      </c>
      <c r="I139" s="6" t="str">
        <f t="shared" si="39"/>
        <v/>
      </c>
      <c r="J139" s="6">
        <f t="shared" si="40"/>
        <v>43055</v>
      </c>
      <c r="K139" s="6">
        <f t="shared" si="41"/>
        <v>43056</v>
      </c>
      <c r="L139" s="6" t="str">
        <f>VLOOKUP(D139,运算表!C:G,IF(S139="[]",0,1)+IF(Z139="[]",0,1)+IF(AH139="[]",0,1)+2,FALSE)</f>
        <v>[2,4,6]</v>
      </c>
      <c r="M139" s="6" t="str">
        <f t="shared" si="42"/>
        <v>3</v>
      </c>
      <c r="N139" s="6" t="str">
        <f t="shared" si="43"/>
        <v>43056012</v>
      </c>
      <c r="O139" s="6" t="s">
        <v>1862</v>
      </c>
      <c r="P139" s="2" t="s">
        <v>1194</v>
      </c>
      <c r="Q139" s="3" t="s">
        <v>37</v>
      </c>
      <c r="R139" s="2" t="s">
        <v>1195</v>
      </c>
      <c r="S139" s="2" t="s">
        <v>1196</v>
      </c>
      <c r="T139" s="2"/>
      <c r="U139" s="2" t="s">
        <v>1197</v>
      </c>
      <c r="V139" s="2"/>
      <c r="W139" s="2" t="s">
        <v>239</v>
      </c>
      <c r="X139" s="2" t="s">
        <v>1198</v>
      </c>
      <c r="Y139" s="2" t="str">
        <f t="shared" si="44"/>
        <v>skillico_001.png</v>
      </c>
      <c r="Z139" s="2" t="s">
        <v>1199</v>
      </c>
      <c r="AA139" s="2"/>
      <c r="AB139" s="2" t="s">
        <v>1200</v>
      </c>
      <c r="AC139" s="2"/>
      <c r="AD139" s="2" t="s">
        <v>847</v>
      </c>
      <c r="AE139" s="2" t="s">
        <v>1201</v>
      </c>
      <c r="AF139" s="2" t="str">
        <f t="shared" si="45"/>
        <v>skillico_001.png</v>
      </c>
      <c r="AH139" s="2" t="s">
        <v>1202</v>
      </c>
      <c r="AI139" s="2"/>
      <c r="AJ139" s="2"/>
      <c r="AK139" s="2" t="s">
        <v>1080</v>
      </c>
      <c r="AL139" s="2" t="s">
        <v>773</v>
      </c>
      <c r="AM139" s="2" t="str">
        <f t="shared" si="46"/>
        <v>skillico_001.png</v>
      </c>
    </row>
    <row r="140" spans="1:39" s="2" customFormat="1" x14ac:dyDescent="0.15">
      <c r="A140" s="2">
        <v>44011</v>
      </c>
      <c r="B140" s="2" t="s">
        <v>1203</v>
      </c>
      <c r="C140" s="6" t="str">
        <f t="shared" si="34"/>
        <v>4</v>
      </c>
      <c r="D140" s="6" t="str">
        <f t="shared" si="35"/>
        <v>1</v>
      </c>
      <c r="E140" s="6" t="str">
        <f t="shared" si="36"/>
        <v>4</v>
      </c>
      <c r="F140" s="6">
        <f t="shared" si="37"/>
        <v>44011</v>
      </c>
      <c r="G140" s="6" t="str">
        <f t="shared" si="38"/>
        <v>44011.png</v>
      </c>
      <c r="H140" s="6" t="str">
        <f t="shared" si="47"/>
        <v/>
      </c>
      <c r="I140" s="6" t="str">
        <f t="shared" si="39"/>
        <v/>
      </c>
      <c r="J140" s="6" t="str">
        <f t="shared" si="40"/>
        <v/>
      </c>
      <c r="K140" s="6">
        <f t="shared" si="41"/>
        <v>44011</v>
      </c>
      <c r="L140" s="6">
        <f>VLOOKUP(D140,运算表!C:G,IF(S140="[]",0,1)+IF(Z140="[]",0,1)+IF(AG140="[]",0,1)+2,FALSE)</f>
        <v>0</v>
      </c>
      <c r="M140" s="6" t="str">
        <f t="shared" si="42"/>
        <v>4</v>
      </c>
      <c r="N140" s="6" t="str">
        <f t="shared" si="43"/>
        <v>44011012</v>
      </c>
      <c r="O140" s="6"/>
      <c r="P140" s="2" t="s">
        <v>1204</v>
      </c>
      <c r="Q140" s="3" t="s">
        <v>37</v>
      </c>
      <c r="R140" s="2" t="s">
        <v>38</v>
      </c>
      <c r="Y140" s="2" t="str">
        <f t="shared" si="44"/>
        <v/>
      </c>
      <c r="Z140" s="2" t="s">
        <v>128</v>
      </c>
      <c r="AF140" s="2" t="str">
        <f t="shared" si="45"/>
        <v/>
      </c>
      <c r="AG140" s="2" t="s">
        <v>128</v>
      </c>
      <c r="AM140" s="2" t="str">
        <f t="shared" si="46"/>
        <v/>
      </c>
    </row>
    <row r="141" spans="1:39" x14ac:dyDescent="0.15">
      <c r="A141" s="2">
        <v>44024</v>
      </c>
      <c r="B141" s="2" t="s">
        <v>1205</v>
      </c>
      <c r="C141" s="4" t="str">
        <f t="shared" ref="C141:C147" si="48">LEFT(A141,1)</f>
        <v>4</v>
      </c>
      <c r="D141" s="4" t="str">
        <f t="shared" ref="D141:D147" si="49">RIGHT(A141,1)</f>
        <v>4</v>
      </c>
      <c r="E141" s="4" t="str">
        <f t="shared" ref="E141:E147" si="50">RIGHT(LEFT(A141,2),1)</f>
        <v>4</v>
      </c>
      <c r="F141" s="6">
        <f t="shared" si="37"/>
        <v>44024</v>
      </c>
      <c r="G141" s="6" t="str">
        <f t="shared" si="38"/>
        <v>44024.png</v>
      </c>
      <c r="H141" s="6" t="str">
        <f t="shared" si="47"/>
        <v/>
      </c>
      <c r="I141" s="6" t="str">
        <f t="shared" si="39"/>
        <v/>
      </c>
      <c r="J141" s="6" t="str">
        <f t="shared" si="40"/>
        <v/>
      </c>
      <c r="K141" s="6">
        <f t="shared" si="41"/>
        <v>44024</v>
      </c>
      <c r="L141" s="6">
        <f>VLOOKUP(D141,运算表!C:G,IF(S141="[]",0,1)+IF(Z141="[]",0,1)+IF(AG141="[]",0,1)+2,FALSE)</f>
        <v>0</v>
      </c>
      <c r="M141" s="6" t="str">
        <f t="shared" si="42"/>
        <v>4</v>
      </c>
      <c r="N141" s="6" t="str">
        <f t="shared" si="43"/>
        <v>44024012</v>
      </c>
      <c r="O141" s="6"/>
      <c r="P141" s="2" t="s">
        <v>324</v>
      </c>
      <c r="Q141" s="3" t="s">
        <v>37</v>
      </c>
      <c r="R141" s="2" t="s">
        <v>69</v>
      </c>
      <c r="S141" s="2" t="s">
        <v>1206</v>
      </c>
      <c r="T141" s="2"/>
      <c r="U141" s="2" t="s">
        <v>1207</v>
      </c>
      <c r="V141" s="2"/>
      <c r="W141" s="2" t="s">
        <v>206</v>
      </c>
      <c r="X141" s="2" t="s">
        <v>1208</v>
      </c>
      <c r="Y141" s="2" t="str">
        <f t="shared" si="44"/>
        <v>skillico_001.png</v>
      </c>
      <c r="Z141" s="2" t="s">
        <v>1209</v>
      </c>
      <c r="AA141" s="2"/>
      <c r="AB141" s="2"/>
      <c r="AC141" s="2" t="s">
        <v>1210</v>
      </c>
      <c r="AD141" s="2" t="s">
        <v>1211</v>
      </c>
      <c r="AE141" s="2" t="s">
        <v>1212</v>
      </c>
      <c r="AF141" s="2" t="str">
        <f t="shared" si="45"/>
        <v>skillico_001.png</v>
      </c>
      <c r="AG141" s="2" t="s">
        <v>128</v>
      </c>
      <c r="AH141" s="2"/>
      <c r="AI141" s="2"/>
      <c r="AJ141" s="2"/>
      <c r="AK141" s="2"/>
      <c r="AL141" s="2"/>
      <c r="AM141" s="2" t="str">
        <f t="shared" si="46"/>
        <v/>
      </c>
    </row>
    <row r="142" spans="1:39" x14ac:dyDescent="0.15">
      <c r="A142" s="2">
        <v>44025</v>
      </c>
      <c r="B142" s="2" t="s">
        <v>1205</v>
      </c>
      <c r="C142" s="4" t="str">
        <f t="shared" si="48"/>
        <v>4</v>
      </c>
      <c r="D142" s="4" t="str">
        <f t="shared" si="49"/>
        <v>5</v>
      </c>
      <c r="E142" s="4" t="str">
        <f t="shared" si="50"/>
        <v>4</v>
      </c>
      <c r="F142" s="6">
        <f t="shared" si="37"/>
        <v>44025</v>
      </c>
      <c r="G142" s="6" t="str">
        <f t="shared" si="38"/>
        <v>44025.png</v>
      </c>
      <c r="H142" s="6" t="str">
        <f t="shared" si="47"/>
        <v/>
      </c>
      <c r="I142" s="6" t="str">
        <f t="shared" si="39"/>
        <v/>
      </c>
      <c r="J142" s="6" t="str">
        <f t="shared" si="40"/>
        <v/>
      </c>
      <c r="K142" s="6">
        <f t="shared" si="41"/>
        <v>44025</v>
      </c>
      <c r="L142" s="6" t="str">
        <f>VLOOKUP(D142,运算表!C:G,IF(S142="[]",0,1)+IF(Z142="[]",0,1)+IF(AG142="[]",0,1)+2,FALSE)</f>
        <v>[2,3,5]</v>
      </c>
      <c r="M142" s="6" t="str">
        <f t="shared" si="42"/>
        <v>4</v>
      </c>
      <c r="N142" s="6" t="str">
        <f t="shared" si="43"/>
        <v>44025012</v>
      </c>
      <c r="O142" s="6"/>
      <c r="P142" s="2" t="s">
        <v>324</v>
      </c>
      <c r="Q142" s="2" t="s">
        <v>37</v>
      </c>
      <c r="R142" s="2" t="s">
        <v>77</v>
      </c>
      <c r="S142" s="2" t="s">
        <v>1213</v>
      </c>
      <c r="T142" s="2"/>
      <c r="U142" s="2" t="s">
        <v>1214</v>
      </c>
      <c r="V142" s="2"/>
      <c r="W142" s="2" t="s">
        <v>206</v>
      </c>
      <c r="X142" s="2" t="s">
        <v>1215</v>
      </c>
      <c r="Y142" s="2" t="str">
        <f t="shared" si="44"/>
        <v>skillico_001.png</v>
      </c>
      <c r="Z142" s="2" t="s">
        <v>1216</v>
      </c>
      <c r="AA142" s="2"/>
      <c r="AB142" s="2"/>
      <c r="AC142" s="2" t="s">
        <v>1217</v>
      </c>
      <c r="AD142" s="2" t="s">
        <v>1211</v>
      </c>
      <c r="AE142" s="2" t="s">
        <v>1218</v>
      </c>
      <c r="AF142" s="2" t="str">
        <f t="shared" si="45"/>
        <v>skillico_001.png</v>
      </c>
      <c r="AG142" s="2" t="s">
        <v>128</v>
      </c>
      <c r="AH142" s="2"/>
      <c r="AI142" s="2"/>
      <c r="AJ142" s="2"/>
      <c r="AK142" s="2"/>
      <c r="AL142" s="2"/>
      <c r="AM142" s="2" t="str">
        <f t="shared" si="46"/>
        <v/>
      </c>
    </row>
    <row r="143" spans="1:39" x14ac:dyDescent="0.15">
      <c r="A143" s="3">
        <v>44034</v>
      </c>
      <c r="B143" s="3" t="s">
        <v>1219</v>
      </c>
      <c r="C143" s="4" t="str">
        <f t="shared" si="48"/>
        <v>4</v>
      </c>
      <c r="D143" s="4" t="str">
        <f t="shared" si="49"/>
        <v>4</v>
      </c>
      <c r="E143" s="4" t="str">
        <f t="shared" si="50"/>
        <v>4</v>
      </c>
      <c r="F143" s="6">
        <f t="shared" si="37"/>
        <v>44034</v>
      </c>
      <c r="G143" s="6" t="str">
        <f t="shared" si="38"/>
        <v>44034.png</v>
      </c>
      <c r="H143" s="6" t="str">
        <f t="shared" si="47"/>
        <v/>
      </c>
      <c r="I143" s="6" t="str">
        <f t="shared" si="39"/>
        <v/>
      </c>
      <c r="J143" s="6" t="str">
        <f t="shared" si="40"/>
        <v/>
      </c>
      <c r="K143" s="6">
        <f t="shared" si="41"/>
        <v>44034</v>
      </c>
      <c r="L143" s="6">
        <f>VLOOKUP(D143,运算表!C:G,IF(S143="[]",0,1)+IF(Z143="[]",0,1)+IF(AG143="[]",0,1)+2,FALSE)</f>
        <v>0</v>
      </c>
      <c r="M143" s="6" t="str">
        <f t="shared" si="42"/>
        <v>4</v>
      </c>
      <c r="N143" s="6" t="str">
        <f t="shared" si="43"/>
        <v>44034012</v>
      </c>
      <c r="O143" s="6" t="s">
        <v>1863</v>
      </c>
      <c r="P143" s="2" t="s">
        <v>722</v>
      </c>
      <c r="Q143" s="3" t="s">
        <v>37</v>
      </c>
      <c r="R143" s="2" t="s">
        <v>1220</v>
      </c>
      <c r="S143" s="9" t="s">
        <v>1722</v>
      </c>
      <c r="T143" s="2"/>
      <c r="U143" s="9" t="s">
        <v>1725</v>
      </c>
      <c r="V143" s="2"/>
      <c r="W143" s="2" t="s">
        <v>2143</v>
      </c>
      <c r="X143" s="2" t="s">
        <v>2144</v>
      </c>
      <c r="Y143" s="2" t="str">
        <f t="shared" si="44"/>
        <v>skillico_001.png</v>
      </c>
      <c r="Z143" s="2" t="s">
        <v>1221</v>
      </c>
      <c r="AA143" s="2"/>
      <c r="AB143" s="2"/>
      <c r="AC143" s="2" t="s">
        <v>1222</v>
      </c>
      <c r="AD143" s="2" t="s">
        <v>1223</v>
      </c>
      <c r="AE143" s="2" t="s">
        <v>1224</v>
      </c>
      <c r="AF143" s="2" t="str">
        <f t="shared" si="45"/>
        <v>skillico_001.png</v>
      </c>
      <c r="AG143" s="2" t="s">
        <v>128</v>
      </c>
      <c r="AH143" s="2"/>
      <c r="AI143" s="2"/>
      <c r="AJ143" s="2"/>
      <c r="AK143" s="2"/>
      <c r="AL143" s="2"/>
      <c r="AM143" s="2" t="str">
        <f t="shared" si="46"/>
        <v/>
      </c>
    </row>
    <row r="144" spans="1:39" x14ac:dyDescent="0.15">
      <c r="A144" s="3">
        <v>44035</v>
      </c>
      <c r="B144" s="3" t="s">
        <v>1219</v>
      </c>
      <c r="C144" s="4" t="str">
        <f t="shared" si="48"/>
        <v>4</v>
      </c>
      <c r="D144" s="4" t="str">
        <f t="shared" si="49"/>
        <v>5</v>
      </c>
      <c r="E144" s="4" t="str">
        <f t="shared" si="50"/>
        <v>4</v>
      </c>
      <c r="F144" s="6">
        <f t="shared" si="37"/>
        <v>44035</v>
      </c>
      <c r="G144" s="6" t="str">
        <f t="shared" si="38"/>
        <v>44035.png</v>
      </c>
      <c r="H144" s="6" t="str">
        <f t="shared" si="47"/>
        <v/>
      </c>
      <c r="I144" s="6" t="str">
        <f t="shared" si="39"/>
        <v/>
      </c>
      <c r="J144" s="6" t="str">
        <f t="shared" si="40"/>
        <v/>
      </c>
      <c r="K144" s="6">
        <f t="shared" si="41"/>
        <v>44035</v>
      </c>
      <c r="L144" s="6" t="str">
        <f>VLOOKUP(D144,运算表!C:G,IF(S144="[]",0,1)+IF(Z144="[]",0,1)+IF(AH144="[]",0,1)+2,FALSE)</f>
        <v>[2,3,5]</v>
      </c>
      <c r="M144" s="6" t="str">
        <f t="shared" si="42"/>
        <v>4</v>
      </c>
      <c r="N144" s="6" t="str">
        <f t="shared" si="43"/>
        <v>44035012</v>
      </c>
      <c r="O144" s="6" t="s">
        <v>1864</v>
      </c>
      <c r="P144" s="2" t="s">
        <v>722</v>
      </c>
      <c r="Q144" s="3" t="s">
        <v>37</v>
      </c>
      <c r="R144" s="2" t="s">
        <v>1225</v>
      </c>
      <c r="S144" s="9" t="s">
        <v>1723</v>
      </c>
      <c r="T144" s="2"/>
      <c r="U144" s="9" t="s">
        <v>1726</v>
      </c>
      <c r="V144" s="2"/>
      <c r="W144" s="2" t="s">
        <v>2143</v>
      </c>
      <c r="X144" s="2" t="s">
        <v>2145</v>
      </c>
      <c r="Y144" s="2" t="str">
        <f t="shared" si="44"/>
        <v>skillico_001.png</v>
      </c>
      <c r="Z144" s="2" t="s">
        <v>1226</v>
      </c>
      <c r="AA144" s="2"/>
      <c r="AB144" s="2"/>
      <c r="AC144" s="2" t="s">
        <v>1227</v>
      </c>
      <c r="AD144" s="2" t="s">
        <v>1223</v>
      </c>
      <c r="AE144" s="2" t="s">
        <v>1224</v>
      </c>
      <c r="AF144" s="2" t="str">
        <f t="shared" si="45"/>
        <v>skillico_001.png</v>
      </c>
      <c r="AH144" s="2" t="s">
        <v>1228</v>
      </c>
      <c r="AI144" s="2"/>
      <c r="AJ144" s="2"/>
      <c r="AK144" s="2" t="s">
        <v>1229</v>
      </c>
      <c r="AL144" s="2" t="s">
        <v>1230</v>
      </c>
      <c r="AM144" s="2" t="str">
        <f t="shared" si="46"/>
        <v>skillico_001.png</v>
      </c>
    </row>
    <row r="145" spans="1:39" x14ac:dyDescent="0.15">
      <c r="A145" s="3">
        <v>44036</v>
      </c>
      <c r="B145" s="3" t="s">
        <v>1219</v>
      </c>
      <c r="C145" s="4" t="str">
        <f t="shared" si="48"/>
        <v>4</v>
      </c>
      <c r="D145" s="4" t="str">
        <f t="shared" si="49"/>
        <v>6</v>
      </c>
      <c r="E145" s="4" t="str">
        <f t="shared" si="50"/>
        <v>4</v>
      </c>
      <c r="F145" s="6">
        <f t="shared" si="37"/>
        <v>44036</v>
      </c>
      <c r="G145" s="6" t="str">
        <f t="shared" si="38"/>
        <v>44036.png</v>
      </c>
      <c r="H145" s="6" t="str">
        <f t="shared" si="47"/>
        <v/>
      </c>
      <c r="I145" s="6" t="str">
        <f t="shared" si="39"/>
        <v/>
      </c>
      <c r="J145" s="6">
        <f t="shared" si="40"/>
        <v>44035</v>
      </c>
      <c r="K145" s="6">
        <f t="shared" si="41"/>
        <v>44036</v>
      </c>
      <c r="L145" s="6" t="str">
        <f>VLOOKUP(D145,运算表!C:G,IF(S145="[]",0,1)+IF(Z145="[]",0,1)+IF(AH145="[]",0,1)+2,FALSE)</f>
        <v>[2,4,6]</v>
      </c>
      <c r="M145" s="6" t="str">
        <f t="shared" si="42"/>
        <v>4</v>
      </c>
      <c r="N145" s="6" t="str">
        <f t="shared" si="43"/>
        <v>44036012</v>
      </c>
      <c r="O145" s="6" t="s">
        <v>1865</v>
      </c>
      <c r="P145" s="2" t="s">
        <v>1231</v>
      </c>
      <c r="Q145" s="3" t="s">
        <v>37</v>
      </c>
      <c r="R145" s="2" t="s">
        <v>1232</v>
      </c>
      <c r="S145" s="9" t="s">
        <v>1724</v>
      </c>
      <c r="T145" s="2"/>
      <c r="U145" s="9" t="s">
        <v>1727</v>
      </c>
      <c r="V145" s="2"/>
      <c r="W145" s="2" t="s">
        <v>2146</v>
      </c>
      <c r="X145" s="2" t="s">
        <v>2147</v>
      </c>
      <c r="Y145" s="2" t="str">
        <f t="shared" si="44"/>
        <v>skillico_001.png</v>
      </c>
      <c r="Z145" s="2" t="s">
        <v>1233</v>
      </c>
      <c r="AA145" s="2"/>
      <c r="AB145" s="2"/>
      <c r="AC145" s="2" t="s">
        <v>1234</v>
      </c>
      <c r="AD145" s="2" t="s">
        <v>1235</v>
      </c>
      <c r="AE145" s="2" t="s">
        <v>1236</v>
      </c>
      <c r="AF145" s="2" t="str">
        <f t="shared" si="45"/>
        <v>skillico_001.png</v>
      </c>
      <c r="AH145" s="2" t="s">
        <v>1237</v>
      </c>
      <c r="AI145" s="2"/>
      <c r="AJ145" s="2"/>
      <c r="AK145" s="2" t="s">
        <v>1238</v>
      </c>
      <c r="AL145" s="2" t="s">
        <v>1239</v>
      </c>
      <c r="AM145" s="2" t="str">
        <f t="shared" si="46"/>
        <v>skillico_001.png</v>
      </c>
    </row>
    <row r="146" spans="1:39" x14ac:dyDescent="0.15">
      <c r="A146" s="3">
        <v>44045</v>
      </c>
      <c r="B146" s="3" t="s">
        <v>1240</v>
      </c>
      <c r="C146" s="4" t="str">
        <f t="shared" si="48"/>
        <v>4</v>
      </c>
      <c r="D146" s="4" t="str">
        <f t="shared" si="49"/>
        <v>5</v>
      </c>
      <c r="E146" s="4" t="str">
        <f t="shared" si="50"/>
        <v>4</v>
      </c>
      <c r="F146" s="6">
        <f t="shared" si="37"/>
        <v>44045</v>
      </c>
      <c r="G146" s="6" t="str">
        <f t="shared" si="38"/>
        <v>44045.png</v>
      </c>
      <c r="H146" s="6" t="str">
        <f t="shared" si="47"/>
        <v/>
      </c>
      <c r="I146" s="6" t="str">
        <f t="shared" si="39"/>
        <v/>
      </c>
      <c r="J146" s="6" t="str">
        <f t="shared" si="40"/>
        <v/>
      </c>
      <c r="K146" s="6">
        <f t="shared" si="41"/>
        <v>44045</v>
      </c>
      <c r="L146" s="6" t="str">
        <f>VLOOKUP(D146,运算表!C:G,IF(T146="[]",0,1)+IF(Z146="[]",0,1)+IF(AG146="[]",0,1)+2,FALSE)</f>
        <v>[2,3,5]</v>
      </c>
      <c r="M146" s="6" t="str">
        <f t="shared" si="42"/>
        <v>4</v>
      </c>
      <c r="N146" s="6" t="str">
        <f t="shared" si="43"/>
        <v>44045012</v>
      </c>
      <c r="O146" s="6" t="s">
        <v>1866</v>
      </c>
      <c r="P146" s="2" t="s">
        <v>120</v>
      </c>
      <c r="Q146" s="2" t="s">
        <v>37</v>
      </c>
      <c r="R146" s="2" t="s">
        <v>1241</v>
      </c>
      <c r="T146" s="2" t="s">
        <v>1242</v>
      </c>
      <c r="U146" s="2"/>
      <c r="V146" s="2"/>
      <c r="W146" s="2" t="s">
        <v>1243</v>
      </c>
      <c r="X146" s="2" t="s">
        <v>1244</v>
      </c>
      <c r="Y146" s="2" t="str">
        <f t="shared" si="44"/>
        <v>skillico_001.png</v>
      </c>
      <c r="Z146" s="2" t="s">
        <v>1245</v>
      </c>
      <c r="AA146" s="2"/>
      <c r="AB146" s="2"/>
      <c r="AC146" s="2" t="s">
        <v>1246</v>
      </c>
      <c r="AD146" s="2" t="s">
        <v>1211</v>
      </c>
      <c r="AE146" s="2" t="s">
        <v>1247</v>
      </c>
      <c r="AF146" s="2" t="str">
        <f t="shared" si="45"/>
        <v>skillico_001.png</v>
      </c>
      <c r="AG146" s="2" t="s">
        <v>128</v>
      </c>
      <c r="AH146" s="2"/>
      <c r="AJ146" s="2"/>
      <c r="AK146" s="2"/>
      <c r="AL146" s="2"/>
      <c r="AM146" s="2" t="str">
        <f t="shared" si="46"/>
        <v/>
      </c>
    </row>
    <row r="147" spans="1:39" x14ac:dyDescent="0.15">
      <c r="A147" s="3">
        <v>44046</v>
      </c>
      <c r="B147" s="3" t="s">
        <v>1240</v>
      </c>
      <c r="C147" s="4" t="str">
        <f t="shared" si="48"/>
        <v>4</v>
      </c>
      <c r="D147" s="4" t="str">
        <f t="shared" si="49"/>
        <v>6</v>
      </c>
      <c r="E147" s="4" t="str">
        <f t="shared" si="50"/>
        <v>4</v>
      </c>
      <c r="F147" s="6">
        <f t="shared" si="37"/>
        <v>44046</v>
      </c>
      <c r="G147" s="6" t="str">
        <f t="shared" si="38"/>
        <v>44046.png</v>
      </c>
      <c r="H147" s="6" t="str">
        <f t="shared" si="47"/>
        <v>4404a</v>
      </c>
      <c r="I147" s="6" t="str">
        <f t="shared" si="39"/>
        <v>4404a.png</v>
      </c>
      <c r="J147" s="6">
        <f t="shared" si="40"/>
        <v>44045</v>
      </c>
      <c r="K147" s="6">
        <f t="shared" si="41"/>
        <v>44046</v>
      </c>
      <c r="L147" s="6" t="str">
        <f>VLOOKUP(D147,运算表!C:G,IF(T147="[]",0,1)+IF(Z147="[]",0,1)+IF(AG147="[]",0,1)+2,FALSE)</f>
        <v>[2,4,6]</v>
      </c>
      <c r="M147" s="6" t="str">
        <f t="shared" si="42"/>
        <v>4</v>
      </c>
      <c r="N147" s="6" t="str">
        <f t="shared" si="43"/>
        <v>44046012</v>
      </c>
      <c r="O147" s="6" t="s">
        <v>1867</v>
      </c>
      <c r="P147" s="2" t="s">
        <v>129</v>
      </c>
      <c r="Q147" s="3" t="s">
        <v>37</v>
      </c>
      <c r="R147" s="2" t="s">
        <v>1248</v>
      </c>
      <c r="T147" s="2" t="s">
        <v>1249</v>
      </c>
      <c r="U147" s="2"/>
      <c r="V147" s="2"/>
      <c r="W147" s="2" t="s">
        <v>1250</v>
      </c>
      <c r="X147" s="2" t="s">
        <v>1251</v>
      </c>
      <c r="Y147" s="2" t="str">
        <f t="shared" si="44"/>
        <v>skillico_001.png</v>
      </c>
      <c r="Z147" s="2" t="s">
        <v>1252</v>
      </c>
      <c r="AA147" s="2"/>
      <c r="AB147" s="2"/>
      <c r="AC147" s="2" t="s">
        <v>1253</v>
      </c>
      <c r="AD147" s="2" t="s">
        <v>622</v>
      </c>
      <c r="AE147" s="2" t="s">
        <v>1254</v>
      </c>
      <c r="AF147" s="2" t="str">
        <f t="shared" si="45"/>
        <v>skillico_001.png</v>
      </c>
      <c r="AG147" s="2" t="s">
        <v>1255</v>
      </c>
      <c r="AH147" s="2"/>
      <c r="AI147" s="2" t="s">
        <v>1256</v>
      </c>
      <c r="AJ147" s="2"/>
      <c r="AK147" s="2" t="s">
        <v>888</v>
      </c>
      <c r="AL147" s="2" t="s">
        <v>1257</v>
      </c>
      <c r="AM147" s="2" t="str">
        <f t="shared" si="46"/>
        <v>skillico_001.png</v>
      </c>
    </row>
    <row r="148" spans="1:39" x14ac:dyDescent="0.15">
      <c r="A148" s="2">
        <v>45013</v>
      </c>
      <c r="B148" s="2" t="s">
        <v>1258</v>
      </c>
      <c r="C148" s="4" t="str">
        <f t="shared" ref="C148:C173" si="51">LEFT(A148,1)</f>
        <v>4</v>
      </c>
      <c r="D148" s="4" t="str">
        <f t="shared" ref="D148:D173" si="52">RIGHT(A148,1)</f>
        <v>3</v>
      </c>
      <c r="E148" s="4" t="str">
        <f t="shared" ref="E148:E173" si="53">RIGHT(LEFT(A148,2),1)</f>
        <v>5</v>
      </c>
      <c r="F148" s="6">
        <f t="shared" si="37"/>
        <v>45013</v>
      </c>
      <c r="G148" s="6" t="str">
        <f t="shared" si="38"/>
        <v>45013.png</v>
      </c>
      <c r="H148" s="6" t="str">
        <f t="shared" si="47"/>
        <v/>
      </c>
      <c r="I148" s="6" t="str">
        <f t="shared" si="39"/>
        <v/>
      </c>
      <c r="J148" s="6" t="str">
        <f t="shared" si="40"/>
        <v/>
      </c>
      <c r="K148" s="6">
        <f t="shared" si="41"/>
        <v>45013</v>
      </c>
      <c r="L148" s="6">
        <f>VLOOKUP(D148,运算表!C:G,IF(T148="[]",0,1)+IF(Z148="[]",0,1)+IF(AG148="[]",0,1)+2,FALSE)</f>
        <v>0</v>
      </c>
      <c r="M148" s="6" t="str">
        <f t="shared" si="42"/>
        <v>5</v>
      </c>
      <c r="N148" s="6" t="str">
        <f t="shared" si="43"/>
        <v>45013012</v>
      </c>
      <c r="O148" s="6" t="s">
        <v>1868</v>
      </c>
      <c r="P148" s="2" t="s">
        <v>1259</v>
      </c>
      <c r="Q148" s="3" t="s">
        <v>37</v>
      </c>
      <c r="R148" s="2" t="s">
        <v>1260</v>
      </c>
      <c r="T148" s="2" t="s">
        <v>1261</v>
      </c>
      <c r="U148" s="2"/>
      <c r="V148" s="2"/>
      <c r="W148" s="2" t="s">
        <v>1262</v>
      </c>
      <c r="X148" s="2" t="s">
        <v>1263</v>
      </c>
      <c r="Y148" s="2" t="str">
        <f t="shared" si="44"/>
        <v>skillico_001.png</v>
      </c>
      <c r="Z148" s="2" t="s">
        <v>1264</v>
      </c>
      <c r="AA148" s="2"/>
      <c r="AB148" s="2" t="s">
        <v>1265</v>
      </c>
      <c r="AC148" s="2"/>
      <c r="AD148" s="2" t="s">
        <v>1266</v>
      </c>
      <c r="AE148" s="2" t="s">
        <v>1267</v>
      </c>
      <c r="AF148" s="2" t="str">
        <f t="shared" si="45"/>
        <v>skillico_001.png</v>
      </c>
      <c r="AG148" s="2" t="s">
        <v>128</v>
      </c>
      <c r="AH148" s="2"/>
      <c r="AI148" s="2"/>
      <c r="AJ148" s="2"/>
      <c r="AK148" s="2"/>
      <c r="AL148" s="2"/>
      <c r="AM148" s="2" t="str">
        <f t="shared" si="46"/>
        <v/>
      </c>
    </row>
    <row r="149" spans="1:39" x14ac:dyDescent="0.15">
      <c r="A149" s="2">
        <v>45023</v>
      </c>
      <c r="B149" s="2" t="s">
        <v>1268</v>
      </c>
      <c r="C149" s="4" t="str">
        <f t="shared" si="51"/>
        <v>4</v>
      </c>
      <c r="D149" s="4" t="str">
        <f t="shared" si="52"/>
        <v>3</v>
      </c>
      <c r="E149" s="4" t="str">
        <f t="shared" si="53"/>
        <v>5</v>
      </c>
      <c r="F149" s="6">
        <f t="shared" si="37"/>
        <v>45023</v>
      </c>
      <c r="G149" s="6" t="str">
        <f t="shared" si="38"/>
        <v>45023.png</v>
      </c>
      <c r="H149" s="6" t="str">
        <f t="shared" si="47"/>
        <v/>
      </c>
      <c r="I149" s="6" t="str">
        <f t="shared" si="39"/>
        <v/>
      </c>
      <c r="J149" s="6" t="str">
        <f t="shared" si="40"/>
        <v/>
      </c>
      <c r="K149" s="6">
        <f t="shared" si="41"/>
        <v>45023</v>
      </c>
      <c r="L149" s="6">
        <f>VLOOKUP(D149,运算表!C:G,IF(S149="[]",0,1)+IF(Z149="[]",0,1)+IF(AG149="[]",0,1)+2,FALSE)</f>
        <v>0</v>
      </c>
      <c r="M149" s="6" t="str">
        <f t="shared" si="42"/>
        <v>5</v>
      </c>
      <c r="N149" s="6" t="str">
        <f t="shared" si="43"/>
        <v>45023012</v>
      </c>
      <c r="O149" s="6" t="s">
        <v>1869</v>
      </c>
      <c r="P149" s="2" t="s">
        <v>1204</v>
      </c>
      <c r="Q149" s="3" t="s">
        <v>37</v>
      </c>
      <c r="R149" s="2" t="s">
        <v>1269</v>
      </c>
      <c r="S149" s="2" t="s">
        <v>1270</v>
      </c>
      <c r="T149" s="2"/>
      <c r="U149" s="2" t="s">
        <v>1271</v>
      </c>
      <c r="V149" s="2"/>
      <c r="W149" s="2" t="s">
        <v>411</v>
      </c>
      <c r="X149" s="2" t="s">
        <v>1272</v>
      </c>
      <c r="Y149" s="2" t="str">
        <f t="shared" si="44"/>
        <v>skillico_001.png</v>
      </c>
      <c r="Z149" s="2" t="s">
        <v>128</v>
      </c>
      <c r="AA149" s="2"/>
      <c r="AB149" s="2"/>
      <c r="AC149" s="2"/>
      <c r="AD149" s="2"/>
      <c r="AE149" s="2"/>
      <c r="AF149" s="2" t="str">
        <f t="shared" si="45"/>
        <v/>
      </c>
      <c r="AG149" s="2" t="s">
        <v>128</v>
      </c>
      <c r="AH149" s="2"/>
      <c r="AI149" s="2"/>
      <c r="AJ149" s="2"/>
      <c r="AK149" s="2"/>
      <c r="AL149" s="2"/>
      <c r="AM149" s="2" t="str">
        <f t="shared" si="46"/>
        <v/>
      </c>
    </row>
    <row r="150" spans="1:39" x14ac:dyDescent="0.15">
      <c r="A150" s="2">
        <v>45034</v>
      </c>
      <c r="B150" s="2" t="s">
        <v>1273</v>
      </c>
      <c r="C150" s="4" t="str">
        <f t="shared" si="51"/>
        <v>4</v>
      </c>
      <c r="D150" s="4" t="str">
        <f t="shared" si="52"/>
        <v>4</v>
      </c>
      <c r="E150" s="4" t="str">
        <f t="shared" si="53"/>
        <v>5</v>
      </c>
      <c r="F150" s="6">
        <f t="shared" si="37"/>
        <v>45034</v>
      </c>
      <c r="G150" s="6" t="str">
        <f t="shared" si="38"/>
        <v>45034.png</v>
      </c>
      <c r="H150" s="6" t="str">
        <f t="shared" si="47"/>
        <v/>
      </c>
      <c r="I150" s="6" t="str">
        <f t="shared" si="39"/>
        <v/>
      </c>
      <c r="J150" s="6" t="str">
        <f t="shared" si="40"/>
        <v/>
      </c>
      <c r="K150" s="6">
        <f t="shared" si="41"/>
        <v>45034</v>
      </c>
      <c r="L150" s="6">
        <f>VLOOKUP(D150,运算表!C:G,IF(T150="[]",0,1)+IF(AA150="[]",0,1)+IF(AG150="[]",0,1)+2,FALSE)</f>
        <v>0</v>
      </c>
      <c r="M150" s="6" t="str">
        <f t="shared" si="42"/>
        <v>5</v>
      </c>
      <c r="N150" s="6" t="str">
        <f t="shared" si="43"/>
        <v>45034012</v>
      </c>
      <c r="O150" s="6" t="s">
        <v>1870</v>
      </c>
      <c r="P150" s="2" t="s">
        <v>1274</v>
      </c>
      <c r="Q150" s="2" t="s">
        <v>37</v>
      </c>
      <c r="R150" s="2" t="s">
        <v>1275</v>
      </c>
      <c r="T150" s="2" t="s">
        <v>1276</v>
      </c>
      <c r="U150" s="2"/>
      <c r="V150" s="2"/>
      <c r="W150" s="2" t="s">
        <v>1262</v>
      </c>
      <c r="X150" s="2" t="s">
        <v>1277</v>
      </c>
      <c r="Y150" s="2" t="str">
        <f t="shared" si="44"/>
        <v>skillico_001.png</v>
      </c>
      <c r="AA150" s="2" t="s">
        <v>1278</v>
      </c>
      <c r="AB150" s="2"/>
      <c r="AC150" s="2"/>
      <c r="AD150" s="2" t="s">
        <v>1279</v>
      </c>
      <c r="AE150" s="2" t="s">
        <v>1280</v>
      </c>
      <c r="AF150" s="2" t="str">
        <f t="shared" si="45"/>
        <v>skillico_001.png</v>
      </c>
      <c r="AG150" s="2" t="s">
        <v>128</v>
      </c>
      <c r="AH150" s="2"/>
      <c r="AI150" s="2"/>
      <c r="AJ150" s="2"/>
      <c r="AK150" s="2"/>
      <c r="AL150" s="2"/>
      <c r="AM150" s="2" t="str">
        <f t="shared" si="46"/>
        <v/>
      </c>
    </row>
    <row r="151" spans="1:39" x14ac:dyDescent="0.15">
      <c r="A151" s="2">
        <v>45035</v>
      </c>
      <c r="B151" s="2" t="s">
        <v>1273</v>
      </c>
      <c r="C151" s="4" t="str">
        <f t="shared" si="51"/>
        <v>4</v>
      </c>
      <c r="D151" s="4" t="str">
        <f t="shared" si="52"/>
        <v>5</v>
      </c>
      <c r="E151" s="4" t="str">
        <f t="shared" si="53"/>
        <v>5</v>
      </c>
      <c r="F151" s="6">
        <f t="shared" si="37"/>
        <v>45035</v>
      </c>
      <c r="G151" s="6" t="str">
        <f t="shared" si="38"/>
        <v>45035.png</v>
      </c>
      <c r="H151" s="6" t="str">
        <f t="shared" si="47"/>
        <v/>
      </c>
      <c r="I151" s="6" t="str">
        <f t="shared" si="39"/>
        <v/>
      </c>
      <c r="J151" s="6" t="str">
        <f t="shared" si="40"/>
        <v/>
      </c>
      <c r="K151" s="6">
        <f t="shared" si="41"/>
        <v>45035</v>
      </c>
      <c r="L151" s="6" t="str">
        <f>VLOOKUP(D151,运算表!C:G,IF(T151="[]",0,1)+IF(AA151="[]",0,1)+IF(AG151="[]",0,1)+2,FALSE)</f>
        <v>[2,3,5]</v>
      </c>
      <c r="M151" s="6" t="str">
        <f t="shared" si="42"/>
        <v>5</v>
      </c>
      <c r="N151" s="6" t="str">
        <f t="shared" si="43"/>
        <v>45035012</v>
      </c>
      <c r="O151" s="6" t="s">
        <v>1871</v>
      </c>
      <c r="P151" s="2" t="s">
        <v>1274</v>
      </c>
      <c r="Q151" s="3" t="s">
        <v>37</v>
      </c>
      <c r="R151" s="2" t="s">
        <v>1281</v>
      </c>
      <c r="T151" s="2" t="s">
        <v>1282</v>
      </c>
      <c r="U151" s="2"/>
      <c r="V151" s="2"/>
      <c r="W151" s="2" t="s">
        <v>1262</v>
      </c>
      <c r="X151" s="2" t="s">
        <v>1283</v>
      </c>
      <c r="Y151" s="2" t="str">
        <f t="shared" si="44"/>
        <v>skillico_001.png</v>
      </c>
      <c r="AA151" s="2" t="s">
        <v>1284</v>
      </c>
      <c r="AB151" s="2"/>
      <c r="AC151" s="2"/>
      <c r="AD151" s="2" t="s">
        <v>1279</v>
      </c>
      <c r="AE151" s="2" t="s">
        <v>1285</v>
      </c>
      <c r="AF151" s="2" t="str">
        <f t="shared" si="45"/>
        <v>skillico_001.png</v>
      </c>
      <c r="AG151" s="2" t="s">
        <v>128</v>
      </c>
      <c r="AH151" s="2"/>
      <c r="AI151" s="2"/>
      <c r="AJ151" s="2"/>
      <c r="AK151" s="2"/>
      <c r="AL151" s="2"/>
      <c r="AM151" s="2" t="str">
        <f t="shared" si="46"/>
        <v/>
      </c>
    </row>
    <row r="152" spans="1:39" x14ac:dyDescent="0.15">
      <c r="A152" s="3">
        <v>45045</v>
      </c>
      <c r="B152" s="3" t="s">
        <v>1286</v>
      </c>
      <c r="C152" s="4" t="str">
        <f t="shared" si="51"/>
        <v>4</v>
      </c>
      <c r="D152" s="4" t="str">
        <f t="shared" si="52"/>
        <v>5</v>
      </c>
      <c r="E152" s="4" t="str">
        <f t="shared" si="53"/>
        <v>5</v>
      </c>
      <c r="F152" s="6">
        <f t="shared" si="37"/>
        <v>45045</v>
      </c>
      <c r="G152" s="6" t="str">
        <f t="shared" si="38"/>
        <v>45045.png</v>
      </c>
      <c r="H152" s="6" t="str">
        <f t="shared" si="47"/>
        <v/>
      </c>
      <c r="I152" s="6" t="str">
        <f t="shared" si="39"/>
        <v/>
      </c>
      <c r="J152" s="6" t="str">
        <f t="shared" si="40"/>
        <v/>
      </c>
      <c r="K152" s="6">
        <f t="shared" si="41"/>
        <v>45045</v>
      </c>
      <c r="L152" s="6" t="str">
        <f>VLOOKUP(D152,运算表!C:G,IF(T152="[]",0,1)+IF(Z152="[]",0,1)+IF(AG152="[]",0,1)+2,FALSE)</f>
        <v>[2,3,5]</v>
      </c>
      <c r="M152" s="6" t="str">
        <f t="shared" si="42"/>
        <v>5</v>
      </c>
      <c r="N152" s="6" t="str">
        <f t="shared" si="43"/>
        <v>45045012</v>
      </c>
      <c r="O152" s="6" t="s">
        <v>1872</v>
      </c>
      <c r="P152" s="2" t="s">
        <v>1274</v>
      </c>
      <c r="Q152" s="3" t="s">
        <v>37</v>
      </c>
      <c r="R152" s="2" t="s">
        <v>1287</v>
      </c>
      <c r="T152" s="9" t="s">
        <v>1729</v>
      </c>
      <c r="U152" s="2"/>
      <c r="V152" s="2"/>
      <c r="W152" s="2" t="s">
        <v>1243</v>
      </c>
      <c r="X152" s="2" t="s">
        <v>1288</v>
      </c>
      <c r="Y152" s="2" t="str">
        <f t="shared" si="44"/>
        <v>skillico_001.png</v>
      </c>
      <c r="Z152" s="2" t="s">
        <v>1289</v>
      </c>
      <c r="AA152" s="2"/>
      <c r="AB152" s="2" t="s">
        <v>1290</v>
      </c>
      <c r="AC152" s="2"/>
      <c r="AD152" s="2" t="s">
        <v>1291</v>
      </c>
      <c r="AE152" s="2" t="s">
        <v>1292</v>
      </c>
      <c r="AF152" s="2" t="str">
        <f t="shared" si="45"/>
        <v>skillico_001.png</v>
      </c>
      <c r="AG152" s="2" t="s">
        <v>1293</v>
      </c>
      <c r="AH152" s="2"/>
      <c r="AI152" s="2" t="s">
        <v>1294</v>
      </c>
      <c r="AJ152" s="2"/>
      <c r="AK152" s="2" t="s">
        <v>1295</v>
      </c>
      <c r="AL152" s="2" t="s">
        <v>1296</v>
      </c>
      <c r="AM152" s="2" t="str">
        <f t="shared" si="46"/>
        <v>skillico_001.png</v>
      </c>
    </row>
    <row r="153" spans="1:39" x14ac:dyDescent="0.15">
      <c r="A153" s="3">
        <v>45046</v>
      </c>
      <c r="B153" s="3" t="s">
        <v>1286</v>
      </c>
      <c r="C153" s="4" t="str">
        <f t="shared" si="51"/>
        <v>4</v>
      </c>
      <c r="D153" s="4" t="str">
        <f t="shared" si="52"/>
        <v>6</v>
      </c>
      <c r="E153" s="4" t="str">
        <f t="shared" si="53"/>
        <v>5</v>
      </c>
      <c r="F153" s="6">
        <f t="shared" si="37"/>
        <v>45046</v>
      </c>
      <c r="G153" s="6" t="str">
        <f t="shared" si="38"/>
        <v>45046.png</v>
      </c>
      <c r="H153" s="6" t="str">
        <f t="shared" si="47"/>
        <v>4504a</v>
      </c>
      <c r="I153" s="6" t="str">
        <f t="shared" si="39"/>
        <v>4504a.png</v>
      </c>
      <c r="J153" s="6">
        <f t="shared" si="40"/>
        <v>45045</v>
      </c>
      <c r="K153" s="6">
        <f t="shared" si="41"/>
        <v>45046</v>
      </c>
      <c r="L153" s="6" t="str">
        <f>VLOOKUP(D153,运算表!C:G,IF(T153="[]",0,1)+IF(Z153="[]",0,1)+IF(AG153="[]",0,1)+2,FALSE)</f>
        <v>[2,4,6]</v>
      </c>
      <c r="M153" s="6" t="str">
        <f t="shared" si="42"/>
        <v>5</v>
      </c>
      <c r="N153" s="6" t="str">
        <f t="shared" si="43"/>
        <v>45046012</v>
      </c>
      <c r="O153" s="6" t="s">
        <v>1873</v>
      </c>
      <c r="P153" s="2" t="s">
        <v>1297</v>
      </c>
      <c r="Q153" s="3" t="s">
        <v>37</v>
      </c>
      <c r="R153" s="2" t="s">
        <v>1298</v>
      </c>
      <c r="T153" s="9" t="s">
        <v>1728</v>
      </c>
      <c r="U153" s="2"/>
      <c r="V153" s="2"/>
      <c r="W153" s="2" t="s">
        <v>1250</v>
      </c>
      <c r="X153" s="2" t="s">
        <v>1299</v>
      </c>
      <c r="Y153" s="2" t="str">
        <f t="shared" si="44"/>
        <v>skillico_001.png</v>
      </c>
      <c r="Z153" s="2" t="s">
        <v>1300</v>
      </c>
      <c r="AA153" s="2"/>
      <c r="AB153" s="2" t="s">
        <v>1301</v>
      </c>
      <c r="AC153" s="2"/>
      <c r="AD153" s="2" t="s">
        <v>1302</v>
      </c>
      <c r="AE153" s="2" t="s">
        <v>1303</v>
      </c>
      <c r="AF153" s="2" t="str">
        <f t="shared" si="45"/>
        <v>skillico_001.png</v>
      </c>
      <c r="AG153" s="2" t="s">
        <v>1304</v>
      </c>
      <c r="AH153" s="2"/>
      <c r="AI153" s="2" t="s">
        <v>1305</v>
      </c>
      <c r="AJ153" s="2"/>
      <c r="AK153" s="2" t="s">
        <v>1306</v>
      </c>
      <c r="AL153" s="2" t="s">
        <v>1307</v>
      </c>
      <c r="AM153" s="2" t="str">
        <f t="shared" si="46"/>
        <v>skillico_001.png</v>
      </c>
    </row>
    <row r="154" spans="1:39" x14ac:dyDescent="0.15">
      <c r="A154" s="3">
        <v>45055</v>
      </c>
      <c r="B154" s="3" t="s">
        <v>1308</v>
      </c>
      <c r="C154" s="4" t="str">
        <f t="shared" si="51"/>
        <v>4</v>
      </c>
      <c r="D154" s="4" t="str">
        <f t="shared" si="52"/>
        <v>5</v>
      </c>
      <c r="E154" s="4" t="str">
        <f t="shared" si="53"/>
        <v>5</v>
      </c>
      <c r="F154" s="6">
        <f t="shared" si="37"/>
        <v>45055</v>
      </c>
      <c r="G154" s="6" t="str">
        <f t="shared" si="38"/>
        <v>45055.png</v>
      </c>
      <c r="H154" s="6" t="str">
        <f t="shared" si="47"/>
        <v/>
      </c>
      <c r="I154" s="6" t="str">
        <f t="shared" si="39"/>
        <v/>
      </c>
      <c r="J154" s="6" t="str">
        <f t="shared" si="40"/>
        <v/>
      </c>
      <c r="K154" s="6">
        <f t="shared" si="41"/>
        <v>45055</v>
      </c>
      <c r="L154" s="6" t="str">
        <f>VLOOKUP(D154,运算表!C:G,IF(T154="[]",0,1)+IF(Z154="[]",0,1)+IF(AG154="[]",0,1)+2,FALSE)</f>
        <v>[2,3,5]</v>
      </c>
      <c r="M154" s="6" t="str">
        <f t="shared" si="42"/>
        <v>5</v>
      </c>
      <c r="N154" s="6" t="str">
        <f t="shared" si="43"/>
        <v>45055012</v>
      </c>
      <c r="O154" s="6" t="s">
        <v>1874</v>
      </c>
      <c r="P154" s="2" t="s">
        <v>1259</v>
      </c>
      <c r="Q154" s="2" t="s">
        <v>37</v>
      </c>
      <c r="R154" s="2" t="s">
        <v>1309</v>
      </c>
      <c r="T154" s="2" t="s">
        <v>1310</v>
      </c>
      <c r="U154" s="2"/>
      <c r="V154" s="2"/>
      <c r="W154" s="2" t="s">
        <v>1262</v>
      </c>
      <c r="X154" s="2" t="s">
        <v>1311</v>
      </c>
      <c r="Y154" s="2" t="str">
        <f t="shared" si="44"/>
        <v>skillico_001.png</v>
      </c>
      <c r="Z154" s="2" t="s">
        <v>1312</v>
      </c>
      <c r="AA154" s="2"/>
      <c r="AB154" s="2" t="s">
        <v>1313</v>
      </c>
      <c r="AC154" s="2"/>
      <c r="AD154" s="2" t="s">
        <v>1266</v>
      </c>
      <c r="AE154" s="2" t="s">
        <v>1314</v>
      </c>
      <c r="AF154" s="2" t="str">
        <f t="shared" si="45"/>
        <v>skillico_001.png</v>
      </c>
      <c r="AG154" s="2" t="s">
        <v>1315</v>
      </c>
      <c r="AH154" s="2"/>
      <c r="AI154" s="2" t="s">
        <v>1316</v>
      </c>
      <c r="AJ154" s="2"/>
      <c r="AK154" s="2" t="s">
        <v>1317</v>
      </c>
      <c r="AL154" s="2" t="s">
        <v>1318</v>
      </c>
      <c r="AM154" s="2" t="str">
        <f t="shared" si="46"/>
        <v>skillico_001.png</v>
      </c>
    </row>
    <row r="155" spans="1:39" x14ac:dyDescent="0.15">
      <c r="A155" s="3">
        <v>45056</v>
      </c>
      <c r="B155" s="3" t="s">
        <v>1308</v>
      </c>
      <c r="C155" s="4" t="str">
        <f t="shared" si="51"/>
        <v>4</v>
      </c>
      <c r="D155" s="4" t="str">
        <f t="shared" si="52"/>
        <v>6</v>
      </c>
      <c r="E155" s="4" t="str">
        <f t="shared" si="53"/>
        <v>5</v>
      </c>
      <c r="F155" s="6">
        <f t="shared" si="37"/>
        <v>45056</v>
      </c>
      <c r="G155" s="6" t="str">
        <f t="shared" si="38"/>
        <v>45056.png</v>
      </c>
      <c r="H155" s="6" t="str">
        <f t="shared" si="47"/>
        <v>4505a</v>
      </c>
      <c r="I155" s="6" t="str">
        <f t="shared" si="39"/>
        <v>4505a.png</v>
      </c>
      <c r="J155" s="6">
        <f t="shared" si="40"/>
        <v>45055</v>
      </c>
      <c r="K155" s="6">
        <f t="shared" si="41"/>
        <v>45056</v>
      </c>
      <c r="L155" s="6" t="str">
        <f>VLOOKUP(D155,运算表!C:G,IF(T155="[]",0,1)+IF(Z155="[]",0,1)+IF(AG155="[]",0,1)+2,FALSE)</f>
        <v>[2,4,6]</v>
      </c>
      <c r="M155" s="6" t="str">
        <f t="shared" si="42"/>
        <v>5</v>
      </c>
      <c r="N155" s="6" t="str">
        <f t="shared" si="43"/>
        <v>45056012</v>
      </c>
      <c r="O155" s="6" t="s">
        <v>1875</v>
      </c>
      <c r="P155" s="2" t="s">
        <v>1319</v>
      </c>
      <c r="Q155" s="3" t="s">
        <v>37</v>
      </c>
      <c r="R155" s="2" t="s">
        <v>1320</v>
      </c>
      <c r="T155" s="2" t="s">
        <v>1321</v>
      </c>
      <c r="U155" s="2"/>
      <c r="V155" s="2"/>
      <c r="W155" s="2" t="s">
        <v>1322</v>
      </c>
      <c r="X155" s="2" t="s">
        <v>1323</v>
      </c>
      <c r="Y155" s="2" t="str">
        <f t="shared" si="44"/>
        <v>skillico_001.png</v>
      </c>
      <c r="Z155" s="2" t="s">
        <v>1324</v>
      </c>
      <c r="AA155" s="2"/>
      <c r="AB155" s="2" t="s">
        <v>1325</v>
      </c>
      <c r="AC155" s="2"/>
      <c r="AD155" s="2" t="s">
        <v>1326</v>
      </c>
      <c r="AE155" s="2" t="s">
        <v>1327</v>
      </c>
      <c r="AF155" s="2" t="str">
        <f t="shared" si="45"/>
        <v>skillico_001.png</v>
      </c>
      <c r="AG155" s="2" t="s">
        <v>1328</v>
      </c>
      <c r="AH155" s="2"/>
      <c r="AI155" s="2" t="s">
        <v>1329</v>
      </c>
      <c r="AJ155" s="2"/>
      <c r="AK155" s="2" t="s">
        <v>1330</v>
      </c>
      <c r="AL155" s="2" t="s">
        <v>1331</v>
      </c>
      <c r="AM155" s="2" t="str">
        <f t="shared" si="46"/>
        <v>skillico_001.png</v>
      </c>
    </row>
    <row r="156" spans="1:39" x14ac:dyDescent="0.15">
      <c r="A156" s="3">
        <v>51015</v>
      </c>
      <c r="B156" s="3" t="s">
        <v>1332</v>
      </c>
      <c r="C156" s="4" t="str">
        <f t="shared" si="51"/>
        <v>5</v>
      </c>
      <c r="D156" s="4" t="str">
        <f t="shared" si="52"/>
        <v>5</v>
      </c>
      <c r="E156" s="4" t="str">
        <f t="shared" si="53"/>
        <v>1</v>
      </c>
      <c r="F156" s="6">
        <f t="shared" si="37"/>
        <v>51015</v>
      </c>
      <c r="G156" s="6" t="str">
        <f t="shared" si="38"/>
        <v>51015.png</v>
      </c>
      <c r="H156" s="6" t="str">
        <f t="shared" si="47"/>
        <v/>
      </c>
      <c r="I156" s="6" t="str">
        <f t="shared" si="39"/>
        <v/>
      </c>
      <c r="J156" s="6" t="str">
        <f t="shared" si="40"/>
        <v/>
      </c>
      <c r="K156" s="6">
        <f t="shared" si="41"/>
        <v>51015</v>
      </c>
      <c r="L156" s="6" t="str">
        <f>VLOOKUP(D156,运算表!C:G,IF(S156="[]",0,1)+IF(Z156="[]",0,1)+IF(AG156="[]",0,1)+2,FALSE)</f>
        <v>[2,3,5]</v>
      </c>
      <c r="M156" s="6" t="str">
        <f t="shared" si="42"/>
        <v>1</v>
      </c>
      <c r="N156" s="6" t="str">
        <f t="shared" si="43"/>
        <v>51015012</v>
      </c>
      <c r="O156" s="6" t="s">
        <v>1876</v>
      </c>
      <c r="P156" s="2" t="s">
        <v>1333</v>
      </c>
      <c r="Q156" s="3" t="s">
        <v>37</v>
      </c>
      <c r="R156" s="2" t="s">
        <v>1334</v>
      </c>
      <c r="S156" s="2" t="s">
        <v>1335</v>
      </c>
      <c r="T156" s="2"/>
      <c r="U156" s="2" t="s">
        <v>1336</v>
      </c>
      <c r="V156" s="2"/>
      <c r="W156" s="2" t="s">
        <v>1337</v>
      </c>
      <c r="X156" s="2" t="s">
        <v>1338</v>
      </c>
      <c r="Y156" s="2" t="str">
        <f t="shared" si="44"/>
        <v>skillico_001.png</v>
      </c>
      <c r="Z156" s="2" t="s">
        <v>1339</v>
      </c>
      <c r="AA156" s="2"/>
      <c r="AB156" s="2" t="s">
        <v>1340</v>
      </c>
      <c r="AC156" s="2"/>
      <c r="AD156" s="2" t="s">
        <v>1341</v>
      </c>
      <c r="AE156" s="2" t="s">
        <v>1342</v>
      </c>
      <c r="AF156" s="2" t="str">
        <f t="shared" si="45"/>
        <v>skillico_001.png</v>
      </c>
      <c r="AG156" s="2" t="s">
        <v>1343</v>
      </c>
      <c r="AH156" s="2"/>
      <c r="AI156" s="2"/>
      <c r="AJ156" s="2"/>
      <c r="AK156" s="2" t="s">
        <v>1344</v>
      </c>
      <c r="AL156" s="2" t="s">
        <v>1345</v>
      </c>
      <c r="AM156" s="2" t="str">
        <f t="shared" si="46"/>
        <v>skillico_001.png</v>
      </c>
    </row>
    <row r="157" spans="1:39" x14ac:dyDescent="0.15">
      <c r="A157" s="3">
        <v>51016</v>
      </c>
      <c r="B157" s="3" t="s">
        <v>1332</v>
      </c>
      <c r="C157" s="4" t="str">
        <f t="shared" si="51"/>
        <v>5</v>
      </c>
      <c r="D157" s="4" t="str">
        <f t="shared" si="52"/>
        <v>6</v>
      </c>
      <c r="E157" s="4" t="str">
        <f t="shared" si="53"/>
        <v>1</v>
      </c>
      <c r="F157" s="6">
        <f t="shared" si="37"/>
        <v>51016</v>
      </c>
      <c r="G157" s="6" t="str">
        <f t="shared" si="38"/>
        <v>51016.png</v>
      </c>
      <c r="H157" s="6" t="str">
        <f t="shared" si="47"/>
        <v>5101a</v>
      </c>
      <c r="I157" s="6" t="str">
        <f t="shared" si="39"/>
        <v>5101a.png</v>
      </c>
      <c r="J157" s="6">
        <f t="shared" si="40"/>
        <v>51015</v>
      </c>
      <c r="K157" s="6">
        <f t="shared" si="41"/>
        <v>51016</v>
      </c>
      <c r="L157" s="6" t="str">
        <f>VLOOKUP(D157,运算表!C:G,IF(S157="[]",0,1)+IF(Z157="[]",0,1)+IF(AG157="[]",0,1)+2,FALSE)</f>
        <v>[2,4,6]</v>
      </c>
      <c r="M157" s="6" t="str">
        <f t="shared" si="42"/>
        <v>1</v>
      </c>
      <c r="N157" s="6" t="str">
        <f t="shared" si="43"/>
        <v>51016012</v>
      </c>
      <c r="O157" s="6" t="s">
        <v>1877</v>
      </c>
      <c r="P157" s="2" t="s">
        <v>1346</v>
      </c>
      <c r="Q157" s="3" t="s">
        <v>37</v>
      </c>
      <c r="R157" s="2" t="s">
        <v>1347</v>
      </c>
      <c r="S157" s="2" t="s">
        <v>1348</v>
      </c>
      <c r="T157" s="2"/>
      <c r="U157" s="2" t="s">
        <v>1349</v>
      </c>
      <c r="V157" s="2"/>
      <c r="W157" s="2" t="s">
        <v>1350</v>
      </c>
      <c r="X157" s="2" t="s">
        <v>1351</v>
      </c>
      <c r="Y157" s="2" t="str">
        <f t="shared" si="44"/>
        <v>skillico_001.png</v>
      </c>
      <c r="Z157" s="2" t="s">
        <v>1352</v>
      </c>
      <c r="AA157" s="2"/>
      <c r="AB157" s="2" t="s">
        <v>1353</v>
      </c>
      <c r="AC157" s="2"/>
      <c r="AD157" s="2" t="s">
        <v>1354</v>
      </c>
      <c r="AE157" s="2" t="s">
        <v>1355</v>
      </c>
      <c r="AF157" s="2" t="str">
        <f t="shared" si="45"/>
        <v>skillico_001.png</v>
      </c>
      <c r="AG157" s="2" t="s">
        <v>1356</v>
      </c>
      <c r="AH157" s="2"/>
      <c r="AI157" s="2"/>
      <c r="AJ157" s="2"/>
      <c r="AK157" s="2" t="s">
        <v>1357</v>
      </c>
      <c r="AL157" s="2" t="s">
        <v>1358</v>
      </c>
      <c r="AM157" s="2" t="str">
        <f t="shared" si="46"/>
        <v>skillico_001.png</v>
      </c>
    </row>
    <row r="158" spans="1:39" x14ac:dyDescent="0.15">
      <c r="A158" s="3">
        <v>52013</v>
      </c>
      <c r="B158" s="3" t="s">
        <v>1359</v>
      </c>
      <c r="C158" s="4" t="str">
        <f t="shared" si="51"/>
        <v>5</v>
      </c>
      <c r="D158" s="4" t="str">
        <f t="shared" si="52"/>
        <v>3</v>
      </c>
      <c r="E158" s="4" t="str">
        <f t="shared" si="53"/>
        <v>2</v>
      </c>
      <c r="F158" s="6">
        <f t="shared" si="37"/>
        <v>52013</v>
      </c>
      <c r="G158" s="6" t="str">
        <f t="shared" si="38"/>
        <v>52013.png</v>
      </c>
      <c r="H158" s="6" t="str">
        <f t="shared" si="47"/>
        <v/>
      </c>
      <c r="I158" s="6" t="str">
        <f t="shared" si="39"/>
        <v/>
      </c>
      <c r="J158" s="6" t="str">
        <f t="shared" si="40"/>
        <v/>
      </c>
      <c r="K158" s="6">
        <f t="shared" si="41"/>
        <v>52013</v>
      </c>
      <c r="L158" s="6">
        <f>VLOOKUP(D158,运算表!C:G,IF(S158="[]",0,1)+IF(Z158="[]",0,1)+IF(AG158="[]",0,1)+2,FALSE)</f>
        <v>0</v>
      </c>
      <c r="M158" s="6" t="str">
        <f t="shared" si="42"/>
        <v>2</v>
      </c>
      <c r="N158" s="6" t="str">
        <f t="shared" si="43"/>
        <v>52013012</v>
      </c>
      <c r="O158" s="6" t="s">
        <v>1878</v>
      </c>
      <c r="P158" s="2" t="s">
        <v>272</v>
      </c>
      <c r="Q158" s="2" t="s">
        <v>37</v>
      </c>
      <c r="R158" s="2" t="s">
        <v>1360</v>
      </c>
      <c r="S158" s="2"/>
      <c r="T158" s="2" t="s">
        <v>1361</v>
      </c>
      <c r="U158" s="2"/>
      <c r="V158" s="2"/>
      <c r="W158" s="2" t="s">
        <v>1362</v>
      </c>
      <c r="X158" s="2" t="s">
        <v>1363</v>
      </c>
      <c r="Y158" s="2" t="str">
        <f t="shared" si="44"/>
        <v>skillico_001.png</v>
      </c>
      <c r="Z158" s="2" t="s">
        <v>1364</v>
      </c>
      <c r="AA158" s="2"/>
      <c r="AB158" s="2" t="s">
        <v>1365</v>
      </c>
      <c r="AC158" s="2"/>
      <c r="AD158" s="2" t="s">
        <v>1366</v>
      </c>
      <c r="AE158" s="2" t="s">
        <v>1367</v>
      </c>
      <c r="AF158" s="2" t="str">
        <f t="shared" si="45"/>
        <v>skillico_001.png</v>
      </c>
      <c r="AG158" s="2" t="s">
        <v>128</v>
      </c>
      <c r="AH158" s="2"/>
      <c r="AI158" s="2"/>
      <c r="AJ158" s="2"/>
      <c r="AK158" s="2"/>
      <c r="AL158" s="2"/>
      <c r="AM158" s="2" t="str">
        <f t="shared" si="46"/>
        <v/>
      </c>
    </row>
    <row r="159" spans="1:39" x14ac:dyDescent="0.15">
      <c r="A159" s="3">
        <v>52024</v>
      </c>
      <c r="B159" s="3" t="s">
        <v>1368</v>
      </c>
      <c r="C159" s="4" t="str">
        <f t="shared" si="51"/>
        <v>5</v>
      </c>
      <c r="D159" s="4" t="str">
        <f t="shared" si="52"/>
        <v>4</v>
      </c>
      <c r="E159" s="4" t="str">
        <f t="shared" si="53"/>
        <v>2</v>
      </c>
      <c r="F159" s="6">
        <f t="shared" si="37"/>
        <v>52024</v>
      </c>
      <c r="G159" s="6" t="str">
        <f t="shared" si="38"/>
        <v>52024.png</v>
      </c>
      <c r="H159" s="6" t="str">
        <f t="shared" si="47"/>
        <v/>
      </c>
      <c r="I159" s="6" t="str">
        <f t="shared" si="39"/>
        <v/>
      </c>
      <c r="J159" s="6" t="str">
        <f t="shared" si="40"/>
        <v/>
      </c>
      <c r="K159" s="6">
        <f t="shared" si="41"/>
        <v>52024</v>
      </c>
      <c r="L159" s="6">
        <f>VLOOKUP(D159,运算表!C:G,IF(S159="[]",0,1)+IF(Z159="[]",0,1)+IF(AG159="[]",0,1)+2,FALSE)</f>
        <v>0</v>
      </c>
      <c r="M159" s="6" t="str">
        <f t="shared" si="42"/>
        <v>2</v>
      </c>
      <c r="N159" s="6" t="str">
        <f t="shared" si="43"/>
        <v>52024012</v>
      </c>
      <c r="O159" s="6" t="s">
        <v>1879</v>
      </c>
      <c r="P159" s="2" t="s">
        <v>455</v>
      </c>
      <c r="Q159" s="3" t="s">
        <v>37</v>
      </c>
      <c r="R159" s="2" t="s">
        <v>1369</v>
      </c>
      <c r="S159" s="2"/>
      <c r="T159" s="2" t="s">
        <v>1370</v>
      </c>
      <c r="U159" s="2"/>
      <c r="V159" s="2"/>
      <c r="W159" s="2" t="s">
        <v>1362</v>
      </c>
      <c r="X159" s="2" t="s">
        <v>1371</v>
      </c>
      <c r="Y159" s="2" t="str">
        <f t="shared" si="44"/>
        <v>skillico_001.png</v>
      </c>
      <c r="Z159" s="2" t="s">
        <v>1372</v>
      </c>
      <c r="AA159" s="2"/>
      <c r="AB159" s="2" t="s">
        <v>1373</v>
      </c>
      <c r="AC159" s="2"/>
      <c r="AD159" s="2" t="s">
        <v>1164</v>
      </c>
      <c r="AE159" s="2" t="s">
        <v>1374</v>
      </c>
      <c r="AF159" s="2" t="str">
        <f t="shared" si="45"/>
        <v>skillico_001.png</v>
      </c>
      <c r="AG159" s="2" t="s">
        <v>128</v>
      </c>
      <c r="AH159" s="2"/>
      <c r="AI159" s="2"/>
      <c r="AJ159" s="2"/>
      <c r="AK159" s="2"/>
      <c r="AL159" s="2"/>
      <c r="AM159" s="2" t="str">
        <f t="shared" si="46"/>
        <v/>
      </c>
    </row>
    <row r="160" spans="1:39" x14ac:dyDescent="0.15">
      <c r="A160" s="3">
        <v>52025</v>
      </c>
      <c r="B160" s="3" t="s">
        <v>1368</v>
      </c>
      <c r="C160" s="4" t="str">
        <f t="shared" si="51"/>
        <v>5</v>
      </c>
      <c r="D160" s="4" t="str">
        <f t="shared" si="52"/>
        <v>5</v>
      </c>
      <c r="E160" s="4" t="str">
        <f t="shared" si="53"/>
        <v>2</v>
      </c>
      <c r="F160" s="6">
        <f t="shared" si="37"/>
        <v>52025</v>
      </c>
      <c r="G160" s="6" t="str">
        <f t="shared" si="38"/>
        <v>52025.png</v>
      </c>
      <c r="H160" s="6" t="str">
        <f t="shared" si="47"/>
        <v/>
      </c>
      <c r="I160" s="6" t="str">
        <f t="shared" si="39"/>
        <v/>
      </c>
      <c r="J160" s="6" t="str">
        <f t="shared" si="40"/>
        <v/>
      </c>
      <c r="K160" s="6">
        <f t="shared" si="41"/>
        <v>52025</v>
      </c>
      <c r="L160" s="6" t="str">
        <f>VLOOKUP(D160,运算表!C:G,IF(S160="[]",0,1)+IF(Z160="[]",0,1)+IF(AG160="[]",0,1)+2,FALSE)</f>
        <v>[2,3,5]</v>
      </c>
      <c r="M160" s="6" t="str">
        <f t="shared" si="42"/>
        <v>2</v>
      </c>
      <c r="N160" s="6" t="str">
        <f t="shared" si="43"/>
        <v>52025012</v>
      </c>
      <c r="O160" s="6" t="s">
        <v>1880</v>
      </c>
      <c r="P160" s="2" t="s">
        <v>455</v>
      </c>
      <c r="Q160" s="3" t="s">
        <v>37</v>
      </c>
      <c r="R160" s="2" t="s">
        <v>1375</v>
      </c>
      <c r="S160" s="2"/>
      <c r="T160" s="2" t="s">
        <v>1376</v>
      </c>
      <c r="U160" s="2"/>
      <c r="V160" s="2"/>
      <c r="W160" s="2" t="s">
        <v>1362</v>
      </c>
      <c r="X160" s="2" t="s">
        <v>1377</v>
      </c>
      <c r="Y160" s="2" t="str">
        <f t="shared" si="44"/>
        <v>skillico_001.png</v>
      </c>
      <c r="Z160" s="2" t="s">
        <v>1378</v>
      </c>
      <c r="AA160" s="2"/>
      <c r="AB160" s="2" t="s">
        <v>1379</v>
      </c>
      <c r="AC160" s="2"/>
      <c r="AD160" s="2" t="s">
        <v>1164</v>
      </c>
      <c r="AE160" s="2" t="s">
        <v>1380</v>
      </c>
      <c r="AF160" s="2" t="str">
        <f t="shared" si="45"/>
        <v>skillico_001.png</v>
      </c>
      <c r="AG160" s="2" t="s">
        <v>128</v>
      </c>
      <c r="AH160" s="2"/>
      <c r="AI160" s="2"/>
      <c r="AJ160" s="2"/>
      <c r="AK160" s="2"/>
      <c r="AL160" s="2"/>
      <c r="AM160" s="2" t="str">
        <f t="shared" si="46"/>
        <v/>
      </c>
    </row>
    <row r="161" spans="1:40" x14ac:dyDescent="0.15">
      <c r="A161" s="3">
        <v>52034</v>
      </c>
      <c r="B161" s="3" t="s">
        <v>1381</v>
      </c>
      <c r="C161" s="4" t="str">
        <f t="shared" si="51"/>
        <v>5</v>
      </c>
      <c r="D161" s="4" t="str">
        <f t="shared" si="52"/>
        <v>4</v>
      </c>
      <c r="E161" s="4" t="str">
        <f t="shared" si="53"/>
        <v>2</v>
      </c>
      <c r="F161" s="6">
        <f t="shared" si="37"/>
        <v>52034</v>
      </c>
      <c r="G161" s="6" t="str">
        <f t="shared" si="38"/>
        <v>52034.png</v>
      </c>
      <c r="H161" s="6" t="str">
        <f t="shared" si="47"/>
        <v/>
      </c>
      <c r="I161" s="6" t="str">
        <f t="shared" si="39"/>
        <v/>
      </c>
      <c r="J161" s="6" t="str">
        <f t="shared" si="40"/>
        <v/>
      </c>
      <c r="K161" s="6">
        <f t="shared" si="41"/>
        <v>52034</v>
      </c>
      <c r="L161" s="6">
        <f>VLOOKUP(D161,运算表!C:G,IF(S161="[]",0,1)+IF(Z161="[]",0,1)+IF(AG161="[]",0,1)+2,FALSE)</f>
        <v>0</v>
      </c>
      <c r="M161" s="6" t="str">
        <f t="shared" si="42"/>
        <v>2</v>
      </c>
      <c r="N161" s="6" t="str">
        <f t="shared" si="43"/>
        <v>52034012</v>
      </c>
      <c r="O161" s="6" t="s">
        <v>1881</v>
      </c>
      <c r="P161" s="2" t="s">
        <v>152</v>
      </c>
      <c r="Q161" s="3" t="s">
        <v>37</v>
      </c>
      <c r="R161" s="2" t="s">
        <v>1382</v>
      </c>
      <c r="S161" s="2"/>
      <c r="T161" s="2" t="s">
        <v>1383</v>
      </c>
      <c r="U161" s="2"/>
      <c r="V161" s="2"/>
      <c r="W161" s="2" t="s">
        <v>1362</v>
      </c>
      <c r="X161" s="2" t="s">
        <v>1371</v>
      </c>
      <c r="Y161" s="2" t="str">
        <f t="shared" si="44"/>
        <v>skillico_001.png</v>
      </c>
      <c r="Z161" s="2" t="s">
        <v>1384</v>
      </c>
      <c r="AA161" s="2"/>
      <c r="AB161" s="2" t="s">
        <v>1385</v>
      </c>
      <c r="AC161" s="2"/>
      <c r="AD161" s="2" t="s">
        <v>1386</v>
      </c>
      <c r="AE161" s="2" t="s">
        <v>1387</v>
      </c>
      <c r="AF161" s="2" t="str">
        <f t="shared" si="45"/>
        <v>skillico_001.png</v>
      </c>
      <c r="AG161" s="2" t="s">
        <v>128</v>
      </c>
      <c r="AH161" s="2"/>
      <c r="AI161" s="2"/>
      <c r="AJ161" s="2"/>
      <c r="AK161" s="2"/>
      <c r="AL161" s="2"/>
      <c r="AM161" s="2" t="str">
        <f t="shared" si="46"/>
        <v/>
      </c>
    </row>
    <row r="162" spans="1:40" x14ac:dyDescent="0.15">
      <c r="A162" s="3">
        <v>52035</v>
      </c>
      <c r="B162" s="3" t="s">
        <v>1381</v>
      </c>
      <c r="C162" s="4" t="str">
        <f t="shared" si="51"/>
        <v>5</v>
      </c>
      <c r="D162" s="4" t="str">
        <f t="shared" si="52"/>
        <v>5</v>
      </c>
      <c r="E162" s="4" t="str">
        <f t="shared" si="53"/>
        <v>2</v>
      </c>
      <c r="F162" s="6">
        <f t="shared" si="37"/>
        <v>52035</v>
      </c>
      <c r="G162" s="6" t="str">
        <f t="shared" si="38"/>
        <v>52035.png</v>
      </c>
      <c r="H162" s="6" t="str">
        <f>IF(D162="6",IF(D161="5",IF(D160="4","",LEFT(A162,4)&amp;"a"),""),"")</f>
        <v/>
      </c>
      <c r="I162" s="6" t="str">
        <f t="shared" si="39"/>
        <v/>
      </c>
      <c r="J162" s="6" t="str">
        <f t="shared" si="40"/>
        <v/>
      </c>
      <c r="K162" s="6">
        <f t="shared" si="41"/>
        <v>52035</v>
      </c>
      <c r="L162" s="6" t="str">
        <f>VLOOKUP(D162,运算表!C:G,IF(S162="[]",0,1)+IF(Z162="[]",0,1)+IF(AG162="[]",0,1)+2,FALSE)</f>
        <v>[2,3,5]</v>
      </c>
      <c r="M162" s="6" t="str">
        <f t="shared" si="42"/>
        <v>2</v>
      </c>
      <c r="N162" s="6" t="str">
        <f t="shared" si="43"/>
        <v>52035012</v>
      </c>
      <c r="O162" s="6" t="s">
        <v>1882</v>
      </c>
      <c r="P162" s="2" t="s">
        <v>152</v>
      </c>
      <c r="Q162" s="2" t="s">
        <v>37</v>
      </c>
      <c r="R162" s="2" t="s">
        <v>1388</v>
      </c>
      <c r="S162" s="2"/>
      <c r="T162" s="2" t="s">
        <v>1389</v>
      </c>
      <c r="U162" s="2"/>
      <c r="V162" s="2"/>
      <c r="W162" s="2" t="s">
        <v>1362</v>
      </c>
      <c r="X162" s="2" t="s">
        <v>1377</v>
      </c>
      <c r="Y162" s="2" t="str">
        <f t="shared" si="44"/>
        <v>skillico_001.png</v>
      </c>
      <c r="Z162" s="2" t="s">
        <v>1390</v>
      </c>
      <c r="AA162" s="2"/>
      <c r="AB162" s="2" t="s">
        <v>1391</v>
      </c>
      <c r="AC162" s="2"/>
      <c r="AD162" s="2" t="s">
        <v>1386</v>
      </c>
      <c r="AE162" s="2" t="s">
        <v>1392</v>
      </c>
      <c r="AF162" s="2" t="str">
        <f t="shared" si="45"/>
        <v>skillico_001.png</v>
      </c>
      <c r="AG162" s="2" t="s">
        <v>128</v>
      </c>
      <c r="AH162" s="2"/>
      <c r="AI162" s="2"/>
      <c r="AJ162" s="2"/>
      <c r="AK162" s="2"/>
      <c r="AL162" s="2"/>
      <c r="AM162" s="2" t="str">
        <f t="shared" si="46"/>
        <v/>
      </c>
    </row>
    <row r="163" spans="1:40" x14ac:dyDescent="0.15">
      <c r="A163" s="3">
        <v>52045</v>
      </c>
      <c r="B163" s="3" t="s">
        <v>1393</v>
      </c>
      <c r="C163" s="4" t="str">
        <f t="shared" si="51"/>
        <v>5</v>
      </c>
      <c r="D163" s="4" t="str">
        <f t="shared" si="52"/>
        <v>5</v>
      </c>
      <c r="E163" s="4" t="str">
        <f t="shared" si="53"/>
        <v>2</v>
      </c>
      <c r="F163" s="6">
        <f t="shared" si="37"/>
        <v>52045</v>
      </c>
      <c r="G163" s="6" t="str">
        <f t="shared" si="38"/>
        <v>52045.png</v>
      </c>
      <c r="H163" s="6" t="str">
        <f t="shared" si="47"/>
        <v/>
      </c>
      <c r="I163" s="6" t="str">
        <f t="shared" si="39"/>
        <v/>
      </c>
      <c r="J163" s="6" t="str">
        <f t="shared" ref="J163:J179" si="54">IF(D163="6",A162,"")</f>
        <v/>
      </c>
      <c r="K163" s="6">
        <f t="shared" si="41"/>
        <v>52045</v>
      </c>
      <c r="L163" s="6" t="str">
        <f>VLOOKUP(D163,运算表!C:G,IF(S163="[]",0,1)+IF(AA163="[]",0,1)+IF(AG163="[]",0,1)+2,FALSE)</f>
        <v>[2,3,5]</v>
      </c>
      <c r="M163" s="6" t="str">
        <f t="shared" si="42"/>
        <v>2</v>
      </c>
      <c r="N163" s="6" t="str">
        <f t="shared" si="43"/>
        <v>52045012</v>
      </c>
      <c r="O163" s="6" t="s">
        <v>1883</v>
      </c>
      <c r="P163" s="2" t="s">
        <v>512</v>
      </c>
      <c r="Q163" s="3" t="s">
        <v>37</v>
      </c>
      <c r="R163" s="2" t="s">
        <v>1394</v>
      </c>
      <c r="S163" s="2" t="s">
        <v>1395</v>
      </c>
      <c r="T163" s="2"/>
      <c r="U163" s="2" t="s">
        <v>1396</v>
      </c>
      <c r="V163" s="2"/>
      <c r="W163" s="2" t="s">
        <v>637</v>
      </c>
      <c r="X163" s="2" t="s">
        <v>1397</v>
      </c>
      <c r="Y163" s="2" t="str">
        <f t="shared" si="44"/>
        <v>skillico_001.png</v>
      </c>
      <c r="AA163" s="2" t="s">
        <v>1398</v>
      </c>
      <c r="AB163" s="2"/>
      <c r="AC163" s="2"/>
      <c r="AD163" s="2" t="s">
        <v>1399</v>
      </c>
      <c r="AE163" s="2" t="s">
        <v>1400</v>
      </c>
      <c r="AF163" s="2" t="str">
        <f t="shared" si="45"/>
        <v>skillico_001.png</v>
      </c>
      <c r="AG163" s="2" t="s">
        <v>1401</v>
      </c>
      <c r="AH163" s="2"/>
      <c r="AI163" s="2" t="s">
        <v>1402</v>
      </c>
      <c r="AJ163" s="2"/>
      <c r="AK163" s="2" t="s">
        <v>1403</v>
      </c>
      <c r="AL163" s="2" t="s">
        <v>2148</v>
      </c>
      <c r="AM163" s="2" t="str">
        <f t="shared" si="46"/>
        <v>skillico_001.png</v>
      </c>
    </row>
    <row r="164" spans="1:40" x14ac:dyDescent="0.15">
      <c r="A164" s="3">
        <v>52046</v>
      </c>
      <c r="B164" s="3" t="s">
        <v>1393</v>
      </c>
      <c r="C164" s="4" t="str">
        <f t="shared" si="51"/>
        <v>5</v>
      </c>
      <c r="D164" s="4" t="str">
        <f t="shared" si="52"/>
        <v>6</v>
      </c>
      <c r="E164" s="4" t="str">
        <f t="shared" si="53"/>
        <v>2</v>
      </c>
      <c r="F164" s="6">
        <f t="shared" si="37"/>
        <v>52046</v>
      </c>
      <c r="G164" s="6" t="str">
        <f t="shared" si="38"/>
        <v>52046.png</v>
      </c>
      <c r="H164" s="6" t="str">
        <f t="shared" si="47"/>
        <v>5204a</v>
      </c>
      <c r="I164" s="6" t="str">
        <f t="shared" si="39"/>
        <v>5204a.png</v>
      </c>
      <c r="J164" s="6">
        <f t="shared" si="54"/>
        <v>52045</v>
      </c>
      <c r="K164" s="6">
        <f t="shared" si="41"/>
        <v>52046</v>
      </c>
      <c r="L164" s="6" t="str">
        <f>VLOOKUP(D164,运算表!C:G,IF(S164="[]",0,1)+IF(AA164="[]",0,1)+IF(AG164="[]",0,1)+2,FALSE)</f>
        <v>[2,4,6]</v>
      </c>
      <c r="M164" s="6" t="str">
        <f t="shared" si="42"/>
        <v>2</v>
      </c>
      <c r="N164" s="6" t="str">
        <f t="shared" si="43"/>
        <v>52046012</v>
      </c>
      <c r="O164" s="6" t="s">
        <v>1884</v>
      </c>
      <c r="P164" s="2" t="s">
        <v>524</v>
      </c>
      <c r="Q164" s="3" t="s">
        <v>37</v>
      </c>
      <c r="R164" s="2" t="s">
        <v>1404</v>
      </c>
      <c r="S164" s="2" t="s">
        <v>1405</v>
      </c>
      <c r="T164" s="2"/>
      <c r="U164" s="2" t="s">
        <v>1406</v>
      </c>
      <c r="V164" s="2"/>
      <c r="W164" s="2" t="s">
        <v>1407</v>
      </c>
      <c r="X164" s="2" t="s">
        <v>1408</v>
      </c>
      <c r="Y164" s="2" t="str">
        <f t="shared" si="44"/>
        <v>skillico_001.png</v>
      </c>
      <c r="AA164" s="2" t="s">
        <v>1409</v>
      </c>
      <c r="AB164" s="2"/>
      <c r="AC164" s="2"/>
      <c r="AD164" s="2" t="s">
        <v>1410</v>
      </c>
      <c r="AE164" s="2" t="s">
        <v>1411</v>
      </c>
      <c r="AF164" s="2" t="str">
        <f t="shared" si="45"/>
        <v>skillico_001.png</v>
      </c>
      <c r="AG164" s="2" t="s">
        <v>1412</v>
      </c>
      <c r="AH164" s="2"/>
      <c r="AI164" s="2" t="s">
        <v>1413</v>
      </c>
      <c r="AJ164" s="2"/>
      <c r="AK164" s="2" t="s">
        <v>1414</v>
      </c>
      <c r="AL164" s="2" t="s">
        <v>2149</v>
      </c>
      <c r="AM164" s="2" t="str">
        <f t="shared" si="46"/>
        <v>skillico_001.png</v>
      </c>
    </row>
    <row r="165" spans="1:40" x14ac:dyDescent="0.15">
      <c r="A165" s="3">
        <v>53014</v>
      </c>
      <c r="B165" s="3" t="s">
        <v>1415</v>
      </c>
      <c r="C165" s="4" t="str">
        <f t="shared" si="51"/>
        <v>5</v>
      </c>
      <c r="D165" s="4" t="str">
        <f t="shared" si="52"/>
        <v>4</v>
      </c>
      <c r="E165" s="4" t="str">
        <f t="shared" si="53"/>
        <v>3</v>
      </c>
      <c r="F165" s="6">
        <f t="shared" si="37"/>
        <v>53014</v>
      </c>
      <c r="G165" s="6" t="str">
        <f t="shared" si="38"/>
        <v>53014.png</v>
      </c>
      <c r="H165" s="6" t="str">
        <f t="shared" si="47"/>
        <v/>
      </c>
      <c r="I165" s="6" t="str">
        <f t="shared" si="39"/>
        <v/>
      </c>
      <c r="J165" s="6" t="str">
        <f t="shared" si="54"/>
        <v/>
      </c>
      <c r="K165" s="6">
        <f t="shared" si="41"/>
        <v>53014</v>
      </c>
      <c r="L165" s="6">
        <f>VLOOKUP(D165,运算表!C:G,IF(S165="[]",0,1)+IF(Z165="[]",0,1)+IF(AG165="[]",0,1)+2,FALSE)</f>
        <v>0</v>
      </c>
      <c r="M165" s="6" t="str">
        <f t="shared" si="42"/>
        <v>3</v>
      </c>
      <c r="N165" s="6" t="str">
        <f t="shared" si="43"/>
        <v>53014012</v>
      </c>
      <c r="O165" s="6" t="s">
        <v>1885</v>
      </c>
      <c r="P165" s="2" t="s">
        <v>1416</v>
      </c>
      <c r="Q165" s="3" t="s">
        <v>37</v>
      </c>
      <c r="R165" s="2" t="s">
        <v>2150</v>
      </c>
      <c r="S165" s="2" t="s">
        <v>1417</v>
      </c>
      <c r="T165" s="2"/>
      <c r="U165" s="2" t="s">
        <v>1418</v>
      </c>
      <c r="V165" s="2"/>
      <c r="W165" s="2" t="s">
        <v>1419</v>
      </c>
      <c r="X165" s="2" t="s">
        <v>2130</v>
      </c>
      <c r="Y165" s="2" t="str">
        <f t="shared" si="44"/>
        <v>skillico_001.png</v>
      </c>
      <c r="Z165" s="2" t="s">
        <v>1420</v>
      </c>
      <c r="AA165" s="2"/>
      <c r="AB165" s="2" t="s">
        <v>1421</v>
      </c>
      <c r="AC165" s="2"/>
      <c r="AD165" s="2" t="s">
        <v>2151</v>
      </c>
      <c r="AE165" s="2" t="s">
        <v>2133</v>
      </c>
      <c r="AF165" s="2" t="str">
        <f t="shared" si="45"/>
        <v>skillico_001.png</v>
      </c>
      <c r="AG165" s="2" t="s">
        <v>128</v>
      </c>
      <c r="AH165" s="2"/>
      <c r="AI165" s="2"/>
      <c r="AJ165" s="2"/>
      <c r="AK165" s="2"/>
      <c r="AL165" s="2"/>
      <c r="AM165" s="2" t="str">
        <f t="shared" si="46"/>
        <v/>
      </c>
    </row>
    <row r="166" spans="1:40" x14ac:dyDescent="0.15">
      <c r="A166" s="3">
        <v>53015</v>
      </c>
      <c r="B166" s="3" t="s">
        <v>1415</v>
      </c>
      <c r="C166" s="4" t="str">
        <f t="shared" si="51"/>
        <v>5</v>
      </c>
      <c r="D166" s="4" t="str">
        <f t="shared" si="52"/>
        <v>5</v>
      </c>
      <c r="E166" s="4" t="str">
        <f t="shared" si="53"/>
        <v>3</v>
      </c>
      <c r="F166" s="6">
        <f t="shared" si="37"/>
        <v>53015</v>
      </c>
      <c r="G166" s="6" t="str">
        <f t="shared" si="38"/>
        <v>53015.png</v>
      </c>
      <c r="H166" s="6" t="str">
        <f t="shared" si="47"/>
        <v/>
      </c>
      <c r="I166" s="6" t="str">
        <f t="shared" si="39"/>
        <v/>
      </c>
      <c r="J166" s="6" t="str">
        <f t="shared" si="54"/>
        <v/>
      </c>
      <c r="K166" s="6">
        <f t="shared" si="41"/>
        <v>53015</v>
      </c>
      <c r="L166" s="6" t="str">
        <f>VLOOKUP(D166,运算表!C:G,IF(S166="[]",0,1)+IF(Z166="[]",0,1)+IF(AG166="[]",0,1)+2,FALSE)</f>
        <v>[2,3,5]</v>
      </c>
      <c r="M166" s="6" t="str">
        <f t="shared" si="42"/>
        <v>3</v>
      </c>
      <c r="N166" s="6" t="str">
        <f t="shared" si="43"/>
        <v>53015012</v>
      </c>
      <c r="O166" s="6" t="s">
        <v>1886</v>
      </c>
      <c r="P166" s="2" t="s">
        <v>1416</v>
      </c>
      <c r="Q166" s="2" t="s">
        <v>37</v>
      </c>
      <c r="R166" s="2" t="s">
        <v>2152</v>
      </c>
      <c r="S166" s="2" t="s">
        <v>1422</v>
      </c>
      <c r="T166" s="2"/>
      <c r="U166" s="2" t="s">
        <v>1423</v>
      </c>
      <c r="V166" s="2"/>
      <c r="W166" s="2" t="s">
        <v>1419</v>
      </c>
      <c r="X166" s="2" t="s">
        <v>2131</v>
      </c>
      <c r="Y166" s="2" t="str">
        <f t="shared" si="44"/>
        <v>skillico_001.png</v>
      </c>
      <c r="Z166" s="2" t="s">
        <v>1424</v>
      </c>
      <c r="AA166" s="2"/>
      <c r="AB166" s="2" t="s">
        <v>1425</v>
      </c>
      <c r="AC166" s="2"/>
      <c r="AD166" s="2" t="s">
        <v>2151</v>
      </c>
      <c r="AE166" s="2" t="s">
        <v>2134</v>
      </c>
      <c r="AF166" s="2" t="str">
        <f t="shared" si="45"/>
        <v>skillico_001.png</v>
      </c>
      <c r="AG166" s="2" t="s">
        <v>128</v>
      </c>
      <c r="AH166" s="2"/>
      <c r="AI166" s="2"/>
      <c r="AJ166" s="2"/>
      <c r="AK166" s="2"/>
      <c r="AL166" s="2"/>
      <c r="AM166" s="2" t="str">
        <f t="shared" si="46"/>
        <v/>
      </c>
    </row>
    <row r="167" spans="1:40" x14ac:dyDescent="0.15">
      <c r="A167" s="3">
        <v>53016</v>
      </c>
      <c r="B167" s="3" t="s">
        <v>1415</v>
      </c>
      <c r="C167" s="4" t="str">
        <f t="shared" si="51"/>
        <v>5</v>
      </c>
      <c r="D167" s="4" t="str">
        <f t="shared" si="52"/>
        <v>6</v>
      </c>
      <c r="E167" s="4" t="str">
        <f t="shared" si="53"/>
        <v>3</v>
      </c>
      <c r="F167" s="6">
        <f t="shared" si="37"/>
        <v>53016</v>
      </c>
      <c r="G167" s="6" t="str">
        <f t="shared" si="38"/>
        <v>53016.png</v>
      </c>
      <c r="H167" s="6" t="str">
        <f t="shared" si="47"/>
        <v/>
      </c>
      <c r="I167" s="6" t="str">
        <f t="shared" si="39"/>
        <v/>
      </c>
      <c r="J167" s="6">
        <f t="shared" si="54"/>
        <v>53015</v>
      </c>
      <c r="K167" s="6">
        <f t="shared" si="41"/>
        <v>53016</v>
      </c>
      <c r="L167" s="6" t="str">
        <f>VLOOKUP(D167,运算表!C:G,IF(S167="[]",0,1)+IF(Z167="[]",0,1)+IF(AH167="[]",0,1)+2,FALSE)</f>
        <v>[2,4,6]</v>
      </c>
      <c r="M167" s="6" t="str">
        <f t="shared" si="42"/>
        <v>3</v>
      </c>
      <c r="N167" s="6" t="str">
        <f t="shared" si="43"/>
        <v>53016012</v>
      </c>
      <c r="O167" s="6" t="s">
        <v>1887</v>
      </c>
      <c r="P167" s="2" t="s">
        <v>1426</v>
      </c>
      <c r="Q167" s="3" t="s">
        <v>37</v>
      </c>
      <c r="R167" s="2" t="s">
        <v>2153</v>
      </c>
      <c r="S167" s="2" t="s">
        <v>1427</v>
      </c>
      <c r="T167" s="2"/>
      <c r="U167" s="2" t="s">
        <v>1428</v>
      </c>
      <c r="V167" s="2"/>
      <c r="W167" s="2" t="s">
        <v>1429</v>
      </c>
      <c r="X167" s="2" t="s">
        <v>2154</v>
      </c>
      <c r="Y167" s="2" t="str">
        <f>IF(AL167="","","skillico_001.png")</f>
        <v>skillico_001.png</v>
      </c>
      <c r="Z167" s="2" t="s">
        <v>1430</v>
      </c>
      <c r="AA167" s="2"/>
      <c r="AB167" s="2" t="s">
        <v>1431</v>
      </c>
      <c r="AC167" s="2"/>
      <c r="AD167" s="2" t="s">
        <v>2155</v>
      </c>
      <c r="AE167" s="2" t="s">
        <v>2156</v>
      </c>
      <c r="AF167" s="2" t="str">
        <f>IF(X167="","","skillico_001.png")</f>
        <v>skillico_001.png</v>
      </c>
      <c r="AH167" s="2" t="s">
        <v>1432</v>
      </c>
      <c r="AI167" s="2"/>
      <c r="AJ167" s="2"/>
      <c r="AK167" s="2" t="s">
        <v>1019</v>
      </c>
      <c r="AL167" s="2" t="s">
        <v>840</v>
      </c>
      <c r="AM167" s="2" t="str">
        <f>IF(AE167="","","skillico_001.png")</f>
        <v>skillico_001.png</v>
      </c>
    </row>
    <row r="168" spans="1:40" x14ac:dyDescent="0.15">
      <c r="A168" s="3">
        <v>61014</v>
      </c>
      <c r="B168" s="3" t="s">
        <v>1433</v>
      </c>
      <c r="C168" s="4" t="str">
        <f t="shared" si="51"/>
        <v>6</v>
      </c>
      <c r="D168" s="4" t="str">
        <f t="shared" si="52"/>
        <v>4</v>
      </c>
      <c r="E168" s="4" t="str">
        <f t="shared" si="53"/>
        <v>1</v>
      </c>
      <c r="F168" s="6">
        <f t="shared" si="37"/>
        <v>61014</v>
      </c>
      <c r="G168" s="6" t="str">
        <f t="shared" si="38"/>
        <v>61014.png</v>
      </c>
      <c r="H168" s="6" t="str">
        <f t="shared" si="47"/>
        <v/>
      </c>
      <c r="I168" s="6" t="str">
        <f t="shared" si="39"/>
        <v/>
      </c>
      <c r="J168" s="6" t="str">
        <f t="shared" si="54"/>
        <v/>
      </c>
      <c r="K168" s="6">
        <f t="shared" si="41"/>
        <v>61014</v>
      </c>
      <c r="L168" s="6">
        <f>VLOOKUP(D168,运算表!C:G,IF(T168="[]",0,1)+IF(Z168="[]",0,1)+IF(AG168="[]",0,1)+2,FALSE)</f>
        <v>0</v>
      </c>
      <c r="M168" s="6" t="str">
        <f t="shared" si="42"/>
        <v>1</v>
      </c>
      <c r="N168" s="6" t="str">
        <f t="shared" si="43"/>
        <v>61014012</v>
      </c>
      <c r="O168" s="6" t="s">
        <v>1888</v>
      </c>
      <c r="P168" s="2" t="s">
        <v>1434</v>
      </c>
      <c r="Q168" s="3" t="s">
        <v>37</v>
      </c>
      <c r="R168" s="2" t="s">
        <v>1435</v>
      </c>
      <c r="T168" s="2" t="s">
        <v>1436</v>
      </c>
      <c r="U168" s="2"/>
      <c r="V168" s="2"/>
      <c r="W168" s="2" t="s">
        <v>1437</v>
      </c>
      <c r="X168" s="2" t="s">
        <v>1438</v>
      </c>
      <c r="Y168" s="2" t="str">
        <f t="shared" si="44"/>
        <v>skillico_001.png</v>
      </c>
      <c r="Z168" s="2" t="s">
        <v>1439</v>
      </c>
      <c r="AA168" s="2"/>
      <c r="AB168" s="2" t="s">
        <v>1440</v>
      </c>
      <c r="AC168" s="2"/>
      <c r="AD168" s="2" t="s">
        <v>1441</v>
      </c>
      <c r="AE168" s="2" t="s">
        <v>1442</v>
      </c>
      <c r="AF168" s="2" t="str">
        <f t="shared" si="45"/>
        <v>skillico_001.png</v>
      </c>
      <c r="AG168" s="2" t="s">
        <v>128</v>
      </c>
      <c r="AH168" s="2"/>
      <c r="AI168" s="2"/>
      <c r="AJ168" s="2"/>
      <c r="AK168" s="2"/>
      <c r="AL168" s="2"/>
      <c r="AM168" s="2" t="str">
        <f t="shared" si="46"/>
        <v/>
      </c>
    </row>
    <row r="169" spans="1:40" x14ac:dyDescent="0.15">
      <c r="A169" s="3">
        <v>61015</v>
      </c>
      <c r="B169" s="3" t="s">
        <v>1433</v>
      </c>
      <c r="C169" s="4" t="str">
        <f t="shared" si="51"/>
        <v>6</v>
      </c>
      <c r="D169" s="4" t="str">
        <f t="shared" si="52"/>
        <v>5</v>
      </c>
      <c r="E169" s="4" t="str">
        <f t="shared" si="53"/>
        <v>1</v>
      </c>
      <c r="F169" s="6">
        <f t="shared" si="37"/>
        <v>61015</v>
      </c>
      <c r="G169" s="6" t="str">
        <f t="shared" si="38"/>
        <v>61015.png</v>
      </c>
      <c r="H169" s="6" t="str">
        <f t="shared" si="47"/>
        <v/>
      </c>
      <c r="I169" s="6" t="str">
        <f t="shared" si="39"/>
        <v/>
      </c>
      <c r="J169" s="6" t="str">
        <f t="shared" si="54"/>
        <v/>
      </c>
      <c r="K169" s="6">
        <f t="shared" si="41"/>
        <v>61015</v>
      </c>
      <c r="L169" s="6" t="str">
        <f>VLOOKUP(D169,运算表!C:G,IF(T169="[]",0,1)+IF(Z169="[]",0,1)+IF(AG169="[]",0,1)+2,FALSE)</f>
        <v>[2,3,5]</v>
      </c>
      <c r="M169" s="6" t="str">
        <f t="shared" si="42"/>
        <v>1</v>
      </c>
      <c r="N169" s="6" t="str">
        <f t="shared" si="43"/>
        <v>61015012</v>
      </c>
      <c r="O169" s="6" t="s">
        <v>1889</v>
      </c>
      <c r="P169" s="2" t="s">
        <v>1434</v>
      </c>
      <c r="Q169" s="3" t="s">
        <v>37</v>
      </c>
      <c r="R169" s="2" t="s">
        <v>1443</v>
      </c>
      <c r="T169" s="2" t="s">
        <v>1444</v>
      </c>
      <c r="U169" s="2"/>
      <c r="V169" s="2"/>
      <c r="W169" s="2" t="s">
        <v>1437</v>
      </c>
      <c r="X169" s="2" t="s">
        <v>1445</v>
      </c>
      <c r="Y169" s="2" t="str">
        <f t="shared" si="44"/>
        <v>skillico_001.png</v>
      </c>
      <c r="Z169" s="2" t="s">
        <v>1446</v>
      </c>
      <c r="AA169" s="2"/>
      <c r="AB169" s="2" t="s">
        <v>1447</v>
      </c>
      <c r="AC169" s="2"/>
      <c r="AD169" s="2" t="s">
        <v>1441</v>
      </c>
      <c r="AE169" s="2" t="s">
        <v>1448</v>
      </c>
      <c r="AF169" s="2" t="str">
        <f t="shared" si="45"/>
        <v>skillico_001.png</v>
      </c>
      <c r="AG169" s="2" t="s">
        <v>128</v>
      </c>
      <c r="AH169" s="2"/>
      <c r="AI169" s="2"/>
      <c r="AJ169" s="2"/>
      <c r="AK169" s="2"/>
      <c r="AL169" s="2"/>
      <c r="AM169" s="2" t="str">
        <f t="shared" si="46"/>
        <v/>
      </c>
    </row>
    <row r="170" spans="1:40" x14ac:dyDescent="0.15">
      <c r="A170" s="3">
        <v>61025</v>
      </c>
      <c r="B170" s="3" t="s">
        <v>1449</v>
      </c>
      <c r="C170" s="4" t="str">
        <f t="shared" si="51"/>
        <v>6</v>
      </c>
      <c r="D170" s="4" t="str">
        <f t="shared" si="52"/>
        <v>5</v>
      </c>
      <c r="E170" s="4" t="str">
        <f t="shared" si="53"/>
        <v>1</v>
      </c>
      <c r="F170" s="6">
        <f t="shared" si="37"/>
        <v>61025</v>
      </c>
      <c r="G170" s="6" t="str">
        <f t="shared" si="38"/>
        <v>61025.png</v>
      </c>
      <c r="H170" s="6" t="str">
        <f t="shared" si="47"/>
        <v/>
      </c>
      <c r="I170" s="6" t="str">
        <f t="shared" si="39"/>
        <v/>
      </c>
      <c r="J170" s="6" t="str">
        <f t="shared" si="54"/>
        <v/>
      </c>
      <c r="K170" s="6">
        <f t="shared" si="41"/>
        <v>61025</v>
      </c>
      <c r="L170" s="6" t="str">
        <f>VLOOKUP(D170,运算表!C:G,IF(T170="[]",0,1)+IF(Z170="[]",0,1)+IF(AG170="[]",0,1)+2,FALSE)</f>
        <v>[2,3,5]</v>
      </c>
      <c r="M170" s="6" t="str">
        <f t="shared" si="42"/>
        <v>1</v>
      </c>
      <c r="N170" s="6" t="str">
        <f t="shared" si="43"/>
        <v>61025012</v>
      </c>
      <c r="O170" s="6" t="s">
        <v>1890</v>
      </c>
      <c r="P170" s="2" t="s">
        <v>1450</v>
      </c>
      <c r="Q170" s="2" t="s">
        <v>37</v>
      </c>
      <c r="R170" s="2" t="s">
        <v>1451</v>
      </c>
      <c r="T170" s="2" t="s">
        <v>1452</v>
      </c>
      <c r="U170" s="2"/>
      <c r="V170" s="2"/>
      <c r="W170" s="2" t="s">
        <v>1453</v>
      </c>
      <c r="X170" s="2" t="s">
        <v>1454</v>
      </c>
      <c r="Y170" s="2" t="str">
        <f t="shared" si="44"/>
        <v>skillico_001.png</v>
      </c>
      <c r="Z170" s="2" t="s">
        <v>1455</v>
      </c>
      <c r="AA170" s="2"/>
      <c r="AB170" s="2" t="s">
        <v>1456</v>
      </c>
      <c r="AC170" s="2"/>
      <c r="AD170" s="2" t="s">
        <v>1457</v>
      </c>
      <c r="AE170" s="2" t="s">
        <v>1458</v>
      </c>
      <c r="AF170" s="2" t="str">
        <f t="shared" si="45"/>
        <v>skillico_001.png</v>
      </c>
      <c r="AG170" s="2" t="s">
        <v>1459</v>
      </c>
      <c r="AH170" s="2"/>
      <c r="AI170" s="2" t="s">
        <v>1460</v>
      </c>
      <c r="AJ170" s="2"/>
      <c r="AK170" s="2" t="s">
        <v>1461</v>
      </c>
      <c r="AL170" s="2" t="s">
        <v>1462</v>
      </c>
      <c r="AM170" s="2" t="str">
        <f t="shared" si="46"/>
        <v>skillico_001.png</v>
      </c>
    </row>
    <row r="171" spans="1:40" x14ac:dyDescent="0.15">
      <c r="A171" s="3">
        <v>61026</v>
      </c>
      <c r="B171" s="3" t="s">
        <v>1449</v>
      </c>
      <c r="C171" s="4" t="str">
        <f t="shared" si="51"/>
        <v>6</v>
      </c>
      <c r="D171" s="4" t="str">
        <f t="shared" si="52"/>
        <v>6</v>
      </c>
      <c r="E171" s="4" t="str">
        <f t="shared" si="53"/>
        <v>1</v>
      </c>
      <c r="F171" s="6">
        <f t="shared" si="37"/>
        <v>61026</v>
      </c>
      <c r="G171" s="6" t="str">
        <f t="shared" si="38"/>
        <v>61026.png</v>
      </c>
      <c r="H171" s="6" t="str">
        <f t="shared" si="47"/>
        <v>6102a</v>
      </c>
      <c r="I171" s="6" t="str">
        <f t="shared" si="39"/>
        <v>6102a.png</v>
      </c>
      <c r="J171" s="6">
        <f t="shared" si="54"/>
        <v>61025</v>
      </c>
      <c r="K171" s="6">
        <f t="shared" si="41"/>
        <v>61026</v>
      </c>
      <c r="L171" s="6" t="str">
        <f>VLOOKUP(D171,运算表!C:G,IF(T171="[]",0,1)+IF(Z171="[]",0,1)+IF(AG171="[]",0,1)+2,FALSE)</f>
        <v>[2,4,6]</v>
      </c>
      <c r="M171" s="6" t="str">
        <f t="shared" si="42"/>
        <v>1</v>
      </c>
      <c r="N171" s="6" t="str">
        <f t="shared" si="43"/>
        <v>61026012</v>
      </c>
      <c r="O171" s="6" t="s">
        <v>1891</v>
      </c>
      <c r="P171" s="2" t="s">
        <v>1463</v>
      </c>
      <c r="Q171" s="3" t="s">
        <v>37</v>
      </c>
      <c r="R171" s="2" t="s">
        <v>1464</v>
      </c>
      <c r="T171" s="2" t="s">
        <v>1465</v>
      </c>
      <c r="U171" s="2"/>
      <c r="V171" s="2"/>
      <c r="W171" s="2" t="s">
        <v>1466</v>
      </c>
      <c r="X171" s="2" t="s">
        <v>1467</v>
      </c>
      <c r="Y171" s="2" t="str">
        <f t="shared" si="44"/>
        <v>skillico_001.png</v>
      </c>
      <c r="Z171" s="2" t="s">
        <v>1468</v>
      </c>
      <c r="AA171" s="2"/>
      <c r="AB171" s="2" t="s">
        <v>1469</v>
      </c>
      <c r="AC171" s="2"/>
      <c r="AD171" s="2" t="s">
        <v>1470</v>
      </c>
      <c r="AE171" s="2" t="s">
        <v>1471</v>
      </c>
      <c r="AF171" s="2" t="str">
        <f t="shared" si="45"/>
        <v>skillico_001.png</v>
      </c>
      <c r="AG171" s="2" t="s">
        <v>1472</v>
      </c>
      <c r="AH171" s="2"/>
      <c r="AI171" s="2" t="s">
        <v>1473</v>
      </c>
      <c r="AJ171" s="2"/>
      <c r="AK171" s="2" t="s">
        <v>1474</v>
      </c>
      <c r="AL171" s="2" t="s">
        <v>1475</v>
      </c>
      <c r="AM171" s="2" t="str">
        <f t="shared" si="46"/>
        <v>skillico_001.png</v>
      </c>
    </row>
    <row r="172" spans="1:40" x14ac:dyDescent="0.15">
      <c r="A172" s="3">
        <v>62014</v>
      </c>
      <c r="B172" s="3" t="s">
        <v>1476</v>
      </c>
      <c r="C172" s="4" t="str">
        <f t="shared" si="51"/>
        <v>6</v>
      </c>
      <c r="D172" s="4" t="str">
        <f t="shared" si="52"/>
        <v>4</v>
      </c>
      <c r="E172" s="4" t="str">
        <f t="shared" si="53"/>
        <v>2</v>
      </c>
      <c r="F172" s="6">
        <f t="shared" si="37"/>
        <v>62014</v>
      </c>
      <c r="G172" s="6" t="str">
        <f t="shared" si="38"/>
        <v>62014.png</v>
      </c>
      <c r="H172" s="6" t="str">
        <f t="shared" si="47"/>
        <v/>
      </c>
      <c r="I172" s="6" t="str">
        <f t="shared" si="39"/>
        <v/>
      </c>
      <c r="J172" s="6" t="str">
        <f t="shared" si="54"/>
        <v/>
      </c>
      <c r="K172" s="6">
        <f t="shared" si="41"/>
        <v>62014</v>
      </c>
      <c r="L172" s="6">
        <f>VLOOKUP(D172,运算表!C:G,IF(S172="[]",0,1)+IF(Z172="[]",0,1)+IF(AG172="[]",0,1)+2,FALSE)</f>
        <v>0</v>
      </c>
      <c r="M172" s="6" t="str">
        <f t="shared" si="42"/>
        <v>2</v>
      </c>
      <c r="N172" s="6" t="str">
        <f t="shared" si="43"/>
        <v>62014012</v>
      </c>
      <c r="O172" s="6" t="s">
        <v>1892</v>
      </c>
      <c r="P172" s="2" t="s">
        <v>1477</v>
      </c>
      <c r="Q172" s="3" t="s">
        <v>37</v>
      </c>
      <c r="R172" s="2" t="s">
        <v>1478</v>
      </c>
      <c r="S172" s="2" t="s">
        <v>1479</v>
      </c>
      <c r="T172" s="2"/>
      <c r="U172" s="2" t="s">
        <v>1480</v>
      </c>
      <c r="V172" s="2"/>
      <c r="W172" s="2" t="s">
        <v>1481</v>
      </c>
      <c r="X172" s="2" t="s">
        <v>1482</v>
      </c>
      <c r="Y172" s="2" t="str">
        <f t="shared" si="44"/>
        <v>skillico_001.png</v>
      </c>
      <c r="Z172" s="2" t="s">
        <v>1483</v>
      </c>
      <c r="AA172" s="2"/>
      <c r="AB172" s="2" t="s">
        <v>1484</v>
      </c>
      <c r="AC172" s="2"/>
      <c r="AD172" s="2" t="s">
        <v>1485</v>
      </c>
      <c r="AE172" s="2" t="s">
        <v>1486</v>
      </c>
      <c r="AF172" s="2" t="str">
        <f t="shared" si="45"/>
        <v>skillico_001.png</v>
      </c>
      <c r="AG172" s="2" t="s">
        <v>128</v>
      </c>
      <c r="AH172" s="2"/>
      <c r="AI172" s="2"/>
      <c r="AJ172" s="2"/>
      <c r="AK172" s="2"/>
      <c r="AL172" s="2"/>
      <c r="AM172" s="2" t="str">
        <f t="shared" si="46"/>
        <v/>
      </c>
    </row>
    <row r="173" spans="1:40" x14ac:dyDescent="0.15">
      <c r="A173" s="3">
        <v>62015</v>
      </c>
      <c r="B173" s="3" t="s">
        <v>1476</v>
      </c>
      <c r="C173" s="4" t="str">
        <f t="shared" si="51"/>
        <v>6</v>
      </c>
      <c r="D173" s="4" t="str">
        <f t="shared" si="52"/>
        <v>5</v>
      </c>
      <c r="E173" s="4" t="str">
        <f t="shared" si="53"/>
        <v>2</v>
      </c>
      <c r="F173" s="6">
        <f t="shared" si="37"/>
        <v>62015</v>
      </c>
      <c r="G173" s="6" t="str">
        <f t="shared" si="38"/>
        <v>62015.png</v>
      </c>
      <c r="H173" s="6" t="str">
        <f t="shared" si="47"/>
        <v/>
      </c>
      <c r="I173" s="6" t="str">
        <f t="shared" si="39"/>
        <v/>
      </c>
      <c r="J173" s="6" t="str">
        <f t="shared" si="54"/>
        <v/>
      </c>
      <c r="K173" s="6">
        <f t="shared" si="41"/>
        <v>62015</v>
      </c>
      <c r="L173" s="6" t="str">
        <f>VLOOKUP(D173,运算表!C:G,IF(S173="[]",0,1)+IF(Z173="[]",0,1)+IF(AG173="[]",0,1)+2,FALSE)</f>
        <v>[2,3,5]</v>
      </c>
      <c r="M173" s="6" t="str">
        <f t="shared" si="42"/>
        <v>2</v>
      </c>
      <c r="N173" s="6" t="str">
        <f t="shared" si="43"/>
        <v>62015012</v>
      </c>
      <c r="O173" s="6" t="s">
        <v>1893</v>
      </c>
      <c r="P173" s="2" t="s">
        <v>1477</v>
      </c>
      <c r="Q173" s="3" t="s">
        <v>37</v>
      </c>
      <c r="R173" s="2" t="s">
        <v>1487</v>
      </c>
      <c r="S173" s="2" t="s">
        <v>1488</v>
      </c>
      <c r="T173" s="2"/>
      <c r="U173" s="2" t="s">
        <v>1489</v>
      </c>
      <c r="V173" s="2"/>
      <c r="W173" s="2" t="s">
        <v>1481</v>
      </c>
      <c r="X173" s="2" t="s">
        <v>1490</v>
      </c>
      <c r="Y173" s="2" t="str">
        <f t="shared" si="44"/>
        <v>skillico_001.png</v>
      </c>
      <c r="Z173" s="2" t="s">
        <v>1491</v>
      </c>
      <c r="AA173" s="2"/>
      <c r="AB173" s="2" t="s">
        <v>1492</v>
      </c>
      <c r="AC173" s="2"/>
      <c r="AD173" s="2" t="s">
        <v>1485</v>
      </c>
      <c r="AE173" s="2" t="s">
        <v>1493</v>
      </c>
      <c r="AF173" s="2" t="str">
        <f t="shared" si="45"/>
        <v>skillico_001.png</v>
      </c>
      <c r="AG173" s="2" t="s">
        <v>128</v>
      </c>
      <c r="AH173" s="2"/>
      <c r="AI173" s="2"/>
      <c r="AJ173" s="2"/>
      <c r="AK173" s="2"/>
      <c r="AL173" s="2"/>
      <c r="AM173" s="2" t="str">
        <f t="shared" si="46"/>
        <v/>
      </c>
    </row>
    <row r="174" spans="1:40" x14ac:dyDescent="0.15">
      <c r="A174" s="3">
        <v>62016</v>
      </c>
      <c r="B174" s="3" t="s">
        <v>1476</v>
      </c>
      <c r="C174" s="4" t="str">
        <f t="shared" ref="C174:C179" si="55">LEFT(A174,1)</f>
        <v>6</v>
      </c>
      <c r="D174" s="4" t="str">
        <f t="shared" ref="D174:D179" si="56">RIGHT(A174,1)</f>
        <v>6</v>
      </c>
      <c r="E174" s="4" t="str">
        <f t="shared" ref="E174:E179" si="57">RIGHT(LEFT(A174,2),1)</f>
        <v>2</v>
      </c>
      <c r="F174" s="6">
        <f t="shared" si="37"/>
        <v>62016</v>
      </c>
      <c r="G174" s="6" t="str">
        <f t="shared" si="38"/>
        <v>62016.png</v>
      </c>
      <c r="H174" s="6" t="str">
        <f t="shared" si="47"/>
        <v/>
      </c>
      <c r="I174" s="6" t="str">
        <f t="shared" si="39"/>
        <v/>
      </c>
      <c r="J174" s="6">
        <f t="shared" si="54"/>
        <v>62015</v>
      </c>
      <c r="K174" s="6">
        <f t="shared" si="41"/>
        <v>62016</v>
      </c>
      <c r="L174" s="6" t="str">
        <f>VLOOKUP(D174,运算表!C:G,IF(S174="[]",0,1)+IF(Z174="[]",0,1)+IF(AH174="[]",0,1)+2,FALSE)</f>
        <v>[2,4,6]</v>
      </c>
      <c r="M174" s="6" t="str">
        <f t="shared" si="42"/>
        <v>2</v>
      </c>
      <c r="N174" s="6" t="str">
        <f t="shared" si="43"/>
        <v>62016012</v>
      </c>
      <c r="O174" s="6" t="s">
        <v>1894</v>
      </c>
      <c r="P174" s="2" t="s">
        <v>1494</v>
      </c>
      <c r="Q174" s="2" t="s">
        <v>37</v>
      </c>
      <c r="R174" s="2" t="s">
        <v>1495</v>
      </c>
      <c r="S174" s="2" t="s">
        <v>1496</v>
      </c>
      <c r="T174" s="2"/>
      <c r="U174" s="2" t="s">
        <v>1497</v>
      </c>
      <c r="V174" s="2"/>
      <c r="W174" s="2" t="s">
        <v>1498</v>
      </c>
      <c r="X174" s="2" t="s">
        <v>1499</v>
      </c>
      <c r="Y174" s="2" t="str">
        <f t="shared" si="44"/>
        <v>skillico_001.png</v>
      </c>
      <c r="Z174" s="12" t="s">
        <v>1905</v>
      </c>
      <c r="AA174" s="2"/>
      <c r="AB174" s="11" t="s">
        <v>1901</v>
      </c>
      <c r="AC174" s="2"/>
      <c r="AD174" s="2" t="s">
        <v>1500</v>
      </c>
      <c r="AE174" s="2" t="s">
        <v>1501</v>
      </c>
      <c r="AF174" s="2" t="str">
        <f t="shared" si="45"/>
        <v>skillico_001.png</v>
      </c>
      <c r="AH174" s="2" t="s">
        <v>1502</v>
      </c>
      <c r="AI174" s="2"/>
      <c r="AJ174" s="2"/>
      <c r="AK174" s="2" t="s">
        <v>1019</v>
      </c>
      <c r="AL174" s="2" t="s">
        <v>840</v>
      </c>
      <c r="AM174" s="2" t="str">
        <f t="shared" si="46"/>
        <v>skillico_001.png</v>
      </c>
    </row>
    <row r="175" spans="1:40" x14ac:dyDescent="0.15">
      <c r="A175" s="3">
        <v>63014</v>
      </c>
      <c r="B175" s="3" t="s">
        <v>1503</v>
      </c>
      <c r="C175" s="4" t="str">
        <f t="shared" si="55"/>
        <v>6</v>
      </c>
      <c r="D175" s="4" t="str">
        <f t="shared" si="56"/>
        <v>4</v>
      </c>
      <c r="E175" s="4" t="str">
        <f t="shared" si="57"/>
        <v>3</v>
      </c>
      <c r="F175" s="6">
        <f t="shared" si="37"/>
        <v>63014</v>
      </c>
      <c r="G175" s="6" t="str">
        <f t="shared" si="38"/>
        <v>63014.png</v>
      </c>
      <c r="H175" s="6" t="str">
        <f t="shared" si="47"/>
        <v/>
      </c>
      <c r="I175" s="6" t="str">
        <f t="shared" si="39"/>
        <v/>
      </c>
      <c r="J175" s="6" t="str">
        <f t="shared" si="54"/>
        <v/>
      </c>
      <c r="K175" s="6">
        <f t="shared" si="41"/>
        <v>63014</v>
      </c>
      <c r="L175" s="6">
        <f>VLOOKUP(D175,运算表!C:G,IF(T175="[]",0,1)+IF(Z175="[]",0,1)+IF(AG175="[]",0,1)+2,FALSE)</f>
        <v>0</v>
      </c>
      <c r="M175" s="6" t="str">
        <f t="shared" si="42"/>
        <v>3</v>
      </c>
      <c r="N175" s="6" t="str">
        <f t="shared" si="43"/>
        <v>63014012</v>
      </c>
      <c r="O175" s="6" t="s">
        <v>1895</v>
      </c>
      <c r="P175" s="2" t="s">
        <v>1504</v>
      </c>
      <c r="Q175" s="3" t="s">
        <v>37</v>
      </c>
      <c r="R175" s="2" t="s">
        <v>1505</v>
      </c>
      <c r="T175" s="2" t="s">
        <v>1506</v>
      </c>
      <c r="U175" s="2"/>
      <c r="V175" s="2"/>
      <c r="W175" s="2" t="s">
        <v>1437</v>
      </c>
      <c r="X175" s="2" t="s">
        <v>1438</v>
      </c>
      <c r="Y175" s="2" t="str">
        <f t="shared" si="44"/>
        <v>skillico_001.png</v>
      </c>
      <c r="Z175" s="2" t="s">
        <v>1507</v>
      </c>
      <c r="AA175" s="2"/>
      <c r="AB175" s="2" t="s">
        <v>1508</v>
      </c>
      <c r="AC175" s="2"/>
      <c r="AD175" s="2" t="s">
        <v>1509</v>
      </c>
      <c r="AE175" s="2" t="s">
        <v>1510</v>
      </c>
      <c r="AF175" s="2" t="str">
        <f t="shared" si="45"/>
        <v>skillico_001.png</v>
      </c>
      <c r="AG175" s="2" t="s">
        <v>128</v>
      </c>
      <c r="AH175" s="2"/>
      <c r="AI175" s="2"/>
      <c r="AJ175" s="2"/>
      <c r="AK175" s="2"/>
      <c r="AL175" s="2"/>
      <c r="AM175" s="2" t="str">
        <f t="shared" si="46"/>
        <v/>
      </c>
      <c r="AN175" s="3" t="s">
        <v>1511</v>
      </c>
    </row>
    <row r="176" spans="1:40" x14ac:dyDescent="0.15">
      <c r="A176" s="3">
        <v>63015</v>
      </c>
      <c r="B176" s="3" t="s">
        <v>1503</v>
      </c>
      <c r="C176" s="4" t="str">
        <f t="shared" si="55"/>
        <v>6</v>
      </c>
      <c r="D176" s="4" t="str">
        <f t="shared" si="56"/>
        <v>5</v>
      </c>
      <c r="E176" s="4" t="str">
        <f t="shared" si="57"/>
        <v>3</v>
      </c>
      <c r="F176" s="6">
        <f t="shared" si="37"/>
        <v>63015</v>
      </c>
      <c r="G176" s="6" t="str">
        <f t="shared" si="38"/>
        <v>63015.png</v>
      </c>
      <c r="H176" s="6" t="str">
        <f t="shared" si="47"/>
        <v/>
      </c>
      <c r="I176" s="6" t="str">
        <f t="shared" si="39"/>
        <v/>
      </c>
      <c r="J176" s="6" t="str">
        <f t="shared" si="54"/>
        <v/>
      </c>
      <c r="K176" s="6">
        <f t="shared" si="41"/>
        <v>63015</v>
      </c>
      <c r="L176" s="6" t="str">
        <f>VLOOKUP(D176,运算表!C:G,IF(T176="[]",0,1)+IF(Z176="[]",0,1)+IF(AG176="[]",0,1)+2,FALSE)</f>
        <v>[2,3,5]</v>
      </c>
      <c r="M176" s="6" t="str">
        <f t="shared" si="42"/>
        <v>3</v>
      </c>
      <c r="N176" s="6" t="str">
        <f t="shared" si="43"/>
        <v>63015012</v>
      </c>
      <c r="O176" s="6" t="s">
        <v>1896</v>
      </c>
      <c r="P176" s="2" t="s">
        <v>1504</v>
      </c>
      <c r="Q176" s="3" t="s">
        <v>37</v>
      </c>
      <c r="R176" s="2" t="s">
        <v>1512</v>
      </c>
      <c r="T176" s="2" t="s">
        <v>1513</v>
      </c>
      <c r="U176" s="2"/>
      <c r="V176" s="2"/>
      <c r="W176" s="2" t="s">
        <v>1437</v>
      </c>
      <c r="X176" s="2" t="s">
        <v>1445</v>
      </c>
      <c r="Y176" s="2" t="str">
        <f t="shared" si="44"/>
        <v>skillico_001.png</v>
      </c>
      <c r="Z176" s="2" t="s">
        <v>1514</v>
      </c>
      <c r="AA176" s="2"/>
      <c r="AB176" s="2" t="s">
        <v>1515</v>
      </c>
      <c r="AC176" s="2"/>
      <c r="AD176" s="2" t="s">
        <v>1509</v>
      </c>
      <c r="AE176" s="2" t="s">
        <v>1516</v>
      </c>
      <c r="AF176" s="2" t="str">
        <f t="shared" si="45"/>
        <v>skillico_001.png</v>
      </c>
      <c r="AG176" s="2" t="s">
        <v>128</v>
      </c>
      <c r="AH176" s="2"/>
      <c r="AI176" s="2"/>
      <c r="AJ176" s="2"/>
      <c r="AK176" s="2"/>
      <c r="AL176" s="2"/>
      <c r="AM176" s="2" t="str">
        <f t="shared" si="46"/>
        <v/>
      </c>
    </row>
    <row r="177" spans="1:39" x14ac:dyDescent="0.15">
      <c r="A177" s="3">
        <v>63025</v>
      </c>
      <c r="B177" s="3" t="s">
        <v>1517</v>
      </c>
      <c r="C177" s="4" t="str">
        <f t="shared" si="55"/>
        <v>6</v>
      </c>
      <c r="D177" s="4" t="str">
        <f t="shared" si="56"/>
        <v>5</v>
      </c>
      <c r="E177" s="4" t="str">
        <f t="shared" si="57"/>
        <v>3</v>
      </c>
      <c r="F177" s="6">
        <f t="shared" si="37"/>
        <v>63025</v>
      </c>
      <c r="G177" s="6" t="str">
        <f t="shared" si="38"/>
        <v>63025.png</v>
      </c>
      <c r="H177" s="6" t="str">
        <f t="shared" si="47"/>
        <v/>
      </c>
      <c r="I177" s="6" t="str">
        <f t="shared" si="39"/>
        <v/>
      </c>
      <c r="J177" s="6" t="str">
        <f t="shared" si="54"/>
        <v/>
      </c>
      <c r="K177" s="6">
        <f t="shared" si="41"/>
        <v>63025</v>
      </c>
      <c r="L177" s="6" t="str">
        <f>VLOOKUP(D177,运算表!C:G,IF(S177="[]",0,1)+IF(AA177="[]",0,1)+IF(AG177="[]",0,1)+2,FALSE)</f>
        <v>[2,3,5]</v>
      </c>
      <c r="M177" s="6" t="str">
        <f t="shared" si="42"/>
        <v>3</v>
      </c>
      <c r="N177" s="6" t="str">
        <f t="shared" si="43"/>
        <v>63025012</v>
      </c>
      <c r="O177" s="6" t="s">
        <v>1897</v>
      </c>
      <c r="P177" s="2" t="s">
        <v>542</v>
      </c>
      <c r="Q177" s="3" t="s">
        <v>37</v>
      </c>
      <c r="R177" s="2" t="s">
        <v>1518</v>
      </c>
      <c r="S177" s="2" t="s">
        <v>1519</v>
      </c>
      <c r="T177" s="2"/>
      <c r="U177" s="2" t="s">
        <v>1520</v>
      </c>
      <c r="V177" s="2"/>
      <c r="W177" s="2" t="s">
        <v>1521</v>
      </c>
      <c r="X177" s="2" t="s">
        <v>1522</v>
      </c>
      <c r="Y177" s="2" t="str">
        <f t="shared" si="44"/>
        <v>skillico_001.png</v>
      </c>
      <c r="AA177" s="2" t="s">
        <v>1523</v>
      </c>
      <c r="AB177" s="2"/>
      <c r="AC177" s="2"/>
      <c r="AD177" s="2" t="s">
        <v>1524</v>
      </c>
      <c r="AE177" s="2" t="s">
        <v>1525</v>
      </c>
      <c r="AF177" s="2" t="str">
        <f t="shared" si="45"/>
        <v>skillico_001.png</v>
      </c>
      <c r="AG177" s="2" t="s">
        <v>1526</v>
      </c>
      <c r="AH177" s="2"/>
      <c r="AI177" s="2" t="s">
        <v>1527</v>
      </c>
      <c r="AJ177" s="2"/>
      <c r="AK177" s="2" t="s">
        <v>382</v>
      </c>
      <c r="AL177" s="2" t="s">
        <v>1528</v>
      </c>
      <c r="AM177" s="2" t="str">
        <f t="shared" si="46"/>
        <v>skillico_001.png</v>
      </c>
    </row>
    <row r="178" spans="1:39" x14ac:dyDescent="0.15">
      <c r="A178" s="3">
        <v>63026</v>
      </c>
      <c r="B178" s="3" t="s">
        <v>1517</v>
      </c>
      <c r="C178" s="4" t="str">
        <f t="shared" si="55"/>
        <v>6</v>
      </c>
      <c r="D178" s="4" t="str">
        <f t="shared" si="56"/>
        <v>6</v>
      </c>
      <c r="E178" s="4" t="str">
        <f t="shared" si="57"/>
        <v>3</v>
      </c>
      <c r="F178" s="6">
        <f t="shared" si="37"/>
        <v>63026</v>
      </c>
      <c r="G178" s="6" t="str">
        <f t="shared" si="38"/>
        <v>63026.png</v>
      </c>
      <c r="H178" s="6" t="str">
        <f t="shared" si="47"/>
        <v>6302a</v>
      </c>
      <c r="I178" s="6" t="str">
        <f t="shared" si="39"/>
        <v>6302a.png</v>
      </c>
      <c r="J178" s="6">
        <f t="shared" si="54"/>
        <v>63025</v>
      </c>
      <c r="K178" s="6">
        <f t="shared" si="41"/>
        <v>63026</v>
      </c>
      <c r="L178" s="6" t="str">
        <f>VLOOKUP(D178,运算表!C:G,IF(S178="[]",0,1)+IF(AA178="[]",0,1)+IF(AG178="[]",0,1)+2,FALSE)</f>
        <v>[2,4,6]</v>
      </c>
      <c r="M178" s="6" t="str">
        <f t="shared" si="42"/>
        <v>3</v>
      </c>
      <c r="N178" s="6" t="str">
        <f t="shared" si="43"/>
        <v>63026012</v>
      </c>
      <c r="O178" s="6" t="s">
        <v>1898</v>
      </c>
      <c r="P178" s="2" t="s">
        <v>1166</v>
      </c>
      <c r="Q178" s="2" t="s">
        <v>37</v>
      </c>
      <c r="R178" s="2" t="s">
        <v>1529</v>
      </c>
      <c r="S178" s="2" t="s">
        <v>1530</v>
      </c>
      <c r="T178" s="2"/>
      <c r="U178" s="2" t="s">
        <v>1531</v>
      </c>
      <c r="V178" s="2"/>
      <c r="W178" s="2" t="s">
        <v>1532</v>
      </c>
      <c r="X178" s="2" t="s">
        <v>1533</v>
      </c>
      <c r="Y178" s="2" t="str">
        <f t="shared" si="44"/>
        <v>skillico_001.png</v>
      </c>
      <c r="AA178" s="2" t="s">
        <v>1534</v>
      </c>
      <c r="AB178" s="2"/>
      <c r="AC178" s="2"/>
      <c r="AD178" s="2" t="s">
        <v>1535</v>
      </c>
      <c r="AE178" s="2" t="s">
        <v>1536</v>
      </c>
      <c r="AF178" s="2" t="str">
        <f t="shared" si="45"/>
        <v>skillico_001.png</v>
      </c>
      <c r="AG178" s="2" t="s">
        <v>1537</v>
      </c>
      <c r="AH178" s="2"/>
      <c r="AI178" s="2" t="s">
        <v>1538</v>
      </c>
      <c r="AJ178" s="2"/>
      <c r="AK178" s="2" t="s">
        <v>934</v>
      </c>
      <c r="AL178" s="2" t="s">
        <v>1539</v>
      </c>
      <c r="AM178" s="2" t="str">
        <f t="shared" si="46"/>
        <v>skillico_001.png</v>
      </c>
    </row>
    <row r="179" spans="1:39" x14ac:dyDescent="0.15">
      <c r="A179" s="3">
        <v>64013</v>
      </c>
      <c r="B179" s="3" t="s">
        <v>1540</v>
      </c>
      <c r="C179" s="4" t="str">
        <f t="shared" si="55"/>
        <v>6</v>
      </c>
      <c r="D179" s="4" t="str">
        <f t="shared" si="56"/>
        <v>3</v>
      </c>
      <c r="E179" s="4" t="str">
        <f t="shared" si="57"/>
        <v>4</v>
      </c>
      <c r="F179" s="6">
        <f t="shared" si="37"/>
        <v>64013</v>
      </c>
      <c r="G179" s="6" t="str">
        <f t="shared" si="38"/>
        <v>64013.png</v>
      </c>
      <c r="H179" s="6" t="str">
        <f t="shared" si="47"/>
        <v/>
      </c>
      <c r="I179" s="6" t="str">
        <f t="shared" si="39"/>
        <v/>
      </c>
      <c r="J179" s="6" t="str">
        <f t="shared" si="54"/>
        <v/>
      </c>
      <c r="K179" s="6">
        <f t="shared" si="41"/>
        <v>64013</v>
      </c>
      <c r="L179" s="6">
        <f>VLOOKUP(D179,运算表!C:G,IF(T179="[]",0,1)+IF(Z179="[]",0,1)+IF(AG179="[]",0,1)+2,FALSE)</f>
        <v>0</v>
      </c>
      <c r="M179" s="6" t="str">
        <f t="shared" si="42"/>
        <v>4</v>
      </c>
      <c r="N179" s="6" t="str">
        <f t="shared" si="43"/>
        <v>64013012</v>
      </c>
      <c r="O179" s="6" t="s">
        <v>1899</v>
      </c>
      <c r="P179" s="2" t="s">
        <v>542</v>
      </c>
      <c r="Q179" s="3" t="s">
        <v>37</v>
      </c>
      <c r="R179" s="2" t="s">
        <v>626</v>
      </c>
      <c r="T179" s="2" t="s">
        <v>1541</v>
      </c>
      <c r="U179" s="2"/>
      <c r="V179" s="2"/>
      <c r="W179" s="2" t="s">
        <v>1437</v>
      </c>
      <c r="X179" s="2" t="s">
        <v>1542</v>
      </c>
      <c r="Y179" s="2" t="str">
        <f t="shared" si="44"/>
        <v>skillico_001.png</v>
      </c>
      <c r="Z179" s="2" t="s">
        <v>128</v>
      </c>
      <c r="AA179" s="2"/>
      <c r="AB179" s="2"/>
      <c r="AC179" s="2"/>
      <c r="AD179" s="2"/>
      <c r="AE179" s="2"/>
      <c r="AF179" s="2" t="str">
        <f t="shared" si="45"/>
        <v/>
      </c>
      <c r="AG179" s="2" t="s">
        <v>128</v>
      </c>
      <c r="AH179" s="2"/>
      <c r="AI179" s="2"/>
      <c r="AJ179" s="2"/>
      <c r="AK179" s="2"/>
      <c r="AL179" s="2"/>
      <c r="AM179" s="2" t="str">
        <f t="shared" si="46"/>
        <v/>
      </c>
    </row>
  </sheetData>
  <autoFilter ref="A1:AN179"/>
  <phoneticPr fontId="1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3"/>
  <sheetViews>
    <sheetView workbookViewId="0">
      <selection activeCell="C3" sqref="C3"/>
    </sheetView>
  </sheetViews>
  <sheetFormatPr defaultRowHeight="17.25" x14ac:dyDescent="0.15"/>
  <cols>
    <col min="1" max="1" width="10.75" style="13" bestFit="1" customWidth="1"/>
    <col min="2" max="2" width="10.75" style="13" customWidth="1"/>
    <col min="3" max="3" width="124.375" style="13" bestFit="1" customWidth="1"/>
    <col min="4" max="4" width="9" style="13"/>
    <col min="5" max="5" width="10.75" style="13" bestFit="1" customWidth="1"/>
    <col min="6" max="16384" width="9" style="13"/>
  </cols>
  <sheetData>
    <row r="1" spans="1:3" x14ac:dyDescent="0.15">
      <c r="A1" s="2">
        <v>11023114</v>
      </c>
      <c r="B1" s="2">
        <f>_xlfn.NUMBERVALUE(LEFT(A1,7)&amp;3)</f>
        <v>11023113</v>
      </c>
      <c r="C1" s="2" t="s">
        <v>44</v>
      </c>
    </row>
    <row r="2" spans="1:3" x14ac:dyDescent="0.15">
      <c r="A2" s="2">
        <v>11044114</v>
      </c>
      <c r="B2" s="2">
        <f t="shared" ref="B2:B65" si="0">_xlfn.NUMBERVALUE(LEFT(A2,7)&amp;3)</f>
        <v>11044113</v>
      </c>
      <c r="C2" s="2" t="s">
        <v>57</v>
      </c>
    </row>
    <row r="3" spans="1:3" x14ac:dyDescent="0.15">
      <c r="A3" s="2">
        <v>11045114</v>
      </c>
      <c r="B3" s="2">
        <f t="shared" si="0"/>
        <v>11045113</v>
      </c>
      <c r="C3" s="2" t="s">
        <v>64</v>
      </c>
    </row>
    <row r="4" spans="1:3" x14ac:dyDescent="0.15">
      <c r="A4" s="2">
        <v>11054114</v>
      </c>
      <c r="B4" s="2">
        <f t="shared" si="0"/>
        <v>11054113</v>
      </c>
      <c r="C4" s="2" t="s">
        <v>73</v>
      </c>
    </row>
    <row r="5" spans="1:3" x14ac:dyDescent="0.15">
      <c r="A5" s="2">
        <v>11055114</v>
      </c>
      <c r="B5" s="2">
        <f t="shared" si="0"/>
        <v>11055113</v>
      </c>
      <c r="C5" s="2" t="s">
        <v>80</v>
      </c>
    </row>
    <row r="6" spans="1:3" x14ac:dyDescent="0.15">
      <c r="A6" s="2">
        <v>11064114</v>
      </c>
      <c r="B6" s="2">
        <f t="shared" si="0"/>
        <v>11064113</v>
      </c>
      <c r="C6" s="2" t="s">
        <v>88</v>
      </c>
    </row>
    <row r="7" spans="1:3" x14ac:dyDescent="0.15">
      <c r="A7" s="2">
        <v>11065114</v>
      </c>
      <c r="B7" s="2">
        <f t="shared" si="0"/>
        <v>11065113</v>
      </c>
      <c r="C7" s="2" t="s">
        <v>88</v>
      </c>
    </row>
    <row r="8" spans="1:3" x14ac:dyDescent="0.15">
      <c r="A8" s="2">
        <v>12013114</v>
      </c>
      <c r="B8" s="2">
        <f t="shared" si="0"/>
        <v>12013113</v>
      </c>
      <c r="C8" s="2" t="s">
        <v>147</v>
      </c>
    </row>
    <row r="9" spans="1:3" x14ac:dyDescent="0.15">
      <c r="A9" s="2">
        <v>12024114</v>
      </c>
      <c r="B9" s="2">
        <f t="shared" si="0"/>
        <v>12024113</v>
      </c>
      <c r="C9" s="2" t="s">
        <v>157</v>
      </c>
    </row>
    <row r="10" spans="1:3" x14ac:dyDescent="0.15">
      <c r="A10" s="2">
        <v>12025114</v>
      </c>
      <c r="B10" s="2">
        <f t="shared" si="0"/>
        <v>12025113</v>
      </c>
      <c r="C10" s="2" t="s">
        <v>165</v>
      </c>
    </row>
    <row r="11" spans="1:3" x14ac:dyDescent="0.15">
      <c r="A11" s="2">
        <v>12026114</v>
      </c>
      <c r="B11" s="2">
        <f t="shared" si="0"/>
        <v>12026113</v>
      </c>
      <c r="C11" s="15" t="s">
        <v>1973</v>
      </c>
    </row>
    <row r="12" spans="1:3" x14ac:dyDescent="0.15">
      <c r="A12" s="15">
        <v>12035114</v>
      </c>
      <c r="B12" s="2">
        <f t="shared" si="0"/>
        <v>12035113</v>
      </c>
      <c r="C12" s="15" t="s">
        <v>1972</v>
      </c>
    </row>
    <row r="13" spans="1:3" x14ac:dyDescent="0.15">
      <c r="A13" s="15">
        <v>12035124</v>
      </c>
      <c r="B13" s="2">
        <f t="shared" si="0"/>
        <v>12035123</v>
      </c>
      <c r="C13" s="15" t="s">
        <v>1971</v>
      </c>
    </row>
    <row r="14" spans="1:3" x14ac:dyDescent="0.15">
      <c r="A14" s="15">
        <v>12036114</v>
      </c>
      <c r="B14" s="2">
        <f t="shared" si="0"/>
        <v>12036113</v>
      </c>
      <c r="C14" s="15" t="s">
        <v>1974</v>
      </c>
    </row>
    <row r="15" spans="1:3" x14ac:dyDescent="0.15">
      <c r="A15" s="15">
        <v>12035124</v>
      </c>
      <c r="B15" s="2">
        <f t="shared" si="0"/>
        <v>12035123</v>
      </c>
      <c r="C15" s="15" t="s">
        <v>1975</v>
      </c>
    </row>
    <row r="16" spans="1:3" x14ac:dyDescent="0.15">
      <c r="A16" s="2">
        <v>13012114</v>
      </c>
      <c r="B16" s="2">
        <f t="shared" si="0"/>
        <v>13012113</v>
      </c>
      <c r="C16" s="2" t="s">
        <v>207</v>
      </c>
    </row>
    <row r="17" spans="1:3" x14ac:dyDescent="0.15">
      <c r="A17" s="2">
        <v>13023114</v>
      </c>
      <c r="B17" s="2">
        <f t="shared" si="0"/>
        <v>13023113</v>
      </c>
      <c r="C17" s="2" t="s">
        <v>213</v>
      </c>
    </row>
    <row r="18" spans="1:3" x14ac:dyDescent="0.15">
      <c r="A18" s="2">
        <v>13045114</v>
      </c>
      <c r="B18" s="2">
        <f t="shared" si="0"/>
        <v>13045113</v>
      </c>
      <c r="C18" s="2" t="s">
        <v>247</v>
      </c>
    </row>
    <row r="19" spans="1:3" x14ac:dyDescent="0.15">
      <c r="A19" s="2">
        <v>13046114</v>
      </c>
      <c r="B19" s="2">
        <f t="shared" si="0"/>
        <v>13046113</v>
      </c>
      <c r="C19" s="2" t="s">
        <v>259</v>
      </c>
    </row>
    <row r="20" spans="1:3" x14ac:dyDescent="0.15">
      <c r="A20" s="2">
        <v>14013114</v>
      </c>
      <c r="B20" s="2">
        <f t="shared" si="0"/>
        <v>14013113</v>
      </c>
      <c r="C20" s="2" t="s">
        <v>270</v>
      </c>
    </row>
    <row r="21" spans="1:3" x14ac:dyDescent="0.15">
      <c r="A21" s="15">
        <v>15014114</v>
      </c>
      <c r="B21" s="2">
        <f t="shared" si="0"/>
        <v>15014113</v>
      </c>
      <c r="C21" s="15" t="s">
        <v>1976</v>
      </c>
    </row>
    <row r="22" spans="1:3" x14ac:dyDescent="0.15">
      <c r="A22" s="15">
        <v>15014124</v>
      </c>
      <c r="B22" s="2">
        <f t="shared" si="0"/>
        <v>15014123</v>
      </c>
      <c r="C22" s="15" t="s">
        <v>1977</v>
      </c>
    </row>
    <row r="23" spans="1:3" x14ac:dyDescent="0.15">
      <c r="A23" s="15">
        <v>15015114</v>
      </c>
      <c r="B23" s="2">
        <f t="shared" si="0"/>
        <v>15015113</v>
      </c>
      <c r="C23" s="14" t="s">
        <v>1978</v>
      </c>
    </row>
    <row r="24" spans="1:3" x14ac:dyDescent="0.15">
      <c r="A24" s="15">
        <v>15015124</v>
      </c>
      <c r="B24" s="2">
        <f t="shared" si="0"/>
        <v>15015123</v>
      </c>
      <c r="C24" s="15" t="s">
        <v>1979</v>
      </c>
    </row>
    <row r="25" spans="1:3" x14ac:dyDescent="0.15">
      <c r="A25" s="2">
        <v>15035114</v>
      </c>
      <c r="B25" s="2">
        <f t="shared" si="0"/>
        <v>15035113</v>
      </c>
      <c r="C25" s="2" t="s">
        <v>359</v>
      </c>
    </row>
    <row r="26" spans="1:3" x14ac:dyDescent="0.15">
      <c r="A26" s="15">
        <v>15036114</v>
      </c>
      <c r="B26" s="2">
        <f t="shared" si="0"/>
        <v>15036113</v>
      </c>
      <c r="C26" s="14" t="s">
        <v>1907</v>
      </c>
    </row>
    <row r="27" spans="1:3" x14ac:dyDescent="0.15">
      <c r="A27" s="2">
        <v>22055114</v>
      </c>
      <c r="B27" s="2">
        <f t="shared" si="0"/>
        <v>22055113</v>
      </c>
      <c r="C27" s="2" t="s">
        <v>516</v>
      </c>
    </row>
    <row r="28" spans="1:3" x14ac:dyDescent="0.15">
      <c r="A28" s="2">
        <v>22056114</v>
      </c>
      <c r="B28" s="2">
        <f t="shared" si="0"/>
        <v>22056113</v>
      </c>
      <c r="C28" s="2" t="s">
        <v>528</v>
      </c>
    </row>
    <row r="29" spans="1:3" x14ac:dyDescent="0.15">
      <c r="A29" s="2">
        <v>23013114</v>
      </c>
      <c r="B29" s="2">
        <f t="shared" si="0"/>
        <v>23013113</v>
      </c>
      <c r="C29" s="2" t="s">
        <v>540</v>
      </c>
    </row>
    <row r="30" spans="1:3" x14ac:dyDescent="0.15">
      <c r="A30" s="15">
        <v>23035114</v>
      </c>
      <c r="B30" s="2">
        <f t="shared" si="0"/>
        <v>23035113</v>
      </c>
      <c r="C30" s="15" t="s">
        <v>1980</v>
      </c>
    </row>
    <row r="31" spans="1:3" x14ac:dyDescent="0.15">
      <c r="A31" s="15">
        <v>23035124</v>
      </c>
      <c r="B31" s="2">
        <f t="shared" si="0"/>
        <v>23035123</v>
      </c>
      <c r="C31" s="15" t="s">
        <v>1981</v>
      </c>
    </row>
    <row r="32" spans="1:3" x14ac:dyDescent="0.15">
      <c r="A32" s="15">
        <v>23036114</v>
      </c>
      <c r="B32" s="2">
        <f t="shared" si="0"/>
        <v>23036113</v>
      </c>
      <c r="C32" s="15" t="s">
        <v>1982</v>
      </c>
    </row>
    <row r="33" spans="1:3" x14ac:dyDescent="0.15">
      <c r="A33" s="15">
        <v>23036124</v>
      </c>
      <c r="B33" s="2">
        <f t="shared" si="0"/>
        <v>23036123</v>
      </c>
      <c r="C33" s="15" t="s">
        <v>1983</v>
      </c>
    </row>
    <row r="34" spans="1:3" x14ac:dyDescent="0.15">
      <c r="A34" s="2">
        <v>24013114</v>
      </c>
      <c r="B34" s="2">
        <f t="shared" si="0"/>
        <v>24013113</v>
      </c>
      <c r="C34" s="2" t="s">
        <v>579</v>
      </c>
    </row>
    <row r="35" spans="1:3" x14ac:dyDescent="0.15">
      <c r="A35" s="2">
        <v>24035114</v>
      </c>
      <c r="B35" s="2">
        <f t="shared" si="0"/>
        <v>24035113</v>
      </c>
      <c r="C35" s="2" t="s">
        <v>338</v>
      </c>
    </row>
    <row r="36" spans="1:3" x14ac:dyDescent="0.15">
      <c r="A36" s="2">
        <v>24036114</v>
      </c>
      <c r="B36" s="2">
        <f t="shared" si="0"/>
        <v>24036113</v>
      </c>
      <c r="C36" s="2" t="s">
        <v>616</v>
      </c>
    </row>
    <row r="37" spans="1:3" x14ac:dyDescent="0.15">
      <c r="A37" s="2">
        <v>25033114</v>
      </c>
      <c r="B37" s="2">
        <f t="shared" si="0"/>
        <v>25033113</v>
      </c>
      <c r="C37" s="2" t="s">
        <v>638</v>
      </c>
    </row>
    <row r="38" spans="1:3" x14ac:dyDescent="0.15">
      <c r="A38" s="2">
        <v>25044114</v>
      </c>
      <c r="B38" s="2">
        <f t="shared" si="0"/>
        <v>25044113</v>
      </c>
      <c r="C38" s="2" t="s">
        <v>516</v>
      </c>
    </row>
    <row r="39" spans="1:3" x14ac:dyDescent="0.15">
      <c r="A39" s="2">
        <v>25045114</v>
      </c>
      <c r="B39" s="2">
        <f t="shared" si="0"/>
        <v>25045113</v>
      </c>
      <c r="C39" s="2" t="s">
        <v>650</v>
      </c>
    </row>
    <row r="40" spans="1:3" x14ac:dyDescent="0.15">
      <c r="A40" s="15">
        <v>25054114</v>
      </c>
      <c r="B40" s="2">
        <f t="shared" si="0"/>
        <v>25054113</v>
      </c>
      <c r="C40" s="15" t="s">
        <v>1984</v>
      </c>
    </row>
    <row r="41" spans="1:3" x14ac:dyDescent="0.15">
      <c r="A41" s="15">
        <v>25054124</v>
      </c>
      <c r="B41" s="2">
        <f t="shared" si="0"/>
        <v>25054123</v>
      </c>
      <c r="C41" s="15" t="s">
        <v>1977</v>
      </c>
    </row>
    <row r="42" spans="1:3" x14ac:dyDescent="0.15">
      <c r="A42" s="15">
        <v>25055114</v>
      </c>
      <c r="B42" s="2">
        <f t="shared" si="0"/>
        <v>25055113</v>
      </c>
      <c r="C42" s="15" t="s">
        <v>1985</v>
      </c>
    </row>
    <row r="43" spans="1:3" x14ac:dyDescent="0.15">
      <c r="A43" s="15">
        <v>25055124</v>
      </c>
      <c r="B43" s="2">
        <f t="shared" si="0"/>
        <v>25055123</v>
      </c>
      <c r="C43" s="15" t="s">
        <v>1986</v>
      </c>
    </row>
    <row r="44" spans="1:3" x14ac:dyDescent="0.15">
      <c r="A44" s="2">
        <v>31033114</v>
      </c>
      <c r="B44" s="2">
        <f t="shared" si="0"/>
        <v>31033113</v>
      </c>
      <c r="C44" s="2" t="s">
        <v>731</v>
      </c>
    </row>
    <row r="45" spans="1:3" x14ac:dyDescent="0.15">
      <c r="A45" s="2">
        <v>31054114</v>
      </c>
      <c r="B45" s="2">
        <f t="shared" si="0"/>
        <v>31054113</v>
      </c>
      <c r="C45" s="2" t="s">
        <v>751</v>
      </c>
    </row>
    <row r="46" spans="1:3" x14ac:dyDescent="0.15">
      <c r="A46" s="2">
        <v>31055114</v>
      </c>
      <c r="B46" s="2">
        <f t="shared" si="0"/>
        <v>31055113</v>
      </c>
      <c r="C46" s="2" t="s">
        <v>759</v>
      </c>
    </row>
    <row r="47" spans="1:3" x14ac:dyDescent="0.15">
      <c r="A47" s="2">
        <v>31075114</v>
      </c>
      <c r="B47" s="2">
        <f t="shared" si="0"/>
        <v>31075113</v>
      </c>
      <c r="C47" s="2" t="s">
        <v>782</v>
      </c>
    </row>
    <row r="48" spans="1:3" x14ac:dyDescent="0.15">
      <c r="A48" s="2">
        <v>31076114</v>
      </c>
      <c r="B48" s="2">
        <f t="shared" si="0"/>
        <v>31076113</v>
      </c>
      <c r="C48" s="2" t="s">
        <v>793</v>
      </c>
    </row>
    <row r="49" spans="1:3" x14ac:dyDescent="0.15">
      <c r="A49" s="2">
        <v>32023114</v>
      </c>
      <c r="B49" s="2">
        <f t="shared" si="0"/>
        <v>32023113</v>
      </c>
      <c r="C49" s="2" t="s">
        <v>823</v>
      </c>
    </row>
    <row r="50" spans="1:3" x14ac:dyDescent="0.15">
      <c r="A50" s="2">
        <v>32034114</v>
      </c>
      <c r="B50" s="2">
        <f t="shared" si="0"/>
        <v>32034113</v>
      </c>
      <c r="C50" s="2" t="s">
        <v>829</v>
      </c>
    </row>
    <row r="51" spans="1:3" x14ac:dyDescent="0.15">
      <c r="A51" s="2">
        <v>32035114</v>
      </c>
      <c r="B51" s="2">
        <f t="shared" si="0"/>
        <v>32035113</v>
      </c>
      <c r="C51" s="2" t="s">
        <v>829</v>
      </c>
    </row>
    <row r="52" spans="1:3" x14ac:dyDescent="0.15">
      <c r="A52" s="15">
        <v>32044114</v>
      </c>
      <c r="B52" s="2">
        <f t="shared" si="0"/>
        <v>32044113</v>
      </c>
      <c r="C52" s="15" t="s">
        <v>1987</v>
      </c>
    </row>
    <row r="53" spans="1:3" x14ac:dyDescent="0.15">
      <c r="A53" s="15">
        <v>32044124</v>
      </c>
      <c r="B53" s="2">
        <f t="shared" si="0"/>
        <v>32044123</v>
      </c>
      <c r="C53" s="15" t="s">
        <v>1988</v>
      </c>
    </row>
    <row r="54" spans="1:3" x14ac:dyDescent="0.15">
      <c r="A54" s="15">
        <v>32045114</v>
      </c>
      <c r="B54" s="2">
        <f t="shared" si="0"/>
        <v>32045113</v>
      </c>
      <c r="C54" s="15" t="s">
        <v>1989</v>
      </c>
    </row>
    <row r="55" spans="1:3" x14ac:dyDescent="0.15">
      <c r="A55" s="15">
        <v>32045124</v>
      </c>
      <c r="B55" s="2">
        <f t="shared" si="0"/>
        <v>32045123</v>
      </c>
      <c r="C55" s="15" t="s">
        <v>1990</v>
      </c>
    </row>
    <row r="56" spans="1:3" x14ac:dyDescent="0.15">
      <c r="A56" s="15">
        <v>32046114</v>
      </c>
      <c r="B56" s="2">
        <f t="shared" si="0"/>
        <v>32046113</v>
      </c>
      <c r="C56" s="15" t="s">
        <v>1989</v>
      </c>
    </row>
    <row r="57" spans="1:3" x14ac:dyDescent="0.15">
      <c r="A57" s="15">
        <v>32046124</v>
      </c>
      <c r="B57" s="2">
        <f t="shared" si="0"/>
        <v>32046123</v>
      </c>
      <c r="C57" s="15" t="s">
        <v>1990</v>
      </c>
    </row>
    <row r="58" spans="1:3" x14ac:dyDescent="0.15">
      <c r="A58" s="2">
        <v>32055114</v>
      </c>
      <c r="B58" s="2">
        <f t="shared" si="0"/>
        <v>32055113</v>
      </c>
      <c r="C58" s="2" t="s">
        <v>879</v>
      </c>
    </row>
    <row r="59" spans="1:3" x14ac:dyDescent="0.15">
      <c r="A59" s="2">
        <v>32056114</v>
      </c>
      <c r="B59" s="2">
        <f t="shared" si="0"/>
        <v>32056113</v>
      </c>
      <c r="C59" s="2" t="s">
        <v>889</v>
      </c>
    </row>
    <row r="60" spans="1:3" x14ac:dyDescent="0.15">
      <c r="A60" s="2">
        <v>33024114</v>
      </c>
      <c r="B60" s="2">
        <f t="shared" si="0"/>
        <v>33024113</v>
      </c>
      <c r="C60" s="2" t="s">
        <v>916</v>
      </c>
    </row>
    <row r="61" spans="1:3" x14ac:dyDescent="0.15">
      <c r="A61" s="2">
        <v>33025114</v>
      </c>
      <c r="B61" s="2">
        <f t="shared" si="0"/>
        <v>33025113</v>
      </c>
      <c r="C61" s="2" t="s">
        <v>923</v>
      </c>
    </row>
    <row r="62" spans="1:3" x14ac:dyDescent="0.15">
      <c r="A62" s="2">
        <v>33026114</v>
      </c>
      <c r="B62" s="2">
        <f t="shared" si="0"/>
        <v>33026113</v>
      </c>
      <c r="C62" s="2" t="s">
        <v>931</v>
      </c>
    </row>
    <row r="63" spans="1:3" x14ac:dyDescent="0.15">
      <c r="A63" s="15">
        <v>35035114</v>
      </c>
      <c r="B63" s="2">
        <f t="shared" si="0"/>
        <v>35035113</v>
      </c>
      <c r="C63" s="15" t="s">
        <v>1991</v>
      </c>
    </row>
    <row r="64" spans="1:3" x14ac:dyDescent="0.15">
      <c r="A64" s="15">
        <v>35035124</v>
      </c>
      <c r="B64" s="2">
        <f t="shared" si="0"/>
        <v>35035123</v>
      </c>
      <c r="C64" s="15" t="s">
        <v>1992</v>
      </c>
    </row>
    <row r="65" spans="1:3" x14ac:dyDescent="0.15">
      <c r="A65" s="15">
        <v>35035134</v>
      </c>
      <c r="B65" s="2">
        <f t="shared" si="0"/>
        <v>35035133</v>
      </c>
      <c r="C65" s="15" t="s">
        <v>1993</v>
      </c>
    </row>
    <row r="66" spans="1:3" x14ac:dyDescent="0.15">
      <c r="A66" s="15">
        <v>35036114</v>
      </c>
      <c r="B66" s="2">
        <f t="shared" ref="B66:B129" si="1">_xlfn.NUMBERVALUE(LEFT(A66,7)&amp;3)</f>
        <v>35036113</v>
      </c>
      <c r="C66" s="15" t="s">
        <v>1994</v>
      </c>
    </row>
    <row r="67" spans="1:3" x14ac:dyDescent="0.15">
      <c r="A67" s="15">
        <v>35036124</v>
      </c>
      <c r="B67" s="2">
        <f t="shared" si="1"/>
        <v>35036123</v>
      </c>
      <c r="C67" s="15" t="s">
        <v>1995</v>
      </c>
    </row>
    <row r="68" spans="1:3" x14ac:dyDescent="0.15">
      <c r="A68" s="15">
        <v>35036134</v>
      </c>
      <c r="B68" s="2">
        <f t="shared" si="1"/>
        <v>35036133</v>
      </c>
      <c r="C68" s="15" t="s">
        <v>1996</v>
      </c>
    </row>
    <row r="69" spans="1:3" x14ac:dyDescent="0.15">
      <c r="A69" s="15">
        <v>41013114</v>
      </c>
      <c r="B69" s="2">
        <f t="shared" si="1"/>
        <v>41013113</v>
      </c>
      <c r="C69" s="15" t="s">
        <v>2001</v>
      </c>
    </row>
    <row r="70" spans="1:3" x14ac:dyDescent="0.15">
      <c r="A70" s="15">
        <v>41013124</v>
      </c>
      <c r="B70" s="2">
        <f t="shared" si="1"/>
        <v>41013123</v>
      </c>
      <c r="C70" s="15" t="s">
        <v>2002</v>
      </c>
    </row>
    <row r="71" spans="1:3" x14ac:dyDescent="0.15">
      <c r="A71" s="2">
        <v>41023114</v>
      </c>
      <c r="B71" s="2">
        <f t="shared" si="1"/>
        <v>41023113</v>
      </c>
      <c r="C71" s="2" t="s">
        <v>1037</v>
      </c>
    </row>
    <row r="72" spans="1:3" x14ac:dyDescent="0.15">
      <c r="A72" s="2">
        <v>41034114</v>
      </c>
      <c r="B72" s="2">
        <f t="shared" si="1"/>
        <v>41034113</v>
      </c>
      <c r="C72" s="2" t="s">
        <v>1043</v>
      </c>
    </row>
    <row r="73" spans="1:3" x14ac:dyDescent="0.15">
      <c r="A73" s="2">
        <v>41035114</v>
      </c>
      <c r="B73" s="2">
        <f t="shared" si="1"/>
        <v>41035113</v>
      </c>
      <c r="C73" s="2" t="s">
        <v>1043</v>
      </c>
    </row>
    <row r="74" spans="1:3" x14ac:dyDescent="0.15">
      <c r="A74" s="2">
        <v>41044114</v>
      </c>
      <c r="B74" s="2">
        <f t="shared" si="1"/>
        <v>41044113</v>
      </c>
      <c r="C74" s="2" t="s">
        <v>1058</v>
      </c>
    </row>
    <row r="75" spans="1:3" x14ac:dyDescent="0.15">
      <c r="A75" s="2">
        <v>41045114</v>
      </c>
      <c r="B75" s="2">
        <f t="shared" si="1"/>
        <v>41045113</v>
      </c>
      <c r="C75" s="2" t="s">
        <v>1064</v>
      </c>
    </row>
    <row r="76" spans="1:3" x14ac:dyDescent="0.15">
      <c r="A76" s="15">
        <v>41065114</v>
      </c>
      <c r="B76" s="2">
        <f t="shared" si="1"/>
        <v>41065113</v>
      </c>
      <c r="C76" s="15" t="s">
        <v>2003</v>
      </c>
    </row>
    <row r="77" spans="1:3" x14ac:dyDescent="0.15">
      <c r="A77" s="15">
        <v>41065124</v>
      </c>
      <c r="B77" s="2">
        <f t="shared" si="1"/>
        <v>41065123</v>
      </c>
      <c r="C77" s="15" t="s">
        <v>2004</v>
      </c>
    </row>
    <row r="78" spans="1:3" x14ac:dyDescent="0.15">
      <c r="A78" s="15">
        <v>41066114</v>
      </c>
      <c r="B78" s="2">
        <f t="shared" si="1"/>
        <v>41066113</v>
      </c>
      <c r="C78" s="15" t="s">
        <v>2005</v>
      </c>
    </row>
    <row r="79" spans="1:3" x14ac:dyDescent="0.15">
      <c r="A79" s="15">
        <v>41066124</v>
      </c>
      <c r="B79" s="2">
        <f t="shared" si="1"/>
        <v>41066123</v>
      </c>
      <c r="C79" s="15" t="s">
        <v>2006</v>
      </c>
    </row>
    <row r="80" spans="1:3" x14ac:dyDescent="0.15">
      <c r="A80" s="2">
        <v>42015114</v>
      </c>
      <c r="B80" s="2">
        <f t="shared" si="1"/>
        <v>42015113</v>
      </c>
      <c r="C80" s="2" t="s">
        <v>1114</v>
      </c>
    </row>
    <row r="81" spans="1:3" x14ac:dyDescent="0.15">
      <c r="A81" s="2">
        <v>42016114</v>
      </c>
      <c r="B81" s="2">
        <f t="shared" si="1"/>
        <v>42016113</v>
      </c>
      <c r="C81" s="2" t="s">
        <v>1123</v>
      </c>
    </row>
    <row r="82" spans="1:3" x14ac:dyDescent="0.15">
      <c r="A82" s="2">
        <v>43012114</v>
      </c>
      <c r="B82" s="2">
        <f t="shared" si="1"/>
        <v>43012113</v>
      </c>
      <c r="C82" s="2" t="s">
        <v>1135</v>
      </c>
    </row>
    <row r="83" spans="1:3" x14ac:dyDescent="0.15">
      <c r="A83" s="2">
        <v>43023114</v>
      </c>
      <c r="B83" s="2">
        <f t="shared" si="1"/>
        <v>43023113</v>
      </c>
      <c r="C83" s="2" t="s">
        <v>1140</v>
      </c>
    </row>
    <row r="84" spans="1:3" x14ac:dyDescent="0.15">
      <c r="A84" s="2">
        <v>43034114</v>
      </c>
      <c r="B84" s="2">
        <f t="shared" si="1"/>
        <v>43034113</v>
      </c>
      <c r="C84" s="2" t="s">
        <v>1145</v>
      </c>
    </row>
    <row r="85" spans="1:3" x14ac:dyDescent="0.15">
      <c r="A85" s="2">
        <v>43035114</v>
      </c>
      <c r="B85" s="2">
        <f t="shared" si="1"/>
        <v>43035113</v>
      </c>
      <c r="C85" s="2" t="s">
        <v>1152</v>
      </c>
    </row>
    <row r="86" spans="1:3" x14ac:dyDescent="0.15">
      <c r="A86" s="2">
        <v>43054114</v>
      </c>
      <c r="B86" s="2">
        <f t="shared" si="1"/>
        <v>43054113</v>
      </c>
      <c r="C86" s="2" t="s">
        <v>1182</v>
      </c>
    </row>
    <row r="87" spans="1:3" x14ac:dyDescent="0.15">
      <c r="A87" s="2">
        <v>43055114</v>
      </c>
      <c r="B87" s="2">
        <f t="shared" si="1"/>
        <v>43055113</v>
      </c>
      <c r="C87" s="2" t="s">
        <v>1190</v>
      </c>
    </row>
    <row r="88" spans="1:3" x14ac:dyDescent="0.15">
      <c r="A88" s="2">
        <v>43056114</v>
      </c>
      <c r="B88" s="2">
        <f t="shared" si="1"/>
        <v>43056113</v>
      </c>
      <c r="C88" s="2" t="s">
        <v>1198</v>
      </c>
    </row>
    <row r="89" spans="1:3" x14ac:dyDescent="0.15">
      <c r="A89" s="2">
        <v>44024114</v>
      </c>
      <c r="B89" s="2">
        <f t="shared" si="1"/>
        <v>44024113</v>
      </c>
      <c r="C89" s="2" t="s">
        <v>1208</v>
      </c>
    </row>
    <row r="90" spans="1:3" x14ac:dyDescent="0.15">
      <c r="A90" s="2">
        <v>44025114</v>
      </c>
      <c r="B90" s="2">
        <f t="shared" si="1"/>
        <v>44025113</v>
      </c>
      <c r="C90" s="2" t="s">
        <v>1215</v>
      </c>
    </row>
    <row r="91" spans="1:3" x14ac:dyDescent="0.15">
      <c r="A91" s="15">
        <v>44034114</v>
      </c>
      <c r="B91" s="2">
        <f t="shared" si="1"/>
        <v>44034113</v>
      </c>
      <c r="C91" s="15" t="s">
        <v>2124</v>
      </c>
    </row>
    <row r="92" spans="1:3" x14ac:dyDescent="0.15">
      <c r="A92" s="15">
        <v>44034124</v>
      </c>
      <c r="B92" s="2">
        <f t="shared" si="1"/>
        <v>44034123</v>
      </c>
      <c r="C92" s="15" t="s">
        <v>2125</v>
      </c>
    </row>
    <row r="93" spans="1:3" x14ac:dyDescent="0.15">
      <c r="A93" s="15">
        <v>44034134</v>
      </c>
      <c r="B93" s="2">
        <f t="shared" si="1"/>
        <v>44034133</v>
      </c>
      <c r="C93" s="15" t="s">
        <v>2007</v>
      </c>
    </row>
    <row r="94" spans="1:3" x14ac:dyDescent="0.15">
      <c r="A94" s="15">
        <v>44035114</v>
      </c>
      <c r="B94" s="2">
        <f t="shared" si="1"/>
        <v>44035113</v>
      </c>
      <c r="C94" s="15" t="s">
        <v>2126</v>
      </c>
    </row>
    <row r="95" spans="1:3" x14ac:dyDescent="0.15">
      <c r="A95" s="15">
        <v>44035124</v>
      </c>
      <c r="B95" s="2">
        <f t="shared" si="1"/>
        <v>44035123</v>
      </c>
      <c r="C95" s="15" t="s">
        <v>2127</v>
      </c>
    </row>
    <row r="96" spans="1:3" x14ac:dyDescent="0.15">
      <c r="A96" s="15">
        <v>44035134</v>
      </c>
      <c r="B96" s="2">
        <f t="shared" si="1"/>
        <v>44035133</v>
      </c>
      <c r="C96" s="15" t="s">
        <v>2008</v>
      </c>
    </row>
    <row r="97" spans="1:3" x14ac:dyDescent="0.15">
      <c r="A97" s="15">
        <v>44036114</v>
      </c>
      <c r="B97" s="2">
        <f t="shared" si="1"/>
        <v>44036113</v>
      </c>
      <c r="C97" s="15" t="s">
        <v>2128</v>
      </c>
    </row>
    <row r="98" spans="1:3" x14ac:dyDescent="0.15">
      <c r="A98" s="15">
        <v>44036124</v>
      </c>
      <c r="B98" s="2">
        <f t="shared" si="1"/>
        <v>44036123</v>
      </c>
      <c r="C98" s="15" t="s">
        <v>2129</v>
      </c>
    </row>
    <row r="99" spans="1:3" x14ac:dyDescent="0.15">
      <c r="A99" s="15">
        <v>44036134</v>
      </c>
      <c r="B99" s="2">
        <f t="shared" si="1"/>
        <v>44036133</v>
      </c>
      <c r="C99" s="15" t="s">
        <v>2009</v>
      </c>
    </row>
    <row r="100" spans="1:3" x14ac:dyDescent="0.15">
      <c r="A100" s="2">
        <v>45023114</v>
      </c>
      <c r="B100" s="2">
        <f t="shared" si="1"/>
        <v>45023113</v>
      </c>
      <c r="C100" s="2" t="s">
        <v>1272</v>
      </c>
    </row>
    <row r="101" spans="1:3" x14ac:dyDescent="0.15">
      <c r="A101" s="15">
        <v>51015114</v>
      </c>
      <c r="B101" s="2">
        <f t="shared" si="1"/>
        <v>51015113</v>
      </c>
      <c r="C101" s="15" t="s">
        <v>2010</v>
      </c>
    </row>
    <row r="102" spans="1:3" x14ac:dyDescent="0.15">
      <c r="A102" s="15">
        <v>51015124</v>
      </c>
      <c r="B102" s="2">
        <f t="shared" si="1"/>
        <v>51015123</v>
      </c>
      <c r="C102" s="15" t="s">
        <v>2011</v>
      </c>
    </row>
    <row r="103" spans="1:3" x14ac:dyDescent="0.15">
      <c r="A103" s="15">
        <v>51016114</v>
      </c>
      <c r="B103" s="2">
        <f t="shared" si="1"/>
        <v>51016113</v>
      </c>
      <c r="C103" s="15" t="s">
        <v>2013</v>
      </c>
    </row>
    <row r="104" spans="1:3" x14ac:dyDescent="0.15">
      <c r="A104" s="15">
        <v>51016124</v>
      </c>
      <c r="B104" s="2">
        <f t="shared" si="1"/>
        <v>51016123</v>
      </c>
      <c r="C104" s="15" t="s">
        <v>2012</v>
      </c>
    </row>
    <row r="105" spans="1:3" x14ac:dyDescent="0.15">
      <c r="A105" s="2">
        <v>52045114</v>
      </c>
      <c r="B105" s="2">
        <f t="shared" si="1"/>
        <v>52045113</v>
      </c>
      <c r="C105" s="2" t="s">
        <v>1397</v>
      </c>
    </row>
    <row r="106" spans="1:3" x14ac:dyDescent="0.15">
      <c r="A106" s="2">
        <v>52046114</v>
      </c>
      <c r="B106" s="2">
        <f t="shared" si="1"/>
        <v>52046113</v>
      </c>
      <c r="C106" s="2" t="s">
        <v>1408</v>
      </c>
    </row>
    <row r="107" spans="1:3" x14ac:dyDescent="0.15">
      <c r="A107" s="2">
        <v>53014114</v>
      </c>
      <c r="B107" s="2">
        <f t="shared" si="1"/>
        <v>53014113</v>
      </c>
      <c r="C107" s="2" t="s">
        <v>2130</v>
      </c>
    </row>
    <row r="108" spans="1:3" x14ac:dyDescent="0.15">
      <c r="A108" s="2">
        <v>53015114</v>
      </c>
      <c r="B108" s="2">
        <f t="shared" si="1"/>
        <v>53015113</v>
      </c>
      <c r="C108" s="2" t="s">
        <v>2131</v>
      </c>
    </row>
    <row r="109" spans="1:3" x14ac:dyDescent="0.15">
      <c r="A109" s="15">
        <v>53016114</v>
      </c>
      <c r="B109" s="2">
        <f t="shared" si="1"/>
        <v>53016113</v>
      </c>
      <c r="C109" s="15" t="s">
        <v>2132</v>
      </c>
    </row>
    <row r="110" spans="1:3" x14ac:dyDescent="0.15">
      <c r="A110" s="15">
        <v>53016124</v>
      </c>
      <c r="B110" s="2">
        <f t="shared" si="1"/>
        <v>53016123</v>
      </c>
      <c r="C110" s="15" t="s">
        <v>2014</v>
      </c>
    </row>
    <row r="111" spans="1:3" x14ac:dyDescent="0.15">
      <c r="A111" s="2">
        <v>62014114</v>
      </c>
      <c r="B111" s="2">
        <f t="shared" si="1"/>
        <v>62014113</v>
      </c>
      <c r="C111" s="2" t="s">
        <v>1482</v>
      </c>
    </row>
    <row r="112" spans="1:3" x14ac:dyDescent="0.15">
      <c r="A112" s="2">
        <v>62015114</v>
      </c>
      <c r="B112" s="2">
        <f t="shared" si="1"/>
        <v>62015113</v>
      </c>
      <c r="C112" s="2" t="s">
        <v>1490</v>
      </c>
    </row>
    <row r="113" spans="1:3" x14ac:dyDescent="0.15">
      <c r="A113" s="15">
        <v>62016114</v>
      </c>
      <c r="B113" s="2">
        <f t="shared" si="1"/>
        <v>62016113</v>
      </c>
      <c r="C113" s="15" t="s">
        <v>2015</v>
      </c>
    </row>
    <row r="114" spans="1:3" x14ac:dyDescent="0.15">
      <c r="A114" s="15">
        <v>62016124</v>
      </c>
      <c r="B114" s="2">
        <f t="shared" si="1"/>
        <v>62016123</v>
      </c>
      <c r="C114" s="15" t="s">
        <v>2016</v>
      </c>
    </row>
    <row r="115" spans="1:3" x14ac:dyDescent="0.15">
      <c r="A115" s="15">
        <v>63025114</v>
      </c>
      <c r="B115" s="2">
        <f t="shared" si="1"/>
        <v>63025113</v>
      </c>
      <c r="C115" s="15" t="s">
        <v>2017</v>
      </c>
    </row>
    <row r="116" spans="1:3" x14ac:dyDescent="0.15">
      <c r="A116" s="15">
        <v>63025124</v>
      </c>
      <c r="B116" s="2">
        <f t="shared" si="1"/>
        <v>63025123</v>
      </c>
      <c r="C116" s="15" t="s">
        <v>2018</v>
      </c>
    </row>
    <row r="117" spans="1:3" x14ac:dyDescent="0.15">
      <c r="A117" s="15">
        <v>63026114</v>
      </c>
      <c r="B117" s="2">
        <f t="shared" si="1"/>
        <v>63026113</v>
      </c>
      <c r="C117" s="15" t="s">
        <v>2019</v>
      </c>
    </row>
    <row r="118" spans="1:3" x14ac:dyDescent="0.15">
      <c r="A118" s="15">
        <v>63026124</v>
      </c>
      <c r="B118" s="2">
        <f t="shared" si="1"/>
        <v>63026123</v>
      </c>
      <c r="C118" s="15" t="s">
        <v>2020</v>
      </c>
    </row>
    <row r="119" spans="1:3" x14ac:dyDescent="0.15">
      <c r="A119" s="2">
        <v>11064214</v>
      </c>
      <c r="B119" s="2">
        <f t="shared" si="1"/>
        <v>11064213</v>
      </c>
      <c r="C119" s="2" t="s">
        <v>91</v>
      </c>
    </row>
    <row r="120" spans="1:3" x14ac:dyDescent="0.15">
      <c r="A120" s="2">
        <v>11065214</v>
      </c>
      <c r="B120" s="2">
        <f t="shared" si="1"/>
        <v>11065213</v>
      </c>
      <c r="C120" s="2" t="s">
        <v>95</v>
      </c>
    </row>
    <row r="121" spans="1:3" x14ac:dyDescent="0.15">
      <c r="A121" s="11">
        <v>11075214</v>
      </c>
      <c r="B121" s="2">
        <f t="shared" si="1"/>
        <v>11075213</v>
      </c>
      <c r="C121" s="2" t="s">
        <v>101</v>
      </c>
    </row>
    <row r="122" spans="1:3" x14ac:dyDescent="0.15">
      <c r="A122" s="2">
        <v>11076214</v>
      </c>
      <c r="B122" s="2">
        <f t="shared" si="1"/>
        <v>11076213</v>
      </c>
      <c r="C122" s="2" t="s">
        <v>114</v>
      </c>
    </row>
    <row r="123" spans="1:3" x14ac:dyDescent="0.15">
      <c r="A123" s="15">
        <v>11085214</v>
      </c>
      <c r="B123" s="2">
        <f t="shared" si="1"/>
        <v>11085213</v>
      </c>
      <c r="C123" s="15" t="s">
        <v>2021</v>
      </c>
    </row>
    <row r="124" spans="1:3" x14ac:dyDescent="0.15">
      <c r="A124" s="15">
        <v>11085224</v>
      </c>
      <c r="B124" s="2">
        <f t="shared" si="1"/>
        <v>11085223</v>
      </c>
      <c r="C124" s="15" t="s">
        <v>2022</v>
      </c>
    </row>
    <row r="125" spans="1:3" x14ac:dyDescent="0.15">
      <c r="A125" s="15">
        <v>11086214</v>
      </c>
      <c r="B125" s="2">
        <f t="shared" si="1"/>
        <v>11086213</v>
      </c>
      <c r="C125" s="15" t="s">
        <v>2023</v>
      </c>
    </row>
    <row r="126" spans="1:3" x14ac:dyDescent="0.15">
      <c r="A126" s="15">
        <v>11086224</v>
      </c>
      <c r="B126" s="2">
        <f t="shared" si="1"/>
        <v>11086223</v>
      </c>
      <c r="C126" s="15" t="s">
        <v>2024</v>
      </c>
    </row>
    <row r="127" spans="1:3" x14ac:dyDescent="0.15">
      <c r="A127" s="2">
        <v>12024214</v>
      </c>
      <c r="B127" s="2">
        <f t="shared" si="1"/>
        <v>12024213</v>
      </c>
      <c r="C127" s="2" t="s">
        <v>161</v>
      </c>
    </row>
    <row r="128" spans="1:3" x14ac:dyDescent="0.15">
      <c r="A128" s="2">
        <v>12025214</v>
      </c>
      <c r="B128" s="2">
        <f t="shared" si="1"/>
        <v>12025213</v>
      </c>
      <c r="C128" s="2" t="s">
        <v>168</v>
      </c>
    </row>
    <row r="129" spans="1:3" x14ac:dyDescent="0.15">
      <c r="A129" s="2">
        <v>12026214</v>
      </c>
      <c r="B129" s="2">
        <f t="shared" si="1"/>
        <v>12026213</v>
      </c>
      <c r="C129" s="2" t="s">
        <v>178</v>
      </c>
    </row>
    <row r="130" spans="1:3" x14ac:dyDescent="0.15">
      <c r="A130" s="2">
        <v>13034214</v>
      </c>
      <c r="B130" s="2">
        <f t="shared" ref="B130:B193" si="2">_xlfn.NUMBERVALUE(LEFT(A130,7)&amp;3)</f>
        <v>13034213</v>
      </c>
      <c r="C130" s="2" t="s">
        <v>222</v>
      </c>
    </row>
    <row r="131" spans="1:3" x14ac:dyDescent="0.15">
      <c r="A131" s="2">
        <v>13035214</v>
      </c>
      <c r="B131" s="2">
        <f t="shared" si="2"/>
        <v>13035213</v>
      </c>
      <c r="C131" s="2" t="s">
        <v>228</v>
      </c>
    </row>
    <row r="132" spans="1:3" x14ac:dyDescent="0.15">
      <c r="A132" s="2">
        <v>13036214</v>
      </c>
      <c r="B132" s="2">
        <f t="shared" si="2"/>
        <v>13036213</v>
      </c>
      <c r="C132" s="2" t="s">
        <v>236</v>
      </c>
    </row>
    <row r="133" spans="1:3" x14ac:dyDescent="0.15">
      <c r="A133" s="2">
        <v>14024214</v>
      </c>
      <c r="B133" s="2">
        <f t="shared" si="2"/>
        <v>14024213</v>
      </c>
      <c r="C133" s="2" t="s">
        <v>280</v>
      </c>
    </row>
    <row r="134" spans="1:3" x14ac:dyDescent="0.15">
      <c r="A134" s="2">
        <v>14025214</v>
      </c>
      <c r="B134" s="2">
        <f t="shared" si="2"/>
        <v>14025213</v>
      </c>
      <c r="C134" s="2" t="s">
        <v>286</v>
      </c>
    </row>
    <row r="135" spans="1:3" x14ac:dyDescent="0.15">
      <c r="A135" s="2">
        <v>14026214</v>
      </c>
      <c r="B135" s="2">
        <f t="shared" si="2"/>
        <v>14026213</v>
      </c>
      <c r="C135" s="2" t="s">
        <v>295</v>
      </c>
    </row>
    <row r="136" spans="1:3" x14ac:dyDescent="0.15">
      <c r="A136" s="2">
        <v>14035214</v>
      </c>
      <c r="B136" s="2">
        <f t="shared" si="2"/>
        <v>14035213</v>
      </c>
      <c r="C136" s="2" t="s">
        <v>309</v>
      </c>
    </row>
    <row r="137" spans="1:3" x14ac:dyDescent="0.15">
      <c r="A137" s="2">
        <v>14036214</v>
      </c>
      <c r="B137" s="2">
        <f t="shared" si="2"/>
        <v>14036213</v>
      </c>
      <c r="C137" s="2" t="s">
        <v>318</v>
      </c>
    </row>
    <row r="138" spans="1:3" x14ac:dyDescent="0.15">
      <c r="A138" s="2">
        <v>15014214</v>
      </c>
      <c r="B138" s="2">
        <f t="shared" si="2"/>
        <v>15014213</v>
      </c>
      <c r="C138" s="2" t="s">
        <v>332</v>
      </c>
    </row>
    <row r="139" spans="1:3" x14ac:dyDescent="0.15">
      <c r="A139" s="2">
        <v>15015214</v>
      </c>
      <c r="B139" s="2">
        <f t="shared" si="2"/>
        <v>15015213</v>
      </c>
      <c r="C139" s="2" t="s">
        <v>338</v>
      </c>
    </row>
    <row r="140" spans="1:3" x14ac:dyDescent="0.15">
      <c r="A140" s="2">
        <v>15024214</v>
      </c>
      <c r="B140" s="2">
        <f t="shared" si="2"/>
        <v>15024213</v>
      </c>
      <c r="C140" s="2" t="s">
        <v>346</v>
      </c>
    </row>
    <row r="141" spans="1:3" x14ac:dyDescent="0.15">
      <c r="A141" s="2">
        <v>15025214</v>
      </c>
      <c r="B141" s="2">
        <f t="shared" si="2"/>
        <v>15025213</v>
      </c>
      <c r="C141" s="2" t="s">
        <v>352</v>
      </c>
    </row>
    <row r="142" spans="1:3" x14ac:dyDescent="0.15">
      <c r="A142" s="2">
        <v>15035214</v>
      </c>
      <c r="B142" s="2">
        <f t="shared" si="2"/>
        <v>15035213</v>
      </c>
      <c r="C142" s="2" t="s">
        <v>363</v>
      </c>
    </row>
    <row r="143" spans="1:3" x14ac:dyDescent="0.15">
      <c r="A143" s="2">
        <v>15036214</v>
      </c>
      <c r="B143" s="2">
        <f t="shared" si="2"/>
        <v>15036213</v>
      </c>
      <c r="C143" s="2" t="s">
        <v>374</v>
      </c>
    </row>
    <row r="144" spans="1:3" x14ac:dyDescent="0.15">
      <c r="A144" s="2">
        <v>21014214</v>
      </c>
      <c r="B144" s="2">
        <f t="shared" si="2"/>
        <v>21014213</v>
      </c>
      <c r="C144" s="2" t="s">
        <v>383</v>
      </c>
    </row>
    <row r="145" spans="1:3" x14ac:dyDescent="0.15">
      <c r="A145" s="2">
        <v>21015214</v>
      </c>
      <c r="B145" s="2">
        <f t="shared" si="2"/>
        <v>21015213</v>
      </c>
      <c r="C145" s="2" t="s">
        <v>389</v>
      </c>
    </row>
    <row r="146" spans="1:3" x14ac:dyDescent="0.15">
      <c r="A146" s="2">
        <v>21024214</v>
      </c>
      <c r="B146" s="2">
        <f t="shared" si="2"/>
        <v>21024213</v>
      </c>
      <c r="C146" s="2" t="s">
        <v>396</v>
      </c>
    </row>
    <row r="147" spans="1:3" x14ac:dyDescent="0.15">
      <c r="A147" s="2">
        <v>21025214</v>
      </c>
      <c r="B147" s="2">
        <f t="shared" si="2"/>
        <v>21025213</v>
      </c>
      <c r="C147" s="2" t="s">
        <v>402</v>
      </c>
    </row>
    <row r="148" spans="1:3" x14ac:dyDescent="0.15">
      <c r="A148" s="2">
        <v>21034214</v>
      </c>
      <c r="B148" s="2">
        <f t="shared" si="2"/>
        <v>21034213</v>
      </c>
      <c r="C148" s="2" t="s">
        <v>412</v>
      </c>
    </row>
    <row r="149" spans="1:3" x14ac:dyDescent="0.15">
      <c r="A149" s="2">
        <v>21035214</v>
      </c>
      <c r="B149" s="2">
        <f t="shared" si="2"/>
        <v>21035213</v>
      </c>
      <c r="C149" s="2" t="s">
        <v>418</v>
      </c>
    </row>
    <row r="150" spans="1:3" x14ac:dyDescent="0.15">
      <c r="A150" s="2">
        <v>21036214</v>
      </c>
      <c r="B150" s="2">
        <f t="shared" si="2"/>
        <v>21036213</v>
      </c>
      <c r="C150" s="2" t="s">
        <v>427</v>
      </c>
    </row>
    <row r="151" spans="1:3" x14ac:dyDescent="0.15">
      <c r="A151" s="2">
        <v>21045214</v>
      </c>
      <c r="B151" s="2">
        <f t="shared" si="2"/>
        <v>21045213</v>
      </c>
      <c r="C151" s="2" t="s">
        <v>439</v>
      </c>
    </row>
    <row r="152" spans="1:3" x14ac:dyDescent="0.15">
      <c r="A152" s="2">
        <v>21046214</v>
      </c>
      <c r="B152" s="2">
        <f t="shared" si="2"/>
        <v>21046213</v>
      </c>
      <c r="C152" s="2" t="s">
        <v>447</v>
      </c>
    </row>
    <row r="153" spans="1:3" x14ac:dyDescent="0.15">
      <c r="A153" s="2">
        <v>22025214</v>
      </c>
      <c r="B153" s="2">
        <f t="shared" si="2"/>
        <v>22025213</v>
      </c>
      <c r="C153" s="2" t="s">
        <v>465</v>
      </c>
    </row>
    <row r="154" spans="1:3" x14ac:dyDescent="0.15">
      <c r="A154" s="2">
        <v>22034214</v>
      </c>
      <c r="B154" s="2">
        <f t="shared" si="2"/>
        <v>22034213</v>
      </c>
      <c r="C154" s="2" t="s">
        <v>472</v>
      </c>
    </row>
    <row r="155" spans="1:3" x14ac:dyDescent="0.15">
      <c r="A155" s="2">
        <v>22035214</v>
      </c>
      <c r="B155" s="2">
        <f t="shared" si="2"/>
        <v>22035213</v>
      </c>
      <c r="C155" s="2" t="s">
        <v>270</v>
      </c>
    </row>
    <row r="156" spans="1:3" x14ac:dyDescent="0.15">
      <c r="A156" s="2">
        <v>22036214</v>
      </c>
      <c r="B156" s="2">
        <f t="shared" si="2"/>
        <v>22036213</v>
      </c>
      <c r="C156" s="2" t="s">
        <v>270</v>
      </c>
    </row>
    <row r="157" spans="1:3" x14ac:dyDescent="0.15">
      <c r="A157" s="2">
        <v>22045214</v>
      </c>
      <c r="B157" s="2">
        <f t="shared" si="2"/>
        <v>22045213</v>
      </c>
      <c r="C157" s="2" t="s">
        <v>498</v>
      </c>
    </row>
    <row r="158" spans="1:3" x14ac:dyDescent="0.15">
      <c r="A158" s="2">
        <v>22046214</v>
      </c>
      <c r="B158" s="2">
        <f t="shared" si="2"/>
        <v>22046213</v>
      </c>
      <c r="C158" s="2" t="s">
        <v>507</v>
      </c>
    </row>
    <row r="159" spans="1:3" x14ac:dyDescent="0.15">
      <c r="A159" s="2">
        <v>23023214</v>
      </c>
      <c r="B159" s="2">
        <f t="shared" si="2"/>
        <v>23023213</v>
      </c>
      <c r="C159" s="2" t="s">
        <v>516</v>
      </c>
    </row>
    <row r="160" spans="1:3" x14ac:dyDescent="0.15">
      <c r="A160" s="2">
        <v>24025214</v>
      </c>
      <c r="B160" s="2">
        <f t="shared" si="2"/>
        <v>24025213</v>
      </c>
      <c r="C160" s="2" t="s">
        <v>332</v>
      </c>
    </row>
    <row r="161" spans="1:3" x14ac:dyDescent="0.15">
      <c r="A161" s="2">
        <v>24026214</v>
      </c>
      <c r="B161" s="2">
        <f t="shared" si="2"/>
        <v>24026213</v>
      </c>
      <c r="C161" s="2" t="s">
        <v>599</v>
      </c>
    </row>
    <row r="162" spans="1:3" x14ac:dyDescent="0.15">
      <c r="A162" s="2">
        <v>25054214</v>
      </c>
      <c r="B162" s="2">
        <f t="shared" si="2"/>
        <v>25054213</v>
      </c>
      <c r="C162" s="2" t="s">
        <v>659</v>
      </c>
    </row>
    <row r="163" spans="1:3" x14ac:dyDescent="0.15">
      <c r="A163" s="2">
        <v>25055214</v>
      </c>
      <c r="B163" s="2">
        <f t="shared" si="2"/>
        <v>25055213</v>
      </c>
      <c r="C163" s="2" t="s">
        <v>664</v>
      </c>
    </row>
    <row r="164" spans="1:3" x14ac:dyDescent="0.15">
      <c r="A164" s="15">
        <v>25065214</v>
      </c>
      <c r="B164" s="2">
        <f t="shared" si="2"/>
        <v>25065213</v>
      </c>
      <c r="C164" s="15" t="s">
        <v>2025</v>
      </c>
    </row>
    <row r="165" spans="1:3" x14ac:dyDescent="0.15">
      <c r="A165" s="15">
        <v>25065224</v>
      </c>
      <c r="B165" s="2">
        <f t="shared" si="2"/>
        <v>25065223</v>
      </c>
      <c r="C165" s="15" t="s">
        <v>2026</v>
      </c>
    </row>
    <row r="166" spans="1:3" x14ac:dyDescent="0.15">
      <c r="A166" s="15">
        <v>25066214</v>
      </c>
      <c r="B166" s="2">
        <f t="shared" si="2"/>
        <v>25066213</v>
      </c>
      <c r="C166" s="15" t="s">
        <v>2027</v>
      </c>
    </row>
    <row r="167" spans="1:3" x14ac:dyDescent="0.15">
      <c r="A167" s="15">
        <v>25066224</v>
      </c>
      <c r="B167" s="2">
        <f t="shared" si="2"/>
        <v>25066223</v>
      </c>
      <c r="C167" s="15" t="s">
        <v>2028</v>
      </c>
    </row>
    <row r="168" spans="1:3" x14ac:dyDescent="0.15">
      <c r="A168" s="2">
        <v>25075214</v>
      </c>
      <c r="B168" s="2">
        <f t="shared" si="2"/>
        <v>25075213</v>
      </c>
      <c r="C168" s="2" t="s">
        <v>698</v>
      </c>
    </row>
    <row r="169" spans="1:3" x14ac:dyDescent="0.15">
      <c r="A169" s="2">
        <v>25076214</v>
      </c>
      <c r="B169" s="2">
        <f t="shared" si="2"/>
        <v>25076213</v>
      </c>
      <c r="C169" s="2" t="s">
        <v>711</v>
      </c>
    </row>
    <row r="170" spans="1:3" x14ac:dyDescent="0.15">
      <c r="A170" s="2">
        <v>31044214</v>
      </c>
      <c r="B170" s="2">
        <f t="shared" si="2"/>
        <v>31044213</v>
      </c>
      <c r="C170" s="2" t="s">
        <v>739</v>
      </c>
    </row>
    <row r="171" spans="1:3" x14ac:dyDescent="0.15">
      <c r="A171" s="2">
        <v>31045214</v>
      </c>
      <c r="B171" s="2">
        <f t="shared" si="2"/>
        <v>31045213</v>
      </c>
      <c r="C171" s="2" t="s">
        <v>745</v>
      </c>
    </row>
    <row r="172" spans="1:3" x14ac:dyDescent="0.15">
      <c r="A172" s="15">
        <v>31054214</v>
      </c>
      <c r="B172" s="2">
        <f t="shared" si="2"/>
        <v>31054213</v>
      </c>
      <c r="C172" s="15" t="s">
        <v>2029</v>
      </c>
    </row>
    <row r="173" spans="1:3" x14ac:dyDescent="0.15">
      <c r="A173" s="15">
        <v>31054224</v>
      </c>
      <c r="B173" s="2">
        <f t="shared" si="2"/>
        <v>31054223</v>
      </c>
      <c r="C173" s="15" t="s">
        <v>2030</v>
      </c>
    </row>
    <row r="174" spans="1:3" x14ac:dyDescent="0.15">
      <c r="A174" s="15">
        <v>31055214</v>
      </c>
      <c r="B174" s="2">
        <f t="shared" si="2"/>
        <v>31055213</v>
      </c>
      <c r="C174" s="15" t="s">
        <v>2031</v>
      </c>
    </row>
    <row r="175" spans="1:3" x14ac:dyDescent="0.15">
      <c r="A175" s="15">
        <v>31055224</v>
      </c>
      <c r="B175" s="2">
        <f t="shared" si="2"/>
        <v>31055223</v>
      </c>
      <c r="C175" s="15" t="s">
        <v>2032</v>
      </c>
    </row>
    <row r="176" spans="1:3" x14ac:dyDescent="0.15">
      <c r="A176" s="2">
        <v>31064214</v>
      </c>
      <c r="B176" s="2">
        <f t="shared" si="2"/>
        <v>31064213</v>
      </c>
      <c r="C176" s="2" t="s">
        <v>770</v>
      </c>
    </row>
    <row r="177" spans="1:3" x14ac:dyDescent="0.15">
      <c r="A177" s="2">
        <v>31065214</v>
      </c>
      <c r="B177" s="2">
        <f t="shared" si="2"/>
        <v>31065213</v>
      </c>
      <c r="C177" s="2" t="s">
        <v>776</v>
      </c>
    </row>
    <row r="178" spans="1:3" x14ac:dyDescent="0.15">
      <c r="A178" s="2">
        <v>31085214</v>
      </c>
      <c r="B178" s="2">
        <f t="shared" si="2"/>
        <v>31085213</v>
      </c>
      <c r="C178" s="2" t="s">
        <v>805</v>
      </c>
    </row>
    <row r="179" spans="1:3" x14ac:dyDescent="0.15">
      <c r="A179" s="2">
        <v>31086214</v>
      </c>
      <c r="B179" s="2">
        <f t="shared" si="2"/>
        <v>31086213</v>
      </c>
      <c r="C179" s="2" t="s">
        <v>809</v>
      </c>
    </row>
    <row r="180" spans="1:3" x14ac:dyDescent="0.15">
      <c r="A180" s="2">
        <v>32035214</v>
      </c>
      <c r="B180" s="2">
        <f t="shared" si="2"/>
        <v>32035213</v>
      </c>
      <c r="C180" s="2" t="s">
        <v>835</v>
      </c>
    </row>
    <row r="181" spans="1:3" x14ac:dyDescent="0.15">
      <c r="A181" s="2">
        <v>32036214</v>
      </c>
      <c r="B181" s="2">
        <f t="shared" si="2"/>
        <v>32036213</v>
      </c>
      <c r="C181" s="2" t="s">
        <v>844</v>
      </c>
    </row>
    <row r="182" spans="1:3" x14ac:dyDescent="0.15">
      <c r="A182" s="2">
        <v>32045214</v>
      </c>
      <c r="B182" s="2">
        <f t="shared" si="2"/>
        <v>32045213</v>
      </c>
      <c r="C182" s="2" t="s">
        <v>862</v>
      </c>
    </row>
    <row r="183" spans="1:3" x14ac:dyDescent="0.15">
      <c r="A183" s="2">
        <v>32046214</v>
      </c>
      <c r="B183" s="2">
        <f t="shared" si="2"/>
        <v>32046213</v>
      </c>
      <c r="C183" s="2" t="s">
        <v>870</v>
      </c>
    </row>
    <row r="184" spans="1:3" x14ac:dyDescent="0.15">
      <c r="A184" s="2">
        <v>32055214</v>
      </c>
      <c r="B184" s="2">
        <f t="shared" si="2"/>
        <v>32055213</v>
      </c>
      <c r="C184" s="2" t="s">
        <v>883</v>
      </c>
    </row>
    <row r="185" spans="1:3" x14ac:dyDescent="0.15">
      <c r="A185" s="2">
        <v>32056214</v>
      </c>
      <c r="B185" s="2">
        <f t="shared" si="2"/>
        <v>32056213</v>
      </c>
      <c r="C185" s="2" t="s">
        <v>893</v>
      </c>
    </row>
    <row r="186" spans="1:3" x14ac:dyDescent="0.15">
      <c r="A186" s="2">
        <v>33014214</v>
      </c>
      <c r="B186" s="2">
        <f t="shared" si="2"/>
        <v>33014213</v>
      </c>
      <c r="C186" s="2" t="s">
        <v>904</v>
      </c>
    </row>
    <row r="187" spans="1:3" x14ac:dyDescent="0.15">
      <c r="A187" s="2">
        <v>33015214</v>
      </c>
      <c r="B187" s="2">
        <f t="shared" si="2"/>
        <v>33015213</v>
      </c>
      <c r="C187" s="2" t="s">
        <v>910</v>
      </c>
    </row>
    <row r="188" spans="1:3" x14ac:dyDescent="0.15">
      <c r="A188" s="2">
        <v>33024214</v>
      </c>
      <c r="B188" s="2">
        <f t="shared" si="2"/>
        <v>33024213</v>
      </c>
      <c r="C188" s="2" t="s">
        <v>919</v>
      </c>
    </row>
    <row r="189" spans="1:3" x14ac:dyDescent="0.15">
      <c r="A189" s="2">
        <v>33025214</v>
      </c>
      <c r="B189" s="2">
        <f t="shared" si="2"/>
        <v>33025213</v>
      </c>
      <c r="C189" s="2" t="s">
        <v>926</v>
      </c>
    </row>
    <row r="190" spans="1:3" x14ac:dyDescent="0.15">
      <c r="A190" s="2">
        <v>33026214</v>
      </c>
      <c r="B190" s="2">
        <f t="shared" si="2"/>
        <v>33026213</v>
      </c>
      <c r="C190" s="2" t="s">
        <v>935</v>
      </c>
    </row>
    <row r="191" spans="1:3" x14ac:dyDescent="0.15">
      <c r="A191" s="2">
        <v>34014214</v>
      </c>
      <c r="B191" s="2">
        <f t="shared" si="2"/>
        <v>34014213</v>
      </c>
      <c r="C191" s="2" t="s">
        <v>945</v>
      </c>
    </row>
    <row r="192" spans="1:3" x14ac:dyDescent="0.15">
      <c r="A192" s="2">
        <v>34015214</v>
      </c>
      <c r="B192" s="2">
        <f t="shared" si="2"/>
        <v>34015213</v>
      </c>
      <c r="C192" s="2" t="s">
        <v>951</v>
      </c>
    </row>
    <row r="193" spans="1:3" x14ac:dyDescent="0.15">
      <c r="A193" s="2">
        <v>34025214</v>
      </c>
      <c r="B193" s="2">
        <f t="shared" si="2"/>
        <v>34025213</v>
      </c>
      <c r="C193" s="2" t="s">
        <v>961</v>
      </c>
    </row>
    <row r="194" spans="1:3" x14ac:dyDescent="0.15">
      <c r="A194" s="2">
        <v>34026214</v>
      </c>
      <c r="B194" s="2">
        <f t="shared" ref="B194:B257" si="3">_xlfn.NUMBERVALUE(LEFT(A194,7)&amp;3)</f>
        <v>34026213</v>
      </c>
      <c r="C194" s="2" t="s">
        <v>969</v>
      </c>
    </row>
    <row r="195" spans="1:3" x14ac:dyDescent="0.15">
      <c r="A195" s="2">
        <v>35013214</v>
      </c>
      <c r="B195" s="2">
        <f t="shared" si="3"/>
        <v>35013213</v>
      </c>
      <c r="C195" s="2" t="s">
        <v>979</v>
      </c>
    </row>
    <row r="196" spans="1:3" x14ac:dyDescent="0.15">
      <c r="A196" s="2">
        <v>35023214</v>
      </c>
      <c r="B196" s="2">
        <f t="shared" si="3"/>
        <v>35023213</v>
      </c>
      <c r="C196" s="2" t="s">
        <v>986</v>
      </c>
    </row>
    <row r="197" spans="1:3" x14ac:dyDescent="0.15">
      <c r="A197" s="2">
        <v>35045214</v>
      </c>
      <c r="B197" s="2">
        <f t="shared" si="3"/>
        <v>35045213</v>
      </c>
      <c r="C197" s="2" t="s">
        <v>1015</v>
      </c>
    </row>
    <row r="198" spans="1:3" x14ac:dyDescent="0.15">
      <c r="A198" s="2">
        <v>35046214</v>
      </c>
      <c r="B198" s="2">
        <f t="shared" si="3"/>
        <v>35046213</v>
      </c>
      <c r="C198" s="2" t="s">
        <v>1023</v>
      </c>
    </row>
    <row r="199" spans="1:3" x14ac:dyDescent="0.15">
      <c r="A199" s="2">
        <v>41034214</v>
      </c>
      <c r="B199" s="2">
        <f t="shared" si="3"/>
        <v>41034213</v>
      </c>
      <c r="C199" s="2" t="s">
        <v>1047</v>
      </c>
    </row>
    <row r="200" spans="1:3" x14ac:dyDescent="0.15">
      <c r="A200" s="2">
        <v>41035214</v>
      </c>
      <c r="B200" s="2">
        <f t="shared" si="3"/>
        <v>41035213</v>
      </c>
      <c r="C200" s="2" t="s">
        <v>1053</v>
      </c>
    </row>
    <row r="201" spans="1:3" x14ac:dyDescent="0.15">
      <c r="A201" s="2">
        <v>41044214</v>
      </c>
      <c r="B201" s="2">
        <f t="shared" si="3"/>
        <v>41044213</v>
      </c>
      <c r="C201" s="2" t="s">
        <v>1061</v>
      </c>
    </row>
    <row r="202" spans="1:3" x14ac:dyDescent="0.15">
      <c r="A202" s="2">
        <v>41045214</v>
      </c>
      <c r="B202" s="2">
        <f t="shared" si="3"/>
        <v>41045213</v>
      </c>
      <c r="C202" s="2" t="s">
        <v>1061</v>
      </c>
    </row>
    <row r="203" spans="1:3" x14ac:dyDescent="0.15">
      <c r="A203" s="2">
        <v>41055214</v>
      </c>
      <c r="B203" s="2">
        <f t="shared" si="3"/>
        <v>41055213</v>
      </c>
      <c r="C203" s="2" t="s">
        <v>1074</v>
      </c>
    </row>
    <row r="204" spans="1:3" x14ac:dyDescent="0.15">
      <c r="A204" s="2">
        <v>41056214</v>
      </c>
      <c r="B204" s="2">
        <f t="shared" si="3"/>
        <v>41056213</v>
      </c>
      <c r="C204" s="2" t="s">
        <v>1085</v>
      </c>
    </row>
    <row r="205" spans="1:3" x14ac:dyDescent="0.15">
      <c r="A205" s="2">
        <v>43034214</v>
      </c>
      <c r="B205" s="2">
        <f t="shared" si="3"/>
        <v>43034213</v>
      </c>
      <c r="C205" s="2" t="s">
        <v>1148</v>
      </c>
    </row>
    <row r="206" spans="1:3" x14ac:dyDescent="0.15">
      <c r="A206" s="2">
        <v>43035214</v>
      </c>
      <c r="B206" s="2">
        <f t="shared" si="3"/>
        <v>43035213</v>
      </c>
      <c r="C206" s="2" t="s">
        <v>1155</v>
      </c>
    </row>
    <row r="207" spans="1:3" x14ac:dyDescent="0.15">
      <c r="A207" s="2">
        <v>43045214</v>
      </c>
      <c r="B207" s="2">
        <f t="shared" si="3"/>
        <v>43045213</v>
      </c>
      <c r="C207" s="2" t="s">
        <v>1165</v>
      </c>
    </row>
    <row r="208" spans="1:3" x14ac:dyDescent="0.15">
      <c r="A208" s="2">
        <v>43046214</v>
      </c>
      <c r="B208" s="2">
        <f t="shared" si="3"/>
        <v>43046213</v>
      </c>
      <c r="C208" s="2" t="s">
        <v>1172</v>
      </c>
    </row>
    <row r="209" spans="1:3" x14ac:dyDescent="0.15">
      <c r="A209" s="15">
        <v>43054214</v>
      </c>
      <c r="B209" s="2">
        <f t="shared" si="3"/>
        <v>43054213</v>
      </c>
      <c r="C209" s="15" t="s">
        <v>2033</v>
      </c>
    </row>
    <row r="210" spans="1:3" x14ac:dyDescent="0.15">
      <c r="A210" s="15">
        <v>43054224</v>
      </c>
      <c r="B210" s="2">
        <f t="shared" si="3"/>
        <v>43054223</v>
      </c>
      <c r="C210" s="15" t="s">
        <v>2034</v>
      </c>
    </row>
    <row r="211" spans="1:3" x14ac:dyDescent="0.15">
      <c r="A211" s="15">
        <v>43055214</v>
      </c>
      <c r="B211" s="2">
        <f t="shared" si="3"/>
        <v>43055213</v>
      </c>
      <c r="C211" s="15" t="s">
        <v>2035</v>
      </c>
    </row>
    <row r="212" spans="1:3" x14ac:dyDescent="0.15">
      <c r="A212" s="15">
        <v>43055224</v>
      </c>
      <c r="B212" s="2">
        <f t="shared" si="3"/>
        <v>43055223</v>
      </c>
      <c r="C212" s="15" t="s">
        <v>2036</v>
      </c>
    </row>
    <row r="213" spans="1:3" x14ac:dyDescent="0.15">
      <c r="A213" s="15">
        <v>43056214</v>
      </c>
      <c r="B213" s="2">
        <f t="shared" si="3"/>
        <v>43056213</v>
      </c>
      <c r="C213" s="15" t="s">
        <v>2037</v>
      </c>
    </row>
    <row r="214" spans="1:3" x14ac:dyDescent="0.15">
      <c r="A214" s="15">
        <v>43056224</v>
      </c>
      <c r="B214" s="2">
        <f t="shared" si="3"/>
        <v>43056223</v>
      </c>
      <c r="C214" s="15" t="s">
        <v>2038</v>
      </c>
    </row>
    <row r="215" spans="1:3" x14ac:dyDescent="0.15">
      <c r="A215" s="2">
        <v>44024214</v>
      </c>
      <c r="B215" s="2">
        <f t="shared" si="3"/>
        <v>44024213</v>
      </c>
      <c r="C215" s="2" t="s">
        <v>1212</v>
      </c>
    </row>
    <row r="216" spans="1:3" x14ac:dyDescent="0.15">
      <c r="A216" s="2">
        <v>44025214</v>
      </c>
      <c r="B216" s="2">
        <f t="shared" si="3"/>
        <v>44025213</v>
      </c>
      <c r="C216" s="2" t="s">
        <v>1218</v>
      </c>
    </row>
    <row r="217" spans="1:3" x14ac:dyDescent="0.15">
      <c r="A217" s="2">
        <v>44034214</v>
      </c>
      <c r="B217" s="2">
        <f t="shared" si="3"/>
        <v>44034213</v>
      </c>
      <c r="C217" s="2" t="s">
        <v>1224</v>
      </c>
    </row>
    <row r="218" spans="1:3" x14ac:dyDescent="0.15">
      <c r="A218" s="2">
        <v>44035214</v>
      </c>
      <c r="B218" s="2">
        <f t="shared" si="3"/>
        <v>44035213</v>
      </c>
      <c r="C218" s="2" t="s">
        <v>1224</v>
      </c>
    </row>
    <row r="219" spans="1:3" x14ac:dyDescent="0.15">
      <c r="A219" s="2">
        <v>44036214</v>
      </c>
      <c r="B219" s="2">
        <f t="shared" si="3"/>
        <v>44036213</v>
      </c>
      <c r="C219" s="2" t="s">
        <v>1236</v>
      </c>
    </row>
    <row r="220" spans="1:3" x14ac:dyDescent="0.15">
      <c r="A220" s="2">
        <v>44045214</v>
      </c>
      <c r="B220" s="2">
        <f t="shared" si="3"/>
        <v>44045213</v>
      </c>
      <c r="C220" s="2" t="s">
        <v>1247</v>
      </c>
    </row>
    <row r="221" spans="1:3" x14ac:dyDescent="0.15">
      <c r="A221" s="2">
        <v>44046214</v>
      </c>
      <c r="B221" s="2">
        <f t="shared" si="3"/>
        <v>44046213</v>
      </c>
      <c r="C221" s="2" t="s">
        <v>1254</v>
      </c>
    </row>
    <row r="222" spans="1:3" x14ac:dyDescent="0.15">
      <c r="A222" s="2">
        <v>45013214</v>
      </c>
      <c r="B222" s="2">
        <f t="shared" si="3"/>
        <v>45013213</v>
      </c>
      <c r="C222" s="2" t="s">
        <v>1267</v>
      </c>
    </row>
    <row r="223" spans="1:3" x14ac:dyDescent="0.15">
      <c r="A223" s="15">
        <v>45045214</v>
      </c>
      <c r="B223" s="2">
        <f t="shared" si="3"/>
        <v>45045213</v>
      </c>
      <c r="C223" s="15" t="s">
        <v>2039</v>
      </c>
    </row>
    <row r="224" spans="1:3" x14ac:dyDescent="0.15">
      <c r="A224" s="15">
        <v>45045224</v>
      </c>
      <c r="B224" s="2">
        <f t="shared" si="3"/>
        <v>45045223</v>
      </c>
      <c r="C224" s="15" t="s">
        <v>2040</v>
      </c>
    </row>
    <row r="225" spans="1:3" x14ac:dyDescent="0.15">
      <c r="A225" s="15">
        <v>45046214</v>
      </c>
      <c r="B225" s="2">
        <f t="shared" si="3"/>
        <v>45046213</v>
      </c>
      <c r="C225" s="15" t="s">
        <v>2041</v>
      </c>
    </row>
    <row r="226" spans="1:3" x14ac:dyDescent="0.15">
      <c r="A226" s="15">
        <v>45046224</v>
      </c>
      <c r="B226" s="2">
        <f t="shared" si="3"/>
        <v>45046223</v>
      </c>
      <c r="C226" s="15" t="s">
        <v>2042</v>
      </c>
    </row>
    <row r="227" spans="1:3" x14ac:dyDescent="0.15">
      <c r="A227" s="2">
        <v>45055214</v>
      </c>
      <c r="B227" s="2">
        <f t="shared" si="3"/>
        <v>45055213</v>
      </c>
      <c r="C227" s="2" t="s">
        <v>1314</v>
      </c>
    </row>
    <row r="228" spans="1:3" x14ac:dyDescent="0.15">
      <c r="A228" s="2">
        <v>45056214</v>
      </c>
      <c r="B228" s="2">
        <f t="shared" si="3"/>
        <v>45056213</v>
      </c>
      <c r="C228" s="2" t="s">
        <v>1327</v>
      </c>
    </row>
    <row r="229" spans="1:3" x14ac:dyDescent="0.15">
      <c r="A229" s="15">
        <v>51015214</v>
      </c>
      <c r="B229" s="2">
        <f t="shared" si="3"/>
        <v>51015213</v>
      </c>
      <c r="C229" s="15" t="s">
        <v>2043</v>
      </c>
    </row>
    <row r="230" spans="1:3" x14ac:dyDescent="0.15">
      <c r="A230" s="15">
        <v>51015224</v>
      </c>
      <c r="B230" s="2">
        <f t="shared" si="3"/>
        <v>51015223</v>
      </c>
      <c r="C230" s="15" t="s">
        <v>2044</v>
      </c>
    </row>
    <row r="231" spans="1:3" x14ac:dyDescent="0.15">
      <c r="A231" s="15">
        <v>51016214</v>
      </c>
      <c r="B231" s="2">
        <f t="shared" si="3"/>
        <v>51016213</v>
      </c>
      <c r="C231" s="15" t="s">
        <v>2045</v>
      </c>
    </row>
    <row r="232" spans="1:3" x14ac:dyDescent="0.15">
      <c r="A232" s="15">
        <v>51016224</v>
      </c>
      <c r="B232" s="2">
        <f t="shared" si="3"/>
        <v>51016223</v>
      </c>
      <c r="C232" s="15" t="s">
        <v>2046</v>
      </c>
    </row>
    <row r="233" spans="1:3" x14ac:dyDescent="0.15">
      <c r="A233" s="15">
        <v>52013214</v>
      </c>
      <c r="B233" s="2">
        <f t="shared" si="3"/>
        <v>52013213</v>
      </c>
      <c r="C233" s="15" t="s">
        <v>2047</v>
      </c>
    </row>
    <row r="234" spans="1:3" x14ac:dyDescent="0.15">
      <c r="A234" s="15">
        <v>52013224</v>
      </c>
      <c r="B234" s="2">
        <f t="shared" si="3"/>
        <v>52013223</v>
      </c>
      <c r="C234" s="15" t="s">
        <v>2048</v>
      </c>
    </row>
    <row r="235" spans="1:3" x14ac:dyDescent="0.15">
      <c r="A235" s="2">
        <v>52024214</v>
      </c>
      <c r="B235" s="2">
        <f t="shared" si="3"/>
        <v>52024213</v>
      </c>
      <c r="C235" s="2" t="s">
        <v>1374</v>
      </c>
    </row>
    <row r="236" spans="1:3" x14ac:dyDescent="0.15">
      <c r="A236" s="2">
        <v>52025214</v>
      </c>
      <c r="B236" s="2">
        <f t="shared" si="3"/>
        <v>52025213</v>
      </c>
      <c r="C236" s="2" t="s">
        <v>1380</v>
      </c>
    </row>
    <row r="237" spans="1:3" x14ac:dyDescent="0.15">
      <c r="A237" s="2">
        <v>52034214</v>
      </c>
      <c r="B237" s="2">
        <f t="shared" si="3"/>
        <v>52034213</v>
      </c>
      <c r="C237" s="2" t="s">
        <v>1387</v>
      </c>
    </row>
    <row r="238" spans="1:3" x14ac:dyDescent="0.15">
      <c r="A238" s="2">
        <v>52035214</v>
      </c>
      <c r="B238" s="2">
        <f t="shared" si="3"/>
        <v>52035213</v>
      </c>
      <c r="C238" s="2" t="s">
        <v>1392</v>
      </c>
    </row>
    <row r="239" spans="1:3" x14ac:dyDescent="0.15">
      <c r="A239" s="2">
        <v>53014214</v>
      </c>
      <c r="B239" s="2">
        <f t="shared" si="3"/>
        <v>53014213</v>
      </c>
      <c r="C239" s="2" t="s">
        <v>2133</v>
      </c>
    </row>
    <row r="240" spans="1:3" x14ac:dyDescent="0.15">
      <c r="A240" s="2">
        <v>53015214</v>
      </c>
      <c r="B240" s="2">
        <f t="shared" si="3"/>
        <v>53015213</v>
      </c>
      <c r="C240" s="2" t="s">
        <v>2134</v>
      </c>
    </row>
    <row r="241" spans="1:3" x14ac:dyDescent="0.15">
      <c r="A241" s="15">
        <v>53016214</v>
      </c>
      <c r="B241" s="2">
        <f t="shared" si="3"/>
        <v>53016213</v>
      </c>
      <c r="C241" s="15" t="s">
        <v>2135</v>
      </c>
    </row>
    <row r="242" spans="1:3" x14ac:dyDescent="0.15">
      <c r="A242" s="15">
        <v>53016224</v>
      </c>
      <c r="B242" s="2">
        <f t="shared" si="3"/>
        <v>53016223</v>
      </c>
      <c r="C242" s="15" t="s">
        <v>2049</v>
      </c>
    </row>
    <row r="243" spans="1:3" x14ac:dyDescent="0.15">
      <c r="A243" s="2">
        <v>61014214</v>
      </c>
      <c r="B243" s="2">
        <f t="shared" si="3"/>
        <v>61014213</v>
      </c>
      <c r="C243" s="2" t="s">
        <v>1442</v>
      </c>
    </row>
    <row r="244" spans="1:3" x14ac:dyDescent="0.15">
      <c r="A244" s="2">
        <v>61015214</v>
      </c>
      <c r="B244" s="2">
        <f t="shared" si="3"/>
        <v>61015213</v>
      </c>
      <c r="C244" s="2" t="s">
        <v>1448</v>
      </c>
    </row>
    <row r="245" spans="1:3" x14ac:dyDescent="0.15">
      <c r="A245" s="15">
        <v>61025214</v>
      </c>
      <c r="B245" s="2">
        <f t="shared" si="3"/>
        <v>61025213</v>
      </c>
      <c r="C245" s="15" t="s">
        <v>2050</v>
      </c>
    </row>
    <row r="246" spans="1:3" x14ac:dyDescent="0.15">
      <c r="A246" s="15">
        <v>61025224</v>
      </c>
      <c r="B246" s="2">
        <f t="shared" si="3"/>
        <v>61025223</v>
      </c>
      <c r="C246" s="15" t="s">
        <v>2051</v>
      </c>
    </row>
    <row r="247" spans="1:3" x14ac:dyDescent="0.15">
      <c r="A247" s="15">
        <v>61026214</v>
      </c>
      <c r="B247" s="2">
        <f t="shared" si="3"/>
        <v>61026213</v>
      </c>
      <c r="C247" s="15" t="s">
        <v>2052</v>
      </c>
    </row>
    <row r="248" spans="1:3" x14ac:dyDescent="0.15">
      <c r="A248" s="15">
        <v>61026224</v>
      </c>
      <c r="B248" s="2">
        <f t="shared" si="3"/>
        <v>61026223</v>
      </c>
      <c r="C248" s="15" t="s">
        <v>2053</v>
      </c>
    </row>
    <row r="249" spans="1:3" x14ac:dyDescent="0.15">
      <c r="A249" s="2">
        <v>62014214</v>
      </c>
      <c r="B249" s="2">
        <f t="shared" si="3"/>
        <v>62014213</v>
      </c>
      <c r="C249" s="2" t="s">
        <v>1486</v>
      </c>
    </row>
    <row r="250" spans="1:3" x14ac:dyDescent="0.15">
      <c r="A250" s="2">
        <v>62015214</v>
      </c>
      <c r="B250" s="2">
        <f t="shared" si="3"/>
        <v>62015213</v>
      </c>
      <c r="C250" s="2" t="s">
        <v>1493</v>
      </c>
    </row>
    <row r="251" spans="1:3" x14ac:dyDescent="0.15">
      <c r="A251" s="15">
        <v>62016214</v>
      </c>
      <c r="B251" s="2">
        <f t="shared" si="3"/>
        <v>62016213</v>
      </c>
      <c r="C251" s="15" t="s">
        <v>2054</v>
      </c>
    </row>
    <row r="252" spans="1:3" x14ac:dyDescent="0.15">
      <c r="A252" s="15">
        <v>62016224</v>
      </c>
      <c r="B252" s="2">
        <f t="shared" si="3"/>
        <v>62016223</v>
      </c>
      <c r="C252" s="15" t="s">
        <v>2055</v>
      </c>
    </row>
    <row r="253" spans="1:3" x14ac:dyDescent="0.15">
      <c r="A253" s="2">
        <v>63014214</v>
      </c>
      <c r="B253" s="2">
        <f t="shared" si="3"/>
        <v>63014213</v>
      </c>
      <c r="C253" s="2" t="s">
        <v>1510</v>
      </c>
    </row>
    <row r="254" spans="1:3" x14ac:dyDescent="0.15">
      <c r="A254" s="2">
        <v>63015214</v>
      </c>
      <c r="B254" s="2">
        <f t="shared" si="3"/>
        <v>63015213</v>
      </c>
      <c r="C254" s="2" t="s">
        <v>1516</v>
      </c>
    </row>
    <row r="255" spans="1:3" x14ac:dyDescent="0.15">
      <c r="A255" s="2">
        <v>11075314</v>
      </c>
      <c r="B255" s="2">
        <f t="shared" si="3"/>
        <v>11075313</v>
      </c>
      <c r="C255" s="2" t="s">
        <v>105</v>
      </c>
    </row>
    <row r="256" spans="1:3" x14ac:dyDescent="0.15">
      <c r="A256" s="2">
        <v>11076314</v>
      </c>
      <c r="B256" s="2">
        <f t="shared" si="3"/>
        <v>11076313</v>
      </c>
      <c r="C256" s="2" t="s">
        <v>118</v>
      </c>
    </row>
    <row r="257" spans="1:3" x14ac:dyDescent="0.15">
      <c r="A257" s="2">
        <v>11086314</v>
      </c>
      <c r="B257" s="2">
        <f t="shared" si="3"/>
        <v>11086313</v>
      </c>
      <c r="C257" s="2" t="s">
        <v>140</v>
      </c>
    </row>
    <row r="258" spans="1:3" x14ac:dyDescent="0.15">
      <c r="A258" s="2">
        <v>12026314</v>
      </c>
      <c r="B258" s="2">
        <f t="shared" ref="B258:B320" si="4">_xlfn.NUMBERVALUE(LEFT(A258,7)&amp;3)</f>
        <v>12026313</v>
      </c>
      <c r="C258" s="2" t="s">
        <v>182</v>
      </c>
    </row>
    <row r="259" spans="1:3" x14ac:dyDescent="0.15">
      <c r="A259" s="2">
        <v>12036314</v>
      </c>
      <c r="B259" s="2">
        <f t="shared" si="4"/>
        <v>12036313</v>
      </c>
      <c r="C259" s="9" t="s">
        <v>1736</v>
      </c>
    </row>
    <row r="260" spans="1:3" x14ac:dyDescent="0.15">
      <c r="A260" s="2">
        <v>13036314</v>
      </c>
      <c r="B260" s="2">
        <f t="shared" si="4"/>
        <v>13036313</v>
      </c>
      <c r="C260" s="2" t="s">
        <v>240</v>
      </c>
    </row>
    <row r="261" spans="1:3" x14ac:dyDescent="0.15">
      <c r="A261" s="2">
        <v>13045314</v>
      </c>
      <c r="B261" s="2">
        <f t="shared" si="4"/>
        <v>13045313</v>
      </c>
      <c r="C261" s="2" t="s">
        <v>253</v>
      </c>
    </row>
    <row r="262" spans="1:3" x14ac:dyDescent="0.15">
      <c r="A262" s="2">
        <v>13046314</v>
      </c>
      <c r="B262" s="2">
        <f t="shared" si="4"/>
        <v>13046313</v>
      </c>
      <c r="C262" s="2" t="s">
        <v>265</v>
      </c>
    </row>
    <row r="263" spans="1:3" x14ac:dyDescent="0.15">
      <c r="A263" s="2">
        <v>14026314</v>
      </c>
      <c r="B263" s="2">
        <f t="shared" si="4"/>
        <v>14026313</v>
      </c>
      <c r="C263" s="2" t="s">
        <v>299</v>
      </c>
    </row>
    <row r="264" spans="1:3" x14ac:dyDescent="0.15">
      <c r="A264" s="15">
        <v>14036314</v>
      </c>
      <c r="B264" s="2">
        <f t="shared" si="4"/>
        <v>14036313</v>
      </c>
      <c r="C264" s="14" t="s">
        <v>2056</v>
      </c>
    </row>
    <row r="265" spans="1:3" x14ac:dyDescent="0.15">
      <c r="A265" s="15">
        <v>14036324</v>
      </c>
      <c r="B265" s="2">
        <f t="shared" si="4"/>
        <v>14036323</v>
      </c>
      <c r="C265" s="14" t="s">
        <v>2057</v>
      </c>
    </row>
    <row r="266" spans="1:3" x14ac:dyDescent="0.15">
      <c r="A266" s="2">
        <v>21036314</v>
      </c>
      <c r="B266" s="2">
        <f t="shared" si="4"/>
        <v>21036313</v>
      </c>
      <c r="C266" s="2" t="s">
        <v>431</v>
      </c>
    </row>
    <row r="267" spans="1:3" x14ac:dyDescent="0.15">
      <c r="A267" s="2">
        <v>21046314</v>
      </c>
      <c r="B267" s="2">
        <f t="shared" si="4"/>
        <v>21046313</v>
      </c>
      <c r="C267" s="2" t="s">
        <v>450</v>
      </c>
    </row>
    <row r="268" spans="1:3" x14ac:dyDescent="0.15">
      <c r="A268" s="2">
        <v>22036314</v>
      </c>
      <c r="B268" s="2">
        <f t="shared" si="4"/>
        <v>22036313</v>
      </c>
      <c r="C268" s="2" t="s">
        <v>488</v>
      </c>
    </row>
    <row r="269" spans="1:3" x14ac:dyDescent="0.15">
      <c r="A269" s="2">
        <v>22046314</v>
      </c>
      <c r="B269" s="2">
        <f t="shared" si="4"/>
        <v>22046313</v>
      </c>
      <c r="C269" s="2" t="s">
        <v>510</v>
      </c>
    </row>
    <row r="270" spans="1:3" x14ac:dyDescent="0.15">
      <c r="A270" s="15">
        <v>22055314</v>
      </c>
      <c r="B270" s="2">
        <f t="shared" si="4"/>
        <v>22055313</v>
      </c>
      <c r="C270" s="15" t="s">
        <v>2058</v>
      </c>
    </row>
    <row r="271" spans="1:3" x14ac:dyDescent="0.15">
      <c r="A271" s="15">
        <v>22055324</v>
      </c>
      <c r="B271" s="2">
        <f t="shared" si="4"/>
        <v>22055323</v>
      </c>
      <c r="C271" s="15" t="s">
        <v>2059</v>
      </c>
    </row>
    <row r="272" spans="1:3" x14ac:dyDescent="0.15">
      <c r="A272" s="15">
        <v>22056314</v>
      </c>
      <c r="B272" s="2">
        <f t="shared" si="4"/>
        <v>22056313</v>
      </c>
      <c r="C272" s="15" t="s">
        <v>2060</v>
      </c>
    </row>
    <row r="273" spans="1:3" x14ac:dyDescent="0.15">
      <c r="A273" s="15">
        <v>22056324</v>
      </c>
      <c r="B273" s="2">
        <f t="shared" si="4"/>
        <v>22056323</v>
      </c>
      <c r="C273" s="15" t="s">
        <v>2061</v>
      </c>
    </row>
    <row r="274" spans="1:3" x14ac:dyDescent="0.15">
      <c r="A274" s="2">
        <v>23035314</v>
      </c>
      <c r="B274" s="2">
        <f t="shared" si="4"/>
        <v>23035313</v>
      </c>
      <c r="C274" s="2" t="s">
        <v>560</v>
      </c>
    </row>
    <row r="275" spans="1:3" x14ac:dyDescent="0.15">
      <c r="A275" s="2">
        <v>23036314</v>
      </c>
      <c r="B275" s="2">
        <f t="shared" si="4"/>
        <v>23036313</v>
      </c>
      <c r="C275" s="2" t="s">
        <v>572</v>
      </c>
    </row>
    <row r="276" spans="1:3" x14ac:dyDescent="0.15">
      <c r="A276" s="2">
        <v>24026314</v>
      </c>
      <c r="B276" s="2">
        <f t="shared" si="4"/>
        <v>24026313</v>
      </c>
      <c r="C276" s="2" t="s">
        <v>603</v>
      </c>
    </row>
    <row r="277" spans="1:3" x14ac:dyDescent="0.15">
      <c r="A277" s="2">
        <v>24036314</v>
      </c>
      <c r="B277" s="2">
        <f t="shared" si="4"/>
        <v>24036313</v>
      </c>
      <c r="C277" s="2" t="s">
        <v>623</v>
      </c>
    </row>
    <row r="278" spans="1:3" x14ac:dyDescent="0.15">
      <c r="A278" s="2">
        <v>25065314</v>
      </c>
      <c r="B278" s="2">
        <f t="shared" si="4"/>
        <v>25065313</v>
      </c>
      <c r="C278" s="2" t="s">
        <v>676</v>
      </c>
    </row>
    <row r="279" spans="1:3" x14ac:dyDescent="0.15">
      <c r="A279" s="2">
        <v>25066314</v>
      </c>
      <c r="B279" s="2">
        <f t="shared" si="4"/>
        <v>25066313</v>
      </c>
      <c r="C279" s="2" t="s">
        <v>688</v>
      </c>
    </row>
    <row r="280" spans="1:3" x14ac:dyDescent="0.15">
      <c r="A280" s="2">
        <v>25075314</v>
      </c>
      <c r="B280" s="2">
        <f t="shared" si="4"/>
        <v>25075313</v>
      </c>
      <c r="C280" s="2" t="s">
        <v>702</v>
      </c>
    </row>
    <row r="281" spans="1:3" x14ac:dyDescent="0.15">
      <c r="A281" s="2">
        <v>25076314</v>
      </c>
      <c r="B281" s="2">
        <f t="shared" si="4"/>
        <v>25076313</v>
      </c>
      <c r="C281" s="2" t="s">
        <v>715</v>
      </c>
    </row>
    <row r="282" spans="1:3" x14ac:dyDescent="0.15">
      <c r="A282" s="2">
        <v>31075314</v>
      </c>
      <c r="B282" s="2">
        <f t="shared" si="4"/>
        <v>31075313</v>
      </c>
      <c r="C282" s="2" t="s">
        <v>787</v>
      </c>
    </row>
    <row r="283" spans="1:3" x14ac:dyDescent="0.15">
      <c r="A283" s="2">
        <v>31076314</v>
      </c>
      <c r="B283" s="2">
        <f t="shared" si="4"/>
        <v>31076313</v>
      </c>
      <c r="C283" s="2" t="s">
        <v>800</v>
      </c>
    </row>
    <row r="284" spans="1:3" x14ac:dyDescent="0.15">
      <c r="A284" s="2">
        <v>31086314</v>
      </c>
      <c r="B284" s="2">
        <f t="shared" si="4"/>
        <v>31086313</v>
      </c>
      <c r="C284" s="2" t="s">
        <v>813</v>
      </c>
    </row>
    <row r="285" spans="1:3" x14ac:dyDescent="0.15">
      <c r="A285" s="2">
        <v>32036314</v>
      </c>
      <c r="B285" s="2">
        <f t="shared" si="4"/>
        <v>32036313</v>
      </c>
      <c r="C285" s="2" t="s">
        <v>848</v>
      </c>
    </row>
    <row r="286" spans="1:3" x14ac:dyDescent="0.15">
      <c r="A286" s="2">
        <v>32046314</v>
      </c>
      <c r="B286" s="2">
        <f t="shared" si="4"/>
        <v>32046313</v>
      </c>
      <c r="C286" s="2" t="s">
        <v>874</v>
      </c>
    </row>
    <row r="287" spans="1:3" x14ac:dyDescent="0.15">
      <c r="A287" s="2">
        <v>32056314</v>
      </c>
      <c r="B287" s="2">
        <f t="shared" si="4"/>
        <v>32056313</v>
      </c>
      <c r="C287" s="2" t="s">
        <v>897</v>
      </c>
    </row>
    <row r="288" spans="1:3" x14ac:dyDescent="0.15">
      <c r="A288" s="2">
        <v>34026314</v>
      </c>
      <c r="B288" s="2">
        <f t="shared" si="4"/>
        <v>34026313</v>
      </c>
      <c r="C288" s="2" t="s">
        <v>972</v>
      </c>
    </row>
    <row r="289" spans="1:3" x14ac:dyDescent="0.15">
      <c r="A289" s="2">
        <v>35035314</v>
      </c>
      <c r="B289" s="2">
        <f t="shared" si="4"/>
        <v>35035313</v>
      </c>
      <c r="C289" s="2" t="s">
        <v>998</v>
      </c>
    </row>
    <row r="290" spans="1:3" x14ac:dyDescent="0.15">
      <c r="A290" s="2">
        <v>35036314</v>
      </c>
      <c r="B290" s="2">
        <f t="shared" si="4"/>
        <v>35036313</v>
      </c>
      <c r="C290" s="2" t="s">
        <v>1008</v>
      </c>
    </row>
    <row r="291" spans="1:3" x14ac:dyDescent="0.15">
      <c r="A291" s="2">
        <v>35046314</v>
      </c>
      <c r="B291" s="2">
        <f t="shared" si="4"/>
        <v>35046313</v>
      </c>
      <c r="C291" s="2" t="s">
        <v>1027</v>
      </c>
    </row>
    <row r="292" spans="1:3" x14ac:dyDescent="0.15">
      <c r="A292" s="15">
        <v>41055314</v>
      </c>
      <c r="B292" s="2">
        <f t="shared" si="4"/>
        <v>41055313</v>
      </c>
      <c r="C292" s="15" t="s">
        <v>2062</v>
      </c>
    </row>
    <row r="293" spans="1:3" x14ac:dyDescent="0.15">
      <c r="A293" s="15">
        <v>41055324</v>
      </c>
      <c r="B293" s="2">
        <f t="shared" si="4"/>
        <v>41055323</v>
      </c>
      <c r="C293" s="15" t="s">
        <v>2063</v>
      </c>
    </row>
    <row r="294" spans="1:3" x14ac:dyDescent="0.15">
      <c r="A294" s="15">
        <v>41056314</v>
      </c>
      <c r="B294" s="2">
        <f t="shared" si="4"/>
        <v>41056313</v>
      </c>
      <c r="C294" s="15" t="s">
        <v>2064</v>
      </c>
    </row>
    <row r="295" spans="1:3" x14ac:dyDescent="0.15">
      <c r="A295" s="15">
        <v>41056324</v>
      </c>
      <c r="B295" s="2">
        <f t="shared" si="4"/>
        <v>41056323</v>
      </c>
      <c r="C295" s="15" t="s">
        <v>2065</v>
      </c>
    </row>
    <row r="296" spans="1:3" x14ac:dyDescent="0.15">
      <c r="A296" s="2">
        <v>41065314</v>
      </c>
      <c r="B296" s="2">
        <f t="shared" si="4"/>
        <v>41065313</v>
      </c>
      <c r="C296" s="2" t="s">
        <v>1098</v>
      </c>
    </row>
    <row r="297" spans="1:3" x14ac:dyDescent="0.15">
      <c r="A297" s="2">
        <v>41066314</v>
      </c>
      <c r="B297" s="2">
        <f t="shared" si="4"/>
        <v>41066313</v>
      </c>
      <c r="C297" s="2" t="s">
        <v>1107</v>
      </c>
    </row>
    <row r="298" spans="1:3" x14ac:dyDescent="0.15">
      <c r="A298" s="2">
        <v>42016314</v>
      </c>
      <c r="B298" s="2">
        <f t="shared" si="4"/>
        <v>42016313</v>
      </c>
      <c r="C298" s="2" t="s">
        <v>1130</v>
      </c>
    </row>
    <row r="299" spans="1:3" x14ac:dyDescent="0.15">
      <c r="A299" s="2">
        <v>43046314</v>
      </c>
      <c r="B299" s="2">
        <f t="shared" si="4"/>
        <v>43046313</v>
      </c>
      <c r="C299" s="2" t="s">
        <v>1176</v>
      </c>
    </row>
    <row r="300" spans="1:3" x14ac:dyDescent="0.15">
      <c r="A300" s="2">
        <v>44046314</v>
      </c>
      <c r="B300" s="2">
        <f t="shared" si="4"/>
        <v>44046313</v>
      </c>
      <c r="C300" s="2" t="s">
        <v>1257</v>
      </c>
    </row>
    <row r="301" spans="1:3" x14ac:dyDescent="0.15">
      <c r="A301" s="15">
        <v>45045314</v>
      </c>
      <c r="B301" s="2">
        <f t="shared" si="4"/>
        <v>45045313</v>
      </c>
      <c r="C301" s="15" t="s">
        <v>2121</v>
      </c>
    </row>
    <row r="302" spans="1:3" x14ac:dyDescent="0.15">
      <c r="A302" s="15">
        <v>45045324</v>
      </c>
      <c r="B302" s="2">
        <f t="shared" si="4"/>
        <v>45045323</v>
      </c>
      <c r="C302" s="15" t="s">
        <v>2066</v>
      </c>
    </row>
    <row r="303" spans="1:3" x14ac:dyDescent="0.15">
      <c r="A303" s="15">
        <v>45046314</v>
      </c>
      <c r="B303" s="2">
        <f t="shared" si="4"/>
        <v>45046313</v>
      </c>
      <c r="C303" s="15" t="s">
        <v>2122</v>
      </c>
    </row>
    <row r="304" spans="1:3" x14ac:dyDescent="0.15">
      <c r="A304" s="15">
        <v>45046324</v>
      </c>
      <c r="B304" s="2">
        <f t="shared" si="4"/>
        <v>45046323</v>
      </c>
      <c r="C304" s="15" t="s">
        <v>2067</v>
      </c>
    </row>
    <row r="305" spans="1:5" x14ac:dyDescent="0.15">
      <c r="A305" s="2">
        <v>45055314</v>
      </c>
      <c r="B305" s="2">
        <f t="shared" si="4"/>
        <v>45055313</v>
      </c>
      <c r="C305" s="2" t="s">
        <v>1318</v>
      </c>
    </row>
    <row r="306" spans="1:5" x14ac:dyDescent="0.15">
      <c r="A306" s="2">
        <v>45056314</v>
      </c>
      <c r="B306" s="2">
        <f t="shared" si="4"/>
        <v>45056313</v>
      </c>
      <c r="C306" s="2" t="s">
        <v>1331</v>
      </c>
    </row>
    <row r="307" spans="1:5" x14ac:dyDescent="0.15">
      <c r="A307" s="2">
        <v>51015314</v>
      </c>
      <c r="B307" s="2">
        <f t="shared" si="4"/>
        <v>51015313</v>
      </c>
      <c r="C307" s="2" t="s">
        <v>1345</v>
      </c>
    </row>
    <row r="308" spans="1:5" x14ac:dyDescent="0.15">
      <c r="A308" s="2">
        <v>51016314</v>
      </c>
      <c r="B308" s="2">
        <f t="shared" si="4"/>
        <v>51016313</v>
      </c>
      <c r="C308" s="2" t="s">
        <v>1358</v>
      </c>
    </row>
    <row r="309" spans="1:5" x14ac:dyDescent="0.15">
      <c r="A309" s="15">
        <v>52045314</v>
      </c>
      <c r="B309" s="2">
        <f t="shared" si="4"/>
        <v>52045313</v>
      </c>
      <c r="C309" s="15" t="s">
        <v>2068</v>
      </c>
    </row>
    <row r="310" spans="1:5" x14ac:dyDescent="0.15">
      <c r="A310" s="15">
        <v>52045324</v>
      </c>
      <c r="B310" s="2">
        <f t="shared" si="4"/>
        <v>52045323</v>
      </c>
      <c r="C310" s="15" t="s">
        <v>2136</v>
      </c>
    </row>
    <row r="311" spans="1:5" x14ac:dyDescent="0.15">
      <c r="A311" s="15">
        <v>52046314</v>
      </c>
      <c r="B311" s="2">
        <f t="shared" si="4"/>
        <v>52046313</v>
      </c>
      <c r="C311" s="15" t="s">
        <v>2069</v>
      </c>
    </row>
    <row r="312" spans="1:5" x14ac:dyDescent="0.15">
      <c r="A312" s="15">
        <v>52046324</v>
      </c>
      <c r="B312" s="2">
        <f t="shared" si="4"/>
        <v>52046323</v>
      </c>
      <c r="C312" s="15" t="s">
        <v>2137</v>
      </c>
    </row>
    <row r="313" spans="1:5" x14ac:dyDescent="0.15">
      <c r="A313" s="15">
        <v>61025314</v>
      </c>
      <c r="B313" s="2">
        <f t="shared" si="4"/>
        <v>61025313</v>
      </c>
      <c r="C313" s="15" t="s">
        <v>2070</v>
      </c>
    </row>
    <row r="314" spans="1:5" x14ac:dyDescent="0.15">
      <c r="A314" s="15">
        <v>61025324</v>
      </c>
      <c r="B314" s="2">
        <f t="shared" si="4"/>
        <v>61025323</v>
      </c>
      <c r="C314" s="15" t="s">
        <v>2071</v>
      </c>
    </row>
    <row r="315" spans="1:5" x14ac:dyDescent="0.15">
      <c r="A315" s="15">
        <v>61026314</v>
      </c>
      <c r="B315" s="2">
        <f t="shared" si="4"/>
        <v>61026313</v>
      </c>
      <c r="C315" s="15" t="s">
        <v>2072</v>
      </c>
    </row>
    <row r="316" spans="1:5" x14ac:dyDescent="0.15">
      <c r="A316" s="15">
        <v>61026324</v>
      </c>
      <c r="B316" s="2">
        <f t="shared" si="4"/>
        <v>61026323</v>
      </c>
      <c r="C316" s="15" t="s">
        <v>2073</v>
      </c>
    </row>
    <row r="317" spans="1:5" x14ac:dyDescent="0.15">
      <c r="A317" s="15">
        <v>63025314</v>
      </c>
      <c r="B317" s="2">
        <f t="shared" si="4"/>
        <v>63025313</v>
      </c>
      <c r="C317" s="15" t="s">
        <v>2074</v>
      </c>
    </row>
    <row r="318" spans="1:5" x14ac:dyDescent="0.15">
      <c r="A318" s="15">
        <v>63025324</v>
      </c>
      <c r="B318" s="2">
        <f t="shared" si="4"/>
        <v>63025323</v>
      </c>
      <c r="C318" s="15" t="s">
        <v>2075</v>
      </c>
    </row>
    <row r="319" spans="1:5" x14ac:dyDescent="0.15">
      <c r="A319" s="15">
        <v>63026314</v>
      </c>
      <c r="B319" s="2">
        <f t="shared" si="4"/>
        <v>63026313</v>
      </c>
      <c r="C319" s="15" t="s">
        <v>2076</v>
      </c>
      <c r="E319" s="16"/>
    </row>
    <row r="320" spans="1:5" x14ac:dyDescent="0.15">
      <c r="A320" s="15">
        <v>63026324</v>
      </c>
      <c r="B320" s="2">
        <f t="shared" si="4"/>
        <v>63026323</v>
      </c>
      <c r="C320" s="15" t="s">
        <v>2077</v>
      </c>
      <c r="E320" s="16"/>
    </row>
    <row r="321" spans="1:5" x14ac:dyDescent="0.15">
      <c r="A321" s="13" t="s">
        <v>2161</v>
      </c>
      <c r="B321" s="2" t="str">
        <f>LEFT(A321,7)&amp;3</f>
        <v>1202a113</v>
      </c>
      <c r="C321" s="13" t="s">
        <v>1908</v>
      </c>
      <c r="E321" s="16"/>
    </row>
    <row r="322" spans="1:5" x14ac:dyDescent="0.15">
      <c r="A322" s="13" t="s">
        <v>2162</v>
      </c>
      <c r="B322" s="2" t="str">
        <f t="shared" ref="B322:B385" si="5">LEFT(A322,7)&amp;3</f>
        <v>1203a113</v>
      </c>
      <c r="C322" s="13" t="s">
        <v>2078</v>
      </c>
      <c r="E322" s="16"/>
    </row>
    <row r="323" spans="1:5" x14ac:dyDescent="0.15">
      <c r="A323" s="13" t="s">
        <v>2163</v>
      </c>
      <c r="B323" s="2" t="str">
        <f t="shared" si="5"/>
        <v>1203a123</v>
      </c>
      <c r="C323" s="13" t="s">
        <v>2079</v>
      </c>
      <c r="E323" s="16"/>
    </row>
    <row r="324" spans="1:5" x14ac:dyDescent="0.15">
      <c r="A324" s="13" t="s">
        <v>2164</v>
      </c>
      <c r="B324" s="2" t="str">
        <f t="shared" si="5"/>
        <v>1304a113</v>
      </c>
      <c r="C324" s="13" t="s">
        <v>1909</v>
      </c>
      <c r="E324" s="16"/>
    </row>
    <row r="325" spans="1:5" x14ac:dyDescent="0.15">
      <c r="A325" s="13" t="s">
        <v>2165</v>
      </c>
      <c r="B325" s="2" t="str">
        <f t="shared" si="5"/>
        <v>1503a113</v>
      </c>
      <c r="C325" s="13" t="s">
        <v>1910</v>
      </c>
      <c r="E325" s="16"/>
    </row>
    <row r="326" spans="1:5" x14ac:dyDescent="0.15">
      <c r="A326" s="13" t="s">
        <v>2166</v>
      </c>
      <c r="B326" s="2" t="str">
        <f t="shared" si="5"/>
        <v>2205a113</v>
      </c>
      <c r="C326" s="13" t="s">
        <v>1911</v>
      </c>
      <c r="E326" s="16"/>
    </row>
    <row r="327" spans="1:5" x14ac:dyDescent="0.15">
      <c r="A327" s="13" t="s">
        <v>2167</v>
      </c>
      <c r="B327" s="2" t="str">
        <f t="shared" si="5"/>
        <v>2303a113</v>
      </c>
      <c r="C327" s="13" t="s">
        <v>2080</v>
      </c>
      <c r="E327" s="16"/>
    </row>
    <row r="328" spans="1:5" x14ac:dyDescent="0.15">
      <c r="A328" s="13" t="s">
        <v>2168</v>
      </c>
      <c r="B328" s="2" t="str">
        <f t="shared" si="5"/>
        <v>2303a123</v>
      </c>
      <c r="C328" s="13" t="s">
        <v>2081</v>
      </c>
      <c r="E328" s="16"/>
    </row>
    <row r="329" spans="1:5" x14ac:dyDescent="0.15">
      <c r="A329" s="13" t="s">
        <v>2169</v>
      </c>
      <c r="B329" s="2" t="str">
        <f t="shared" si="5"/>
        <v>2403a113</v>
      </c>
      <c r="C329" s="13" t="s">
        <v>1912</v>
      </c>
      <c r="E329" s="16"/>
    </row>
    <row r="330" spans="1:5" x14ac:dyDescent="0.15">
      <c r="A330" s="13" t="s">
        <v>2170</v>
      </c>
      <c r="B330" s="2" t="str">
        <f t="shared" si="5"/>
        <v>3107a113</v>
      </c>
      <c r="C330" s="13" t="s">
        <v>1913</v>
      </c>
      <c r="E330" s="16"/>
    </row>
    <row r="331" spans="1:5" x14ac:dyDescent="0.15">
      <c r="A331" s="13" t="s">
        <v>2171</v>
      </c>
      <c r="B331" s="2" t="str">
        <f t="shared" si="5"/>
        <v>3204a113</v>
      </c>
      <c r="C331" s="13" t="s">
        <v>2082</v>
      </c>
      <c r="E331" s="16"/>
    </row>
    <row r="332" spans="1:5" x14ac:dyDescent="0.15">
      <c r="A332" s="13" t="s">
        <v>2172</v>
      </c>
      <c r="B332" s="2" t="str">
        <f t="shared" si="5"/>
        <v>3204a123</v>
      </c>
      <c r="C332" s="13" t="s">
        <v>2083</v>
      </c>
      <c r="E332" s="16"/>
    </row>
    <row r="333" spans="1:5" x14ac:dyDescent="0.15">
      <c r="A333" s="13" t="s">
        <v>2173</v>
      </c>
      <c r="B333" s="2" t="str">
        <f t="shared" si="5"/>
        <v>3205a113</v>
      </c>
      <c r="C333" s="13" t="s">
        <v>1914</v>
      </c>
      <c r="E333" s="16"/>
    </row>
    <row r="334" spans="1:5" x14ac:dyDescent="0.15">
      <c r="A334" s="13" t="s">
        <v>2174</v>
      </c>
      <c r="B334" s="2" t="str">
        <f t="shared" si="5"/>
        <v>3302a113</v>
      </c>
      <c r="C334" s="13" t="s">
        <v>1915</v>
      </c>
      <c r="E334" s="16"/>
    </row>
    <row r="335" spans="1:5" x14ac:dyDescent="0.15">
      <c r="A335" s="13" t="s">
        <v>2175</v>
      </c>
      <c r="B335" s="2" t="str">
        <f t="shared" si="5"/>
        <v>3503a113</v>
      </c>
      <c r="C335" s="13" t="s">
        <v>2084</v>
      </c>
      <c r="E335" s="16"/>
    </row>
    <row r="336" spans="1:5" x14ac:dyDescent="0.15">
      <c r="A336" s="13" t="s">
        <v>2176</v>
      </c>
      <c r="B336" s="2" t="str">
        <f t="shared" si="5"/>
        <v>3503a123</v>
      </c>
      <c r="C336" s="13" t="s">
        <v>2085</v>
      </c>
      <c r="E336" s="16"/>
    </row>
    <row r="337" spans="1:5" x14ac:dyDescent="0.15">
      <c r="A337" s="13" t="s">
        <v>2177</v>
      </c>
      <c r="B337" s="2" t="str">
        <f t="shared" si="5"/>
        <v>3503a133</v>
      </c>
      <c r="C337" s="13" t="s">
        <v>2086</v>
      </c>
      <c r="E337" s="16"/>
    </row>
    <row r="338" spans="1:5" x14ac:dyDescent="0.15">
      <c r="A338" s="13" t="s">
        <v>2178</v>
      </c>
      <c r="B338" s="2" t="str">
        <f t="shared" si="5"/>
        <v>4106a113</v>
      </c>
      <c r="C338" s="13" t="s">
        <v>2087</v>
      </c>
      <c r="E338" s="16"/>
    </row>
    <row r="339" spans="1:5" x14ac:dyDescent="0.15">
      <c r="A339" s="13" t="s">
        <v>2179</v>
      </c>
      <c r="B339" s="2" t="str">
        <f t="shared" si="5"/>
        <v>4106a123</v>
      </c>
      <c r="C339" s="13" t="s">
        <v>2088</v>
      </c>
      <c r="E339" s="16"/>
    </row>
    <row r="340" spans="1:5" x14ac:dyDescent="0.15">
      <c r="A340" s="13" t="s">
        <v>2180</v>
      </c>
      <c r="B340" s="2" t="str">
        <f t="shared" si="5"/>
        <v>4201a113</v>
      </c>
      <c r="C340" s="13" t="s">
        <v>1916</v>
      </c>
      <c r="E340" s="16"/>
    </row>
    <row r="341" spans="1:5" x14ac:dyDescent="0.15">
      <c r="A341" s="13" t="s">
        <v>2181</v>
      </c>
      <c r="B341" s="2" t="str">
        <f t="shared" si="5"/>
        <v>4305a113</v>
      </c>
      <c r="C341" s="13" t="s">
        <v>1917</v>
      </c>
      <c r="E341" s="16"/>
    </row>
    <row r="342" spans="1:5" x14ac:dyDescent="0.15">
      <c r="A342" s="13" t="s">
        <v>2182</v>
      </c>
      <c r="B342" s="2" t="str">
        <f t="shared" si="5"/>
        <v>4403a113</v>
      </c>
      <c r="C342" s="13" t="s">
        <v>2138</v>
      </c>
      <c r="E342" s="16"/>
    </row>
    <row r="343" spans="1:5" x14ac:dyDescent="0.15">
      <c r="A343" s="13" t="s">
        <v>2183</v>
      </c>
      <c r="B343" s="2" t="str">
        <f t="shared" si="5"/>
        <v>4403a123</v>
      </c>
      <c r="C343" s="13" t="s">
        <v>2139</v>
      </c>
      <c r="E343" s="16"/>
    </row>
    <row r="344" spans="1:5" x14ac:dyDescent="0.15">
      <c r="A344" s="13" t="s">
        <v>2184</v>
      </c>
      <c r="B344" s="2" t="str">
        <f t="shared" si="5"/>
        <v>4403a133</v>
      </c>
      <c r="C344" s="13" t="s">
        <v>2089</v>
      </c>
      <c r="E344" s="16"/>
    </row>
    <row r="345" spans="1:5" x14ac:dyDescent="0.15">
      <c r="A345" s="13" t="s">
        <v>2185</v>
      </c>
      <c r="B345" s="2" t="str">
        <f t="shared" si="5"/>
        <v>5101a113</v>
      </c>
      <c r="C345" s="13" t="s">
        <v>2090</v>
      </c>
      <c r="E345" s="16"/>
    </row>
    <row r="346" spans="1:5" x14ac:dyDescent="0.15">
      <c r="A346" s="13" t="s">
        <v>2186</v>
      </c>
      <c r="B346" s="2" t="str">
        <f t="shared" si="5"/>
        <v>5101a123</v>
      </c>
      <c r="C346" s="13" t="s">
        <v>2091</v>
      </c>
      <c r="E346" s="16"/>
    </row>
    <row r="347" spans="1:5" x14ac:dyDescent="0.15">
      <c r="A347" s="13" t="s">
        <v>2187</v>
      </c>
      <c r="B347" s="2" t="str">
        <f t="shared" si="5"/>
        <v>5204a113</v>
      </c>
      <c r="C347" s="13" t="s">
        <v>1918</v>
      </c>
      <c r="E347" s="16"/>
    </row>
    <row r="348" spans="1:5" x14ac:dyDescent="0.15">
      <c r="A348" s="13" t="s">
        <v>2188</v>
      </c>
      <c r="B348" s="2" t="str">
        <f t="shared" si="5"/>
        <v>5301a113</v>
      </c>
      <c r="C348" s="13" t="s">
        <v>2140</v>
      </c>
      <c r="E348" s="16"/>
    </row>
    <row r="349" spans="1:5" x14ac:dyDescent="0.15">
      <c r="A349" s="13" t="s">
        <v>2189</v>
      </c>
      <c r="B349" s="2" t="str">
        <f t="shared" si="5"/>
        <v>5301a123</v>
      </c>
      <c r="C349" s="13" t="s">
        <v>2092</v>
      </c>
      <c r="E349" s="16"/>
    </row>
    <row r="350" spans="1:5" x14ac:dyDescent="0.15">
      <c r="A350" s="13" t="s">
        <v>2190</v>
      </c>
      <c r="B350" s="2" t="str">
        <f t="shared" si="5"/>
        <v>6201a113</v>
      </c>
      <c r="C350" s="13" t="s">
        <v>2093</v>
      </c>
      <c r="E350" s="16"/>
    </row>
    <row r="351" spans="1:5" x14ac:dyDescent="0.15">
      <c r="A351" s="13" t="s">
        <v>2191</v>
      </c>
      <c r="B351" s="2" t="str">
        <f t="shared" si="5"/>
        <v>6201a123</v>
      </c>
      <c r="C351" s="13" t="s">
        <v>2094</v>
      </c>
      <c r="E351" s="16"/>
    </row>
    <row r="352" spans="1:5" x14ac:dyDescent="0.15">
      <c r="A352" s="13" t="s">
        <v>2192</v>
      </c>
      <c r="B352" s="2" t="str">
        <f t="shared" si="5"/>
        <v>6302a113</v>
      </c>
      <c r="C352" s="13" t="s">
        <v>2095</v>
      </c>
      <c r="E352" s="16"/>
    </row>
    <row r="353" spans="1:5" x14ac:dyDescent="0.15">
      <c r="A353" s="13" t="s">
        <v>2193</v>
      </c>
      <c r="B353" s="2" t="str">
        <f t="shared" si="5"/>
        <v>6302a123</v>
      </c>
      <c r="C353" s="13" t="s">
        <v>2096</v>
      </c>
      <c r="E353" s="16"/>
    </row>
    <row r="354" spans="1:5" x14ac:dyDescent="0.15">
      <c r="A354" s="13" t="s">
        <v>2194</v>
      </c>
      <c r="B354" s="2" t="str">
        <f t="shared" si="5"/>
        <v>1107a213</v>
      </c>
      <c r="C354" s="13" t="s">
        <v>1919</v>
      </c>
      <c r="E354" s="16"/>
    </row>
    <row r="355" spans="1:5" x14ac:dyDescent="0.15">
      <c r="A355" s="13" t="s">
        <v>2195</v>
      </c>
      <c r="B355" s="2" t="str">
        <f t="shared" si="5"/>
        <v>1108a213</v>
      </c>
      <c r="C355" s="13" t="s">
        <v>2097</v>
      </c>
      <c r="E355" s="16"/>
    </row>
    <row r="356" spans="1:5" x14ac:dyDescent="0.15">
      <c r="A356" s="13" t="s">
        <v>2196</v>
      </c>
      <c r="B356" s="2" t="str">
        <f t="shared" si="5"/>
        <v>1108a223</v>
      </c>
      <c r="C356" s="13" t="s">
        <v>2098</v>
      </c>
      <c r="E356" s="16"/>
    </row>
    <row r="357" spans="1:5" x14ac:dyDescent="0.15">
      <c r="A357" s="13" t="s">
        <v>2197</v>
      </c>
      <c r="B357" s="2" t="str">
        <f t="shared" si="5"/>
        <v>1202a213</v>
      </c>
      <c r="C357" s="13" t="s">
        <v>1920</v>
      </c>
      <c r="E357" s="16"/>
    </row>
    <row r="358" spans="1:5" x14ac:dyDescent="0.15">
      <c r="A358" s="13" t="s">
        <v>2198</v>
      </c>
      <c r="B358" s="2" t="str">
        <f t="shared" si="5"/>
        <v>1303a213</v>
      </c>
      <c r="C358" s="13" t="s">
        <v>1921</v>
      </c>
      <c r="E358" s="16"/>
    </row>
    <row r="359" spans="1:5" x14ac:dyDescent="0.15">
      <c r="A359" s="13" t="s">
        <v>2199</v>
      </c>
      <c r="B359" s="2" t="str">
        <f t="shared" si="5"/>
        <v>1402a213</v>
      </c>
      <c r="C359" s="13" t="s">
        <v>1922</v>
      </c>
      <c r="E359" s="16"/>
    </row>
    <row r="360" spans="1:5" x14ac:dyDescent="0.15">
      <c r="A360" s="13" t="s">
        <v>2200</v>
      </c>
      <c r="B360" s="2" t="str">
        <f t="shared" si="5"/>
        <v>1403a213</v>
      </c>
      <c r="C360" s="13" t="s">
        <v>1923</v>
      </c>
      <c r="E360" s="16"/>
    </row>
    <row r="361" spans="1:5" x14ac:dyDescent="0.15">
      <c r="A361" s="13" t="s">
        <v>2201</v>
      </c>
      <c r="B361" s="2" t="str">
        <f t="shared" si="5"/>
        <v>1503a213</v>
      </c>
      <c r="C361" s="13" t="s">
        <v>1924</v>
      </c>
      <c r="E361" s="16"/>
    </row>
    <row r="362" spans="1:5" x14ac:dyDescent="0.15">
      <c r="A362" s="13" t="s">
        <v>2202</v>
      </c>
      <c r="B362" s="2" t="str">
        <f t="shared" si="5"/>
        <v>2103a213</v>
      </c>
      <c r="C362" s="13" t="s">
        <v>1925</v>
      </c>
      <c r="E362" s="16"/>
    </row>
    <row r="363" spans="1:5" x14ac:dyDescent="0.15">
      <c r="A363" s="13" t="s">
        <v>2203</v>
      </c>
      <c r="B363" s="2" t="str">
        <f t="shared" si="5"/>
        <v>2104a213</v>
      </c>
      <c r="C363" s="13" t="s">
        <v>1926</v>
      </c>
      <c r="E363" s="16"/>
    </row>
    <row r="364" spans="1:5" x14ac:dyDescent="0.15">
      <c r="A364" s="13" t="s">
        <v>2204</v>
      </c>
      <c r="B364" s="2" t="str">
        <f t="shared" si="5"/>
        <v>2203a213</v>
      </c>
      <c r="C364" s="13" t="s">
        <v>1927</v>
      </c>
      <c r="E364" s="16"/>
    </row>
    <row r="365" spans="1:5" x14ac:dyDescent="0.15">
      <c r="A365" s="13" t="s">
        <v>2205</v>
      </c>
      <c r="B365" s="2" t="str">
        <f t="shared" si="5"/>
        <v>2204a213</v>
      </c>
      <c r="C365" s="13" t="s">
        <v>1928</v>
      </c>
      <c r="E365" s="16"/>
    </row>
    <row r="366" spans="1:5" x14ac:dyDescent="0.15">
      <c r="A366" s="13" t="s">
        <v>2206</v>
      </c>
      <c r="B366" s="2" t="str">
        <f t="shared" si="5"/>
        <v>2402a213</v>
      </c>
      <c r="C366" s="13" t="s">
        <v>599</v>
      </c>
      <c r="E366" s="16"/>
    </row>
    <row r="367" spans="1:5" x14ac:dyDescent="0.15">
      <c r="A367" s="13" t="s">
        <v>2207</v>
      </c>
      <c r="B367" s="2" t="str">
        <f t="shared" si="5"/>
        <v>2506a213</v>
      </c>
      <c r="C367" s="13" t="s">
        <v>2099</v>
      </c>
      <c r="E367" s="16"/>
    </row>
    <row r="368" spans="1:5" x14ac:dyDescent="0.15">
      <c r="A368" s="13" t="s">
        <v>2208</v>
      </c>
      <c r="B368" s="2" t="str">
        <f t="shared" si="5"/>
        <v>2506a223</v>
      </c>
      <c r="C368" s="13" t="s">
        <v>2100</v>
      </c>
      <c r="E368" s="16"/>
    </row>
    <row r="369" spans="1:5" x14ac:dyDescent="0.15">
      <c r="A369" s="13" t="s">
        <v>2209</v>
      </c>
      <c r="B369" s="2" t="str">
        <f t="shared" si="5"/>
        <v>2507a213</v>
      </c>
      <c r="C369" s="13" t="s">
        <v>1929</v>
      </c>
      <c r="E369" s="16"/>
    </row>
    <row r="370" spans="1:5" x14ac:dyDescent="0.15">
      <c r="A370" s="13" t="s">
        <v>2210</v>
      </c>
      <c r="B370" s="2" t="str">
        <f t="shared" si="5"/>
        <v>3108a213</v>
      </c>
      <c r="C370" s="13" t="s">
        <v>1930</v>
      </c>
      <c r="E370" s="16"/>
    </row>
    <row r="371" spans="1:5" x14ac:dyDescent="0.15">
      <c r="A371" s="13" t="s">
        <v>2211</v>
      </c>
      <c r="B371" s="2" t="str">
        <f t="shared" si="5"/>
        <v>3203a213</v>
      </c>
      <c r="C371" s="13" t="s">
        <v>1931</v>
      </c>
      <c r="E371" s="16"/>
    </row>
    <row r="372" spans="1:5" x14ac:dyDescent="0.15">
      <c r="A372" s="13" t="s">
        <v>2212</v>
      </c>
      <c r="B372" s="2" t="str">
        <f t="shared" si="5"/>
        <v>3204a213</v>
      </c>
      <c r="C372" s="13" t="s">
        <v>1932</v>
      </c>
      <c r="E372" s="16"/>
    </row>
    <row r="373" spans="1:5" x14ac:dyDescent="0.15">
      <c r="A373" s="13" t="s">
        <v>2213</v>
      </c>
      <c r="B373" s="2" t="str">
        <f t="shared" si="5"/>
        <v>3205a213</v>
      </c>
      <c r="C373" s="13" t="s">
        <v>1933</v>
      </c>
      <c r="E373" s="16"/>
    </row>
    <row r="374" spans="1:5" x14ac:dyDescent="0.15">
      <c r="A374" s="13" t="s">
        <v>2214</v>
      </c>
      <c r="B374" s="2" t="str">
        <f t="shared" si="5"/>
        <v>3302a213</v>
      </c>
      <c r="C374" s="13" t="s">
        <v>1934</v>
      </c>
      <c r="E374" s="16"/>
    </row>
    <row r="375" spans="1:5" x14ac:dyDescent="0.15">
      <c r="A375" s="13" t="s">
        <v>2215</v>
      </c>
      <c r="B375" s="2" t="str">
        <f t="shared" si="5"/>
        <v>3402a213</v>
      </c>
      <c r="C375" s="13" t="s">
        <v>1935</v>
      </c>
      <c r="E375" s="16"/>
    </row>
    <row r="376" spans="1:5" x14ac:dyDescent="0.15">
      <c r="A376" s="13" t="s">
        <v>2216</v>
      </c>
      <c r="B376" s="2" t="str">
        <f t="shared" si="5"/>
        <v>3504a213</v>
      </c>
      <c r="C376" s="13" t="s">
        <v>1936</v>
      </c>
      <c r="E376" s="16"/>
    </row>
    <row r="377" spans="1:5" x14ac:dyDescent="0.15">
      <c r="A377" s="13" t="s">
        <v>2217</v>
      </c>
      <c r="B377" s="2" t="str">
        <f t="shared" si="5"/>
        <v>4105a213</v>
      </c>
      <c r="C377" s="13" t="s">
        <v>1937</v>
      </c>
      <c r="E377" s="16"/>
    </row>
    <row r="378" spans="1:5" x14ac:dyDescent="0.15">
      <c r="A378" s="13" t="s">
        <v>2218</v>
      </c>
      <c r="B378" s="2" t="str">
        <f t="shared" si="5"/>
        <v>4304a213</v>
      </c>
      <c r="C378" s="13" t="s">
        <v>1938</v>
      </c>
      <c r="E378" s="16"/>
    </row>
    <row r="379" spans="1:5" x14ac:dyDescent="0.15">
      <c r="A379" s="13" t="s">
        <v>2219</v>
      </c>
      <c r="B379" s="2" t="str">
        <f t="shared" si="5"/>
        <v>4305a213</v>
      </c>
      <c r="C379" s="13" t="s">
        <v>2101</v>
      </c>
      <c r="E379" s="16"/>
    </row>
    <row r="380" spans="1:5" x14ac:dyDescent="0.15">
      <c r="A380" s="13" t="s">
        <v>2220</v>
      </c>
      <c r="B380" s="2" t="str">
        <f t="shared" si="5"/>
        <v>4305a223</v>
      </c>
      <c r="C380" s="13" t="s">
        <v>2102</v>
      </c>
      <c r="E380" s="16"/>
    </row>
    <row r="381" spans="1:5" x14ac:dyDescent="0.15">
      <c r="A381" s="13" t="s">
        <v>2221</v>
      </c>
      <c r="B381" s="2" t="str">
        <f t="shared" si="5"/>
        <v>4403a213</v>
      </c>
      <c r="C381" s="13" t="s">
        <v>1939</v>
      </c>
      <c r="E381" s="16"/>
    </row>
    <row r="382" spans="1:5" x14ac:dyDescent="0.15">
      <c r="A382" s="13" t="s">
        <v>2222</v>
      </c>
      <c r="B382" s="2" t="str">
        <f t="shared" si="5"/>
        <v>4404a213</v>
      </c>
      <c r="C382" s="13" t="s">
        <v>1940</v>
      </c>
      <c r="E382" s="16"/>
    </row>
    <row r="383" spans="1:5" x14ac:dyDescent="0.15">
      <c r="A383" s="13" t="s">
        <v>2223</v>
      </c>
      <c r="B383" s="2" t="str">
        <f t="shared" si="5"/>
        <v>4504a213</v>
      </c>
      <c r="C383" s="13" t="s">
        <v>2103</v>
      </c>
      <c r="E383" s="16"/>
    </row>
    <row r="384" spans="1:5" x14ac:dyDescent="0.15">
      <c r="A384" s="13" t="s">
        <v>2224</v>
      </c>
      <c r="B384" s="2" t="str">
        <f t="shared" si="5"/>
        <v>4504a223</v>
      </c>
      <c r="C384" s="13" t="s">
        <v>2104</v>
      </c>
      <c r="E384" s="16"/>
    </row>
    <row r="385" spans="1:5" x14ac:dyDescent="0.15">
      <c r="A385" s="13" t="s">
        <v>2225</v>
      </c>
      <c r="B385" s="2" t="str">
        <f t="shared" si="5"/>
        <v>4505a213</v>
      </c>
      <c r="C385" s="13" t="s">
        <v>1941</v>
      </c>
      <c r="E385" s="16"/>
    </row>
    <row r="386" spans="1:5" x14ac:dyDescent="0.15">
      <c r="A386" s="13" t="s">
        <v>2226</v>
      </c>
      <c r="B386" s="2" t="str">
        <f t="shared" ref="B386:B438" si="6">LEFT(A386,7)&amp;3</f>
        <v>5101a213</v>
      </c>
      <c r="C386" s="13" t="s">
        <v>2105</v>
      </c>
      <c r="E386" s="16"/>
    </row>
    <row r="387" spans="1:5" x14ac:dyDescent="0.15">
      <c r="A387" s="13" t="s">
        <v>2227</v>
      </c>
      <c r="B387" s="2" t="str">
        <f t="shared" si="6"/>
        <v>5101a223</v>
      </c>
      <c r="C387" s="13" t="s">
        <v>2106</v>
      </c>
      <c r="E387" s="16"/>
    </row>
    <row r="388" spans="1:5" x14ac:dyDescent="0.15">
      <c r="A388" s="13" t="s">
        <v>2228</v>
      </c>
      <c r="B388" s="2" t="str">
        <f t="shared" si="6"/>
        <v>5301a213</v>
      </c>
      <c r="C388" s="13" t="s">
        <v>2141</v>
      </c>
      <c r="E388" s="16"/>
    </row>
    <row r="389" spans="1:5" x14ac:dyDescent="0.15">
      <c r="A389" s="13" t="s">
        <v>2229</v>
      </c>
      <c r="B389" s="2" t="str">
        <f t="shared" si="6"/>
        <v>5301a223</v>
      </c>
      <c r="C389" s="13" t="s">
        <v>2107</v>
      </c>
      <c r="E389" s="16"/>
    </row>
    <row r="390" spans="1:5" x14ac:dyDescent="0.15">
      <c r="A390" s="13" t="s">
        <v>2230</v>
      </c>
      <c r="B390" s="2" t="str">
        <f t="shared" si="6"/>
        <v>6102a213</v>
      </c>
      <c r="C390" s="13" t="s">
        <v>2108</v>
      </c>
      <c r="E390" s="16"/>
    </row>
    <row r="391" spans="1:5" x14ac:dyDescent="0.15">
      <c r="A391" s="13" t="s">
        <v>2231</v>
      </c>
      <c r="B391" s="2" t="str">
        <f t="shared" si="6"/>
        <v>6102a223</v>
      </c>
      <c r="C391" s="13" t="s">
        <v>2109</v>
      </c>
      <c r="E391" s="16"/>
    </row>
    <row r="392" spans="1:5" x14ac:dyDescent="0.15">
      <c r="A392" s="13" t="s">
        <v>2232</v>
      </c>
      <c r="B392" s="2" t="str">
        <f t="shared" si="6"/>
        <v>6201a213</v>
      </c>
      <c r="C392" s="13" t="s">
        <v>2110</v>
      </c>
      <c r="E392" s="16"/>
    </row>
    <row r="393" spans="1:5" x14ac:dyDescent="0.15">
      <c r="A393" s="13" t="s">
        <v>2233</v>
      </c>
      <c r="B393" s="2" t="str">
        <f t="shared" si="6"/>
        <v>6201a223</v>
      </c>
      <c r="C393" s="13" t="s">
        <v>2111</v>
      </c>
      <c r="E393" s="16"/>
    </row>
    <row r="394" spans="1:5" x14ac:dyDescent="0.15">
      <c r="A394" s="13" t="s">
        <v>2234</v>
      </c>
      <c r="B394" s="2" t="str">
        <f t="shared" si="6"/>
        <v>1107a313</v>
      </c>
      <c r="C394" s="13" t="s">
        <v>1942</v>
      </c>
      <c r="E394" s="16"/>
    </row>
    <row r="395" spans="1:5" x14ac:dyDescent="0.15">
      <c r="A395" s="13" t="s">
        <v>2235</v>
      </c>
      <c r="B395" s="2" t="str">
        <f t="shared" si="6"/>
        <v>1108a313</v>
      </c>
      <c r="C395" s="13" t="s">
        <v>1943</v>
      </c>
      <c r="E395" s="16"/>
    </row>
    <row r="396" spans="1:5" x14ac:dyDescent="0.15">
      <c r="A396" s="13" t="s">
        <v>2236</v>
      </c>
      <c r="B396" s="2" t="str">
        <f t="shared" si="6"/>
        <v>1202a313</v>
      </c>
      <c r="C396" s="13" t="s">
        <v>1944</v>
      </c>
      <c r="E396" s="16"/>
    </row>
    <row r="397" spans="1:5" x14ac:dyDescent="0.15">
      <c r="A397" s="13" t="s">
        <v>2237</v>
      </c>
      <c r="B397" s="2" t="str">
        <f t="shared" si="6"/>
        <v>1203a313</v>
      </c>
      <c r="C397" s="13" t="s">
        <v>1945</v>
      </c>
      <c r="E397" s="16"/>
    </row>
    <row r="398" spans="1:5" x14ac:dyDescent="0.15">
      <c r="A398" s="13" t="s">
        <v>2238</v>
      </c>
      <c r="B398" s="2" t="str">
        <f t="shared" si="6"/>
        <v>1303a313</v>
      </c>
      <c r="C398" s="13" t="s">
        <v>1946</v>
      </c>
      <c r="E398" s="16"/>
    </row>
    <row r="399" spans="1:5" x14ac:dyDescent="0.15">
      <c r="A399" s="13" t="s">
        <v>2239</v>
      </c>
      <c r="B399" s="2" t="str">
        <f t="shared" si="6"/>
        <v>1304a313</v>
      </c>
      <c r="C399" s="13" t="s">
        <v>1943</v>
      </c>
      <c r="E399" s="16"/>
    </row>
    <row r="400" spans="1:5" x14ac:dyDescent="0.15">
      <c r="A400" s="13" t="s">
        <v>2240</v>
      </c>
      <c r="B400" s="2" t="str">
        <f t="shared" si="6"/>
        <v>1402a313</v>
      </c>
      <c r="C400" s="13" t="s">
        <v>1947</v>
      </c>
      <c r="E400" s="16"/>
    </row>
    <row r="401" spans="1:5" x14ac:dyDescent="0.15">
      <c r="A401" s="13" t="s">
        <v>2241</v>
      </c>
      <c r="B401" s="2" t="str">
        <f t="shared" si="6"/>
        <v>1403a313</v>
      </c>
      <c r="C401" s="13" t="s">
        <v>2112</v>
      </c>
      <c r="E401" s="16"/>
    </row>
    <row r="402" spans="1:5" x14ac:dyDescent="0.15">
      <c r="A402" s="13" t="s">
        <v>2242</v>
      </c>
      <c r="B402" s="2" t="str">
        <f t="shared" si="6"/>
        <v>1403a323</v>
      </c>
      <c r="C402" s="13" t="s">
        <v>2113</v>
      </c>
      <c r="E402" s="16"/>
    </row>
    <row r="403" spans="1:5" x14ac:dyDescent="0.15">
      <c r="A403" s="13" t="s">
        <v>2243</v>
      </c>
      <c r="B403" s="2" t="str">
        <f t="shared" si="6"/>
        <v>1403a333</v>
      </c>
      <c r="C403" s="13" t="s">
        <v>2114</v>
      </c>
      <c r="E403" s="16"/>
    </row>
    <row r="404" spans="1:5" x14ac:dyDescent="0.15">
      <c r="A404" s="13" t="s">
        <v>2244</v>
      </c>
      <c r="B404" s="2" t="str">
        <f t="shared" si="6"/>
        <v>2103a313</v>
      </c>
      <c r="C404" s="13" t="s">
        <v>1948</v>
      </c>
      <c r="E404" s="16"/>
    </row>
    <row r="405" spans="1:5" x14ac:dyDescent="0.15">
      <c r="A405" s="13" t="s">
        <v>2245</v>
      </c>
      <c r="B405" s="2" t="str">
        <f t="shared" si="6"/>
        <v>2104a313</v>
      </c>
      <c r="C405" s="13" t="s">
        <v>1949</v>
      </c>
      <c r="E405" s="16"/>
    </row>
    <row r="406" spans="1:5" x14ac:dyDescent="0.15">
      <c r="A406" s="13" t="s">
        <v>2246</v>
      </c>
      <c r="B406" s="2" t="str">
        <f t="shared" si="6"/>
        <v>2203a313</v>
      </c>
      <c r="C406" s="13" t="s">
        <v>1950</v>
      </c>
      <c r="E406" s="16"/>
    </row>
    <row r="407" spans="1:5" x14ac:dyDescent="0.15">
      <c r="A407" s="13" t="s">
        <v>2247</v>
      </c>
      <c r="B407" s="2" t="str">
        <f t="shared" si="6"/>
        <v>2204a313</v>
      </c>
      <c r="C407" s="13" t="s">
        <v>1951</v>
      </c>
      <c r="E407" s="16"/>
    </row>
    <row r="408" spans="1:5" x14ac:dyDescent="0.15">
      <c r="A408" s="13" t="s">
        <v>2248</v>
      </c>
      <c r="B408" s="2" t="str">
        <f t="shared" si="6"/>
        <v>2205a313</v>
      </c>
      <c r="C408" s="13" t="s">
        <v>2115</v>
      </c>
      <c r="E408" s="16"/>
    </row>
    <row r="409" spans="1:5" x14ac:dyDescent="0.15">
      <c r="A409" s="13" t="s">
        <v>2249</v>
      </c>
      <c r="B409" s="2" t="str">
        <f t="shared" si="6"/>
        <v>2205a323</v>
      </c>
      <c r="C409" s="13" t="s">
        <v>2116</v>
      </c>
      <c r="E409" s="16"/>
    </row>
    <row r="410" spans="1:5" x14ac:dyDescent="0.15">
      <c r="A410" s="13" t="s">
        <v>2250</v>
      </c>
      <c r="B410" s="2" t="str">
        <f t="shared" si="6"/>
        <v>2303a313</v>
      </c>
      <c r="C410" s="13" t="s">
        <v>1952</v>
      </c>
      <c r="E410" s="16"/>
    </row>
    <row r="411" spans="1:5" x14ac:dyDescent="0.15">
      <c r="A411" s="13" t="s">
        <v>2251</v>
      </c>
      <c r="B411" s="2" t="str">
        <f t="shared" si="6"/>
        <v>2402a313</v>
      </c>
      <c r="C411" s="13" t="s">
        <v>1953</v>
      </c>
      <c r="E411" s="16"/>
    </row>
    <row r="412" spans="1:5" x14ac:dyDescent="0.15">
      <c r="A412" s="13" t="s">
        <v>2252</v>
      </c>
      <c r="B412" s="2" t="str">
        <f t="shared" si="6"/>
        <v>2403a313</v>
      </c>
      <c r="C412" s="13" t="s">
        <v>1954</v>
      </c>
      <c r="E412" s="16"/>
    </row>
    <row r="413" spans="1:5" x14ac:dyDescent="0.15">
      <c r="A413" s="13" t="s">
        <v>2253</v>
      </c>
      <c r="B413" s="2" t="str">
        <f t="shared" si="6"/>
        <v>2506a313</v>
      </c>
      <c r="C413" s="13" t="s">
        <v>1955</v>
      </c>
      <c r="E413" s="16"/>
    </row>
    <row r="414" spans="1:5" x14ac:dyDescent="0.15">
      <c r="A414" s="13" t="s">
        <v>2254</v>
      </c>
      <c r="B414" s="2" t="str">
        <f t="shared" si="6"/>
        <v>2507a313</v>
      </c>
      <c r="C414" s="13" t="s">
        <v>1956</v>
      </c>
      <c r="E414" s="16"/>
    </row>
    <row r="415" spans="1:5" x14ac:dyDescent="0.15">
      <c r="A415" s="13" t="s">
        <v>2255</v>
      </c>
      <c r="B415" s="2" t="str">
        <f t="shared" si="6"/>
        <v>3107a313</v>
      </c>
      <c r="C415" s="13" t="s">
        <v>1957</v>
      </c>
      <c r="E415" s="16"/>
    </row>
    <row r="416" spans="1:5" x14ac:dyDescent="0.15">
      <c r="A416" s="13" t="s">
        <v>2256</v>
      </c>
      <c r="B416" s="2" t="str">
        <f t="shared" si="6"/>
        <v>3108a313</v>
      </c>
      <c r="C416" s="13" t="s">
        <v>1958</v>
      </c>
      <c r="E416" s="16"/>
    </row>
    <row r="417" spans="1:5" x14ac:dyDescent="0.15">
      <c r="A417" s="13" t="s">
        <v>2257</v>
      </c>
      <c r="B417" s="2" t="str">
        <f t="shared" si="6"/>
        <v>3203a313</v>
      </c>
      <c r="C417" s="13" t="s">
        <v>1959</v>
      </c>
      <c r="E417" s="16"/>
    </row>
    <row r="418" spans="1:5" x14ac:dyDescent="0.15">
      <c r="A418" s="13" t="s">
        <v>2258</v>
      </c>
      <c r="B418" s="2" t="str">
        <f t="shared" si="6"/>
        <v>3204a313</v>
      </c>
      <c r="C418" s="13" t="s">
        <v>1960</v>
      </c>
      <c r="E418" s="16"/>
    </row>
    <row r="419" spans="1:5" x14ac:dyDescent="0.15">
      <c r="A419" s="13" t="s">
        <v>2259</v>
      </c>
      <c r="B419" s="2" t="str">
        <f t="shared" si="6"/>
        <v>3205a313</v>
      </c>
      <c r="C419" s="13" t="s">
        <v>1961</v>
      </c>
      <c r="E419" s="16"/>
    </row>
    <row r="420" spans="1:5" x14ac:dyDescent="0.15">
      <c r="A420" s="13" t="s">
        <v>2260</v>
      </c>
      <c r="B420" s="2" t="str">
        <f t="shared" si="6"/>
        <v>3402a313</v>
      </c>
      <c r="C420" s="13" t="s">
        <v>1962</v>
      </c>
      <c r="E420" s="16"/>
    </row>
    <row r="421" spans="1:5" x14ac:dyDescent="0.15">
      <c r="A421" s="13" t="s">
        <v>2261</v>
      </c>
      <c r="B421" s="2" t="str">
        <f t="shared" si="6"/>
        <v>3503a313</v>
      </c>
      <c r="C421" s="13" t="s">
        <v>1963</v>
      </c>
      <c r="E421" s="16"/>
    </row>
    <row r="422" spans="1:5" x14ac:dyDescent="0.15">
      <c r="A422" s="13" t="s">
        <v>2262</v>
      </c>
      <c r="B422" s="2" t="str">
        <f t="shared" si="6"/>
        <v>3504a313</v>
      </c>
      <c r="C422" s="13" t="s">
        <v>1964</v>
      </c>
      <c r="E422" s="16"/>
    </row>
    <row r="423" spans="1:5" x14ac:dyDescent="0.15">
      <c r="A423" s="13" t="s">
        <v>2263</v>
      </c>
      <c r="B423" s="2" t="str">
        <f t="shared" si="6"/>
        <v>4105a313</v>
      </c>
      <c r="C423" s="13" t="s">
        <v>2117</v>
      </c>
      <c r="E423" s="16"/>
    </row>
    <row r="424" spans="1:5" x14ac:dyDescent="0.15">
      <c r="A424" s="13" t="s">
        <v>2264</v>
      </c>
      <c r="B424" s="2" t="str">
        <f t="shared" si="6"/>
        <v>4105a323</v>
      </c>
      <c r="C424" s="13" t="s">
        <v>2118</v>
      </c>
      <c r="E424" s="16"/>
    </row>
    <row r="425" spans="1:5" x14ac:dyDescent="0.15">
      <c r="A425" s="13" t="s">
        <v>2265</v>
      </c>
      <c r="B425" s="2" t="str">
        <f t="shared" si="6"/>
        <v>4106a313</v>
      </c>
      <c r="C425" s="13" t="s">
        <v>1965</v>
      </c>
      <c r="E425" s="16"/>
    </row>
    <row r="426" spans="1:5" x14ac:dyDescent="0.15">
      <c r="A426" s="13" t="s">
        <v>2266</v>
      </c>
      <c r="B426" s="2" t="str">
        <f t="shared" si="6"/>
        <v>4201a313</v>
      </c>
      <c r="C426" s="13" t="s">
        <v>1966</v>
      </c>
      <c r="E426" s="16"/>
    </row>
    <row r="427" spans="1:5" x14ac:dyDescent="0.15">
      <c r="A427" s="13" t="s">
        <v>2267</v>
      </c>
      <c r="B427" s="2" t="str">
        <f t="shared" si="6"/>
        <v>4304a313</v>
      </c>
      <c r="C427" s="13" t="s">
        <v>1967</v>
      </c>
      <c r="E427" s="16"/>
    </row>
    <row r="428" spans="1:5" x14ac:dyDescent="0.15">
      <c r="A428" s="13" t="s">
        <v>2268</v>
      </c>
      <c r="B428" s="2" t="str">
        <f t="shared" si="6"/>
        <v>4404a313</v>
      </c>
      <c r="C428" s="13" t="s">
        <v>1968</v>
      </c>
      <c r="E428" s="16"/>
    </row>
    <row r="429" spans="1:5" x14ac:dyDescent="0.15">
      <c r="A429" s="13" t="s">
        <v>2269</v>
      </c>
      <c r="B429" s="2" t="str">
        <f t="shared" si="6"/>
        <v>4504a313</v>
      </c>
      <c r="C429" s="13" t="s">
        <v>2119</v>
      </c>
      <c r="E429" s="16"/>
    </row>
    <row r="430" spans="1:5" x14ac:dyDescent="0.15">
      <c r="A430" s="13" t="s">
        <v>2270</v>
      </c>
      <c r="B430" s="2" t="str">
        <f t="shared" si="6"/>
        <v>4504a323</v>
      </c>
      <c r="C430" s="13" t="s">
        <v>2120</v>
      </c>
      <c r="E430" s="16"/>
    </row>
    <row r="431" spans="1:5" x14ac:dyDescent="0.15">
      <c r="A431" s="13" t="s">
        <v>2271</v>
      </c>
      <c r="B431" s="2" t="str">
        <f t="shared" si="6"/>
        <v>4505a313</v>
      </c>
      <c r="C431" s="13" t="s">
        <v>1969</v>
      </c>
      <c r="E431" s="16"/>
    </row>
    <row r="432" spans="1:5" x14ac:dyDescent="0.15">
      <c r="A432" s="13" t="s">
        <v>2272</v>
      </c>
      <c r="B432" s="2" t="str">
        <f t="shared" si="6"/>
        <v>5101a313</v>
      </c>
      <c r="C432" s="13" t="s">
        <v>1970</v>
      </c>
      <c r="E432" s="16"/>
    </row>
    <row r="433" spans="1:5" x14ac:dyDescent="0.15">
      <c r="A433" s="13" t="s">
        <v>2273</v>
      </c>
      <c r="B433" s="2" t="str">
        <f t="shared" si="6"/>
        <v>5204a313</v>
      </c>
      <c r="C433" s="13" t="s">
        <v>2123</v>
      </c>
      <c r="E433" s="16"/>
    </row>
    <row r="434" spans="1:5" x14ac:dyDescent="0.15">
      <c r="A434" s="13" t="s">
        <v>2274</v>
      </c>
      <c r="B434" s="2" t="str">
        <f t="shared" si="6"/>
        <v>5204a323</v>
      </c>
      <c r="C434" s="13" t="s">
        <v>2142</v>
      </c>
      <c r="E434" s="16"/>
    </row>
    <row r="435" spans="1:5" x14ac:dyDescent="0.15">
      <c r="A435" s="13" t="s">
        <v>2275</v>
      </c>
      <c r="B435" s="2" t="str">
        <f t="shared" si="6"/>
        <v>6102a313</v>
      </c>
      <c r="C435" s="13" t="s">
        <v>2157</v>
      </c>
      <c r="E435" s="16"/>
    </row>
    <row r="436" spans="1:5" x14ac:dyDescent="0.15">
      <c r="A436" s="13" t="s">
        <v>2276</v>
      </c>
      <c r="B436" s="2" t="str">
        <f t="shared" si="6"/>
        <v>6102a323</v>
      </c>
      <c r="C436" s="13" t="s">
        <v>2158</v>
      </c>
      <c r="E436" s="16"/>
    </row>
    <row r="437" spans="1:5" x14ac:dyDescent="0.15">
      <c r="A437" s="13" t="s">
        <v>2277</v>
      </c>
      <c r="B437" s="2" t="str">
        <f t="shared" si="6"/>
        <v>6302a313</v>
      </c>
      <c r="C437" s="13" t="s">
        <v>2159</v>
      </c>
      <c r="E437" s="16"/>
    </row>
    <row r="438" spans="1:5" x14ac:dyDescent="0.15">
      <c r="A438" s="13" t="s">
        <v>2278</v>
      </c>
      <c r="B438" s="2" t="str">
        <f t="shared" si="6"/>
        <v>6302a323</v>
      </c>
      <c r="C438" s="13" t="s">
        <v>2160</v>
      </c>
      <c r="E438" s="16"/>
    </row>
    <row r="439" spans="1:5" x14ac:dyDescent="0.15">
      <c r="E439" s="16"/>
    </row>
    <row r="440" spans="1:5" x14ac:dyDescent="0.15">
      <c r="E440" s="16"/>
    </row>
    <row r="441" spans="1:5" x14ac:dyDescent="0.15">
      <c r="E441" s="16"/>
    </row>
    <row r="442" spans="1:5" x14ac:dyDescent="0.15">
      <c r="E442" s="16"/>
    </row>
    <row r="443" spans="1:5" x14ac:dyDescent="0.15">
      <c r="E443" s="16"/>
    </row>
    <row r="444" spans="1:5" x14ac:dyDescent="0.15">
      <c r="E444" s="16"/>
    </row>
    <row r="445" spans="1:5" x14ac:dyDescent="0.15">
      <c r="E445" s="16"/>
    </row>
    <row r="446" spans="1:5" x14ac:dyDescent="0.15">
      <c r="E446" s="16"/>
    </row>
    <row r="447" spans="1:5" x14ac:dyDescent="0.15">
      <c r="E447" s="16"/>
    </row>
    <row r="448" spans="1:5" x14ac:dyDescent="0.15">
      <c r="E448" s="16"/>
    </row>
    <row r="449" spans="5:5" x14ac:dyDescent="0.15">
      <c r="E449" s="16"/>
    </row>
    <row r="450" spans="5:5" x14ac:dyDescent="0.15">
      <c r="E450" s="16"/>
    </row>
    <row r="451" spans="5:5" x14ac:dyDescent="0.15">
      <c r="E451" s="16"/>
    </row>
    <row r="452" spans="5:5" x14ac:dyDescent="0.15">
      <c r="E452" s="16"/>
    </row>
    <row r="453" spans="5:5" x14ac:dyDescent="0.15">
      <c r="E453" s="16"/>
    </row>
    <row r="454" spans="5:5" x14ac:dyDescent="0.15">
      <c r="E454" s="16"/>
    </row>
    <row r="455" spans="5:5" x14ac:dyDescent="0.15">
      <c r="E455" s="16"/>
    </row>
    <row r="456" spans="5:5" x14ac:dyDescent="0.15">
      <c r="E456" s="16"/>
    </row>
    <row r="457" spans="5:5" x14ac:dyDescent="0.15">
      <c r="E457" s="16"/>
    </row>
    <row r="458" spans="5:5" x14ac:dyDescent="0.15">
      <c r="E458" s="16"/>
    </row>
    <row r="459" spans="5:5" x14ac:dyDescent="0.15">
      <c r="E459" s="16"/>
    </row>
    <row r="460" spans="5:5" x14ac:dyDescent="0.15">
      <c r="E460" s="16"/>
    </row>
    <row r="461" spans="5:5" x14ac:dyDescent="0.15">
      <c r="E461" s="16"/>
    </row>
    <row r="462" spans="5:5" x14ac:dyDescent="0.15">
      <c r="E462" s="16"/>
    </row>
    <row r="463" spans="5:5" x14ac:dyDescent="0.15">
      <c r="E463" s="16"/>
    </row>
    <row r="464" spans="5:5" x14ac:dyDescent="0.15">
      <c r="E464" s="16"/>
    </row>
    <row r="465" spans="5:5" x14ac:dyDescent="0.15">
      <c r="E465" s="16"/>
    </row>
    <row r="466" spans="5:5" x14ac:dyDescent="0.15">
      <c r="E466" s="16"/>
    </row>
    <row r="467" spans="5:5" x14ac:dyDescent="0.15">
      <c r="E467" s="16"/>
    </row>
    <row r="468" spans="5:5" x14ac:dyDescent="0.15">
      <c r="E468" s="16"/>
    </row>
    <row r="469" spans="5:5" x14ac:dyDescent="0.15">
      <c r="E469" s="16"/>
    </row>
    <row r="470" spans="5:5" x14ac:dyDescent="0.15">
      <c r="E470" s="16"/>
    </row>
    <row r="471" spans="5:5" x14ac:dyDescent="0.15">
      <c r="E471" s="16"/>
    </row>
    <row r="472" spans="5:5" x14ac:dyDescent="0.15">
      <c r="E472" s="16"/>
    </row>
    <row r="473" spans="5:5" x14ac:dyDescent="0.15">
      <c r="E473" s="16"/>
    </row>
    <row r="474" spans="5:5" x14ac:dyDescent="0.15">
      <c r="E474" s="16"/>
    </row>
    <row r="475" spans="5:5" x14ac:dyDescent="0.15">
      <c r="E475" s="16"/>
    </row>
    <row r="476" spans="5:5" x14ac:dyDescent="0.15">
      <c r="E476" s="16"/>
    </row>
    <row r="477" spans="5:5" x14ac:dyDescent="0.15">
      <c r="E477" s="16"/>
    </row>
    <row r="478" spans="5:5" x14ac:dyDescent="0.15">
      <c r="E478" s="16"/>
    </row>
    <row r="479" spans="5:5" x14ac:dyDescent="0.15">
      <c r="E479" s="16"/>
    </row>
    <row r="480" spans="5:5" x14ac:dyDescent="0.15">
      <c r="E480" s="16"/>
    </row>
    <row r="481" spans="5:5" x14ac:dyDescent="0.15">
      <c r="E481" s="16"/>
    </row>
    <row r="482" spans="5:5" x14ac:dyDescent="0.15">
      <c r="E482" s="16"/>
    </row>
    <row r="483" spans="5:5" x14ac:dyDescent="0.15">
      <c r="E483" s="16"/>
    </row>
    <row r="484" spans="5:5" x14ac:dyDescent="0.15">
      <c r="E484" s="16"/>
    </row>
    <row r="485" spans="5:5" x14ac:dyDescent="0.15">
      <c r="E485" s="16"/>
    </row>
    <row r="486" spans="5:5" x14ac:dyDescent="0.15">
      <c r="E486" s="16"/>
    </row>
    <row r="487" spans="5:5" x14ac:dyDescent="0.15">
      <c r="E487" s="16"/>
    </row>
    <row r="488" spans="5:5" x14ac:dyDescent="0.15">
      <c r="E488" s="16"/>
    </row>
    <row r="489" spans="5:5" x14ac:dyDescent="0.15">
      <c r="E489" s="16"/>
    </row>
    <row r="490" spans="5:5" x14ac:dyDescent="0.15">
      <c r="E490" s="16"/>
    </row>
    <row r="491" spans="5:5" x14ac:dyDescent="0.15">
      <c r="E491" s="16"/>
    </row>
    <row r="492" spans="5:5" x14ac:dyDescent="0.15">
      <c r="E492" s="16"/>
    </row>
    <row r="493" spans="5:5" x14ac:dyDescent="0.15">
      <c r="E493" s="16"/>
    </row>
    <row r="494" spans="5:5" x14ac:dyDescent="0.15">
      <c r="E494" s="16"/>
    </row>
    <row r="495" spans="5:5" x14ac:dyDescent="0.15">
      <c r="E495" s="16"/>
    </row>
    <row r="496" spans="5:5" x14ac:dyDescent="0.15">
      <c r="E496" s="16"/>
    </row>
    <row r="497" spans="5:5" x14ac:dyDescent="0.15">
      <c r="E497" s="16"/>
    </row>
    <row r="498" spans="5:5" x14ac:dyDescent="0.15">
      <c r="E498" s="16"/>
    </row>
    <row r="499" spans="5:5" x14ac:dyDescent="0.15">
      <c r="E499" s="16"/>
    </row>
    <row r="500" spans="5:5" x14ac:dyDescent="0.15">
      <c r="E500" s="16"/>
    </row>
    <row r="501" spans="5:5" x14ac:dyDescent="0.15">
      <c r="E501" s="16"/>
    </row>
    <row r="502" spans="5:5" x14ac:dyDescent="0.15">
      <c r="E502" s="16"/>
    </row>
    <row r="503" spans="5:5" x14ac:dyDescent="0.15">
      <c r="E503" s="16"/>
    </row>
    <row r="504" spans="5:5" x14ac:dyDescent="0.15">
      <c r="E504" s="16"/>
    </row>
    <row r="505" spans="5:5" x14ac:dyDescent="0.15">
      <c r="E505" s="16"/>
    </row>
    <row r="506" spans="5:5" x14ac:dyDescent="0.15">
      <c r="E506" s="16"/>
    </row>
    <row r="507" spans="5:5" x14ac:dyDescent="0.15">
      <c r="E507" s="16"/>
    </row>
    <row r="508" spans="5:5" x14ac:dyDescent="0.15">
      <c r="E508" s="16"/>
    </row>
    <row r="509" spans="5:5" x14ac:dyDescent="0.15">
      <c r="E509" s="16"/>
    </row>
    <row r="510" spans="5:5" x14ac:dyDescent="0.15">
      <c r="E510" s="16"/>
    </row>
    <row r="511" spans="5:5" x14ac:dyDescent="0.15">
      <c r="E511" s="16"/>
    </row>
    <row r="512" spans="5:5" x14ac:dyDescent="0.15">
      <c r="E512" s="16"/>
    </row>
    <row r="513" spans="5:5" x14ac:dyDescent="0.15">
      <c r="E513" s="16"/>
    </row>
    <row r="514" spans="5:5" x14ac:dyDescent="0.15">
      <c r="E514" s="16"/>
    </row>
    <row r="515" spans="5:5" x14ac:dyDescent="0.15">
      <c r="E515" s="16"/>
    </row>
    <row r="516" spans="5:5" x14ac:dyDescent="0.15">
      <c r="E516" s="16"/>
    </row>
    <row r="517" spans="5:5" x14ac:dyDescent="0.15">
      <c r="E517" s="16"/>
    </row>
    <row r="518" spans="5:5" x14ac:dyDescent="0.15">
      <c r="E518" s="16"/>
    </row>
    <row r="519" spans="5:5" x14ac:dyDescent="0.15">
      <c r="E519" s="16"/>
    </row>
    <row r="520" spans="5:5" x14ac:dyDescent="0.15">
      <c r="E520" s="16"/>
    </row>
    <row r="521" spans="5:5" x14ac:dyDescent="0.15">
      <c r="E521" s="16"/>
    </row>
    <row r="522" spans="5:5" x14ac:dyDescent="0.15">
      <c r="E522" s="16"/>
    </row>
    <row r="523" spans="5:5" x14ac:dyDescent="0.15">
      <c r="E523" s="16"/>
    </row>
    <row r="524" spans="5:5" x14ac:dyDescent="0.15">
      <c r="E524" s="16"/>
    </row>
    <row r="525" spans="5:5" x14ac:dyDescent="0.15">
      <c r="E525" s="16"/>
    </row>
    <row r="526" spans="5:5" x14ac:dyDescent="0.15">
      <c r="E526" s="16"/>
    </row>
    <row r="527" spans="5:5" x14ac:dyDescent="0.15">
      <c r="E527" s="16"/>
    </row>
    <row r="528" spans="5:5" x14ac:dyDescent="0.15">
      <c r="E528" s="16"/>
    </row>
    <row r="529" spans="5:5" x14ac:dyDescent="0.15">
      <c r="E529" s="16"/>
    </row>
    <row r="530" spans="5:5" x14ac:dyDescent="0.15">
      <c r="E530" s="16"/>
    </row>
    <row r="531" spans="5:5" x14ac:dyDescent="0.15">
      <c r="E531" s="16"/>
    </row>
    <row r="532" spans="5:5" x14ac:dyDescent="0.15">
      <c r="E532" s="16"/>
    </row>
    <row r="533" spans="5:5" x14ac:dyDescent="0.15">
      <c r="E533" s="16"/>
    </row>
    <row r="534" spans="5:5" x14ac:dyDescent="0.15">
      <c r="E534" s="16"/>
    </row>
    <row r="535" spans="5:5" x14ac:dyDescent="0.15">
      <c r="E535" s="16"/>
    </row>
    <row r="536" spans="5:5" x14ac:dyDescent="0.15">
      <c r="E536" s="16"/>
    </row>
    <row r="537" spans="5:5" x14ac:dyDescent="0.15">
      <c r="E537" s="16"/>
    </row>
    <row r="538" spans="5:5" x14ac:dyDescent="0.15">
      <c r="E538" s="16"/>
    </row>
    <row r="539" spans="5:5" x14ac:dyDescent="0.15">
      <c r="E539" s="16"/>
    </row>
    <row r="540" spans="5:5" x14ac:dyDescent="0.15">
      <c r="E540" s="16"/>
    </row>
    <row r="541" spans="5:5" x14ac:dyDescent="0.15">
      <c r="E541" s="16"/>
    </row>
    <row r="542" spans="5:5" x14ac:dyDescent="0.15">
      <c r="E542" s="16"/>
    </row>
    <row r="543" spans="5:5" x14ac:dyDescent="0.15">
      <c r="E543" s="16"/>
    </row>
    <row r="544" spans="5:5" x14ac:dyDescent="0.15">
      <c r="E544" s="16"/>
    </row>
    <row r="545" spans="5:5" x14ac:dyDescent="0.15">
      <c r="E545" s="16"/>
    </row>
    <row r="546" spans="5:5" x14ac:dyDescent="0.15">
      <c r="E546" s="16"/>
    </row>
    <row r="547" spans="5:5" x14ac:dyDescent="0.15">
      <c r="E547" s="16"/>
    </row>
    <row r="548" spans="5:5" x14ac:dyDescent="0.15">
      <c r="E548" s="16"/>
    </row>
    <row r="549" spans="5:5" x14ac:dyDescent="0.15">
      <c r="E549" s="16"/>
    </row>
    <row r="550" spans="5:5" x14ac:dyDescent="0.15">
      <c r="E550" s="16"/>
    </row>
    <row r="551" spans="5:5" x14ac:dyDescent="0.15">
      <c r="E551" s="16"/>
    </row>
    <row r="552" spans="5:5" x14ac:dyDescent="0.15">
      <c r="E552" s="16"/>
    </row>
    <row r="553" spans="5:5" x14ac:dyDescent="0.15">
      <c r="E553" s="16"/>
    </row>
    <row r="554" spans="5:5" x14ac:dyDescent="0.15">
      <c r="E554" s="16"/>
    </row>
    <row r="555" spans="5:5" x14ac:dyDescent="0.15">
      <c r="E555" s="16"/>
    </row>
    <row r="556" spans="5:5" x14ac:dyDescent="0.15">
      <c r="E556" s="16"/>
    </row>
    <row r="557" spans="5:5" x14ac:dyDescent="0.15">
      <c r="E557" s="16"/>
    </row>
    <row r="558" spans="5:5" x14ac:dyDescent="0.15">
      <c r="E558" s="16"/>
    </row>
    <row r="559" spans="5:5" x14ac:dyDescent="0.15">
      <c r="E559" s="16"/>
    </row>
    <row r="560" spans="5:5" x14ac:dyDescent="0.15">
      <c r="E560" s="16"/>
    </row>
    <row r="561" spans="5:5" x14ac:dyDescent="0.15">
      <c r="E561" s="16"/>
    </row>
    <row r="562" spans="5:5" x14ac:dyDescent="0.15">
      <c r="E562" s="16"/>
    </row>
    <row r="563" spans="5:5" x14ac:dyDescent="0.15">
      <c r="E563" s="16"/>
    </row>
    <row r="564" spans="5:5" x14ac:dyDescent="0.15">
      <c r="E564" s="16"/>
    </row>
    <row r="565" spans="5:5" x14ac:dyDescent="0.15">
      <c r="E565" s="16"/>
    </row>
    <row r="566" spans="5:5" x14ac:dyDescent="0.15">
      <c r="E566" s="16"/>
    </row>
    <row r="567" spans="5:5" x14ac:dyDescent="0.15">
      <c r="E567" s="16"/>
    </row>
    <row r="568" spans="5:5" x14ac:dyDescent="0.15">
      <c r="E568" s="16"/>
    </row>
    <row r="569" spans="5:5" x14ac:dyDescent="0.15">
      <c r="E569" s="16"/>
    </row>
    <row r="570" spans="5:5" x14ac:dyDescent="0.15">
      <c r="E570" s="16"/>
    </row>
    <row r="571" spans="5:5" x14ac:dyDescent="0.15">
      <c r="E571" s="16"/>
    </row>
    <row r="572" spans="5:5" x14ac:dyDescent="0.15">
      <c r="E572" s="16"/>
    </row>
    <row r="573" spans="5:5" x14ac:dyDescent="0.15">
      <c r="E573" s="16"/>
    </row>
    <row r="574" spans="5:5" x14ac:dyDescent="0.15">
      <c r="E574" s="16"/>
    </row>
    <row r="575" spans="5:5" x14ac:dyDescent="0.15">
      <c r="E575" s="16"/>
    </row>
    <row r="576" spans="5:5" x14ac:dyDescent="0.15">
      <c r="E576" s="16"/>
    </row>
    <row r="577" spans="5:5" x14ac:dyDescent="0.15">
      <c r="E577" s="16"/>
    </row>
    <row r="578" spans="5:5" x14ac:dyDescent="0.15">
      <c r="E578" s="16"/>
    </row>
    <row r="579" spans="5:5" x14ac:dyDescent="0.15">
      <c r="E579" s="16"/>
    </row>
    <row r="580" spans="5:5" x14ac:dyDescent="0.15">
      <c r="E580" s="16"/>
    </row>
    <row r="581" spans="5:5" x14ac:dyDescent="0.15">
      <c r="E581" s="16"/>
    </row>
    <row r="582" spans="5:5" x14ac:dyDescent="0.15">
      <c r="E582" s="16"/>
    </row>
    <row r="583" spans="5:5" x14ac:dyDescent="0.15">
      <c r="E583" s="16"/>
    </row>
    <row r="584" spans="5:5" x14ac:dyDescent="0.15">
      <c r="E584" s="16"/>
    </row>
    <row r="585" spans="5:5" x14ac:dyDescent="0.15">
      <c r="E585" s="16"/>
    </row>
    <row r="586" spans="5:5" x14ac:dyDescent="0.15">
      <c r="E586" s="16"/>
    </row>
    <row r="587" spans="5:5" x14ac:dyDescent="0.15">
      <c r="E587" s="16"/>
    </row>
    <row r="588" spans="5:5" x14ac:dyDescent="0.15">
      <c r="E588" s="16"/>
    </row>
    <row r="589" spans="5:5" x14ac:dyDescent="0.15">
      <c r="E589" s="16"/>
    </row>
    <row r="590" spans="5:5" x14ac:dyDescent="0.15">
      <c r="E590" s="16"/>
    </row>
    <row r="591" spans="5:5" x14ac:dyDescent="0.15">
      <c r="E591" s="16"/>
    </row>
    <row r="592" spans="5:5" x14ac:dyDescent="0.15">
      <c r="E592" s="16"/>
    </row>
    <row r="593" spans="5:5" x14ac:dyDescent="0.15">
      <c r="E593" s="16"/>
    </row>
    <row r="594" spans="5:5" x14ac:dyDescent="0.15">
      <c r="E594" s="16"/>
    </row>
    <row r="595" spans="5:5" x14ac:dyDescent="0.15">
      <c r="E595" s="16"/>
    </row>
    <row r="596" spans="5:5" x14ac:dyDescent="0.15">
      <c r="E596" s="16"/>
    </row>
    <row r="597" spans="5:5" x14ac:dyDescent="0.15">
      <c r="E597" s="16"/>
    </row>
    <row r="598" spans="5:5" x14ac:dyDescent="0.15">
      <c r="E598" s="16"/>
    </row>
    <row r="599" spans="5:5" x14ac:dyDescent="0.15">
      <c r="E599" s="16"/>
    </row>
    <row r="600" spans="5:5" x14ac:dyDescent="0.15">
      <c r="E600" s="16"/>
    </row>
    <row r="601" spans="5:5" x14ac:dyDescent="0.15">
      <c r="E601" s="16"/>
    </row>
    <row r="602" spans="5:5" x14ac:dyDescent="0.15">
      <c r="E602" s="16"/>
    </row>
    <row r="603" spans="5:5" x14ac:dyDescent="0.15">
      <c r="E603" s="16"/>
    </row>
    <row r="604" spans="5:5" x14ac:dyDescent="0.15">
      <c r="E604" s="16"/>
    </row>
    <row r="605" spans="5:5" x14ac:dyDescent="0.15">
      <c r="E605" s="16"/>
    </row>
    <row r="606" spans="5:5" x14ac:dyDescent="0.15">
      <c r="E606" s="16"/>
    </row>
    <row r="607" spans="5:5" x14ac:dyDescent="0.15">
      <c r="E607" s="16"/>
    </row>
    <row r="608" spans="5:5" x14ac:dyDescent="0.15">
      <c r="E608" s="16"/>
    </row>
    <row r="609" spans="5:5" x14ac:dyDescent="0.15">
      <c r="E609" s="16"/>
    </row>
    <row r="610" spans="5:5" x14ac:dyDescent="0.15">
      <c r="E610" s="16"/>
    </row>
    <row r="611" spans="5:5" x14ac:dyDescent="0.15">
      <c r="E611" s="16"/>
    </row>
    <row r="612" spans="5:5" x14ac:dyDescent="0.15">
      <c r="E612" s="16"/>
    </row>
    <row r="613" spans="5:5" x14ac:dyDescent="0.15">
      <c r="E613" s="16"/>
    </row>
    <row r="614" spans="5:5" x14ac:dyDescent="0.15">
      <c r="E614" s="16"/>
    </row>
    <row r="615" spans="5:5" x14ac:dyDescent="0.15">
      <c r="E615" s="16"/>
    </row>
    <row r="616" spans="5:5" x14ac:dyDescent="0.15">
      <c r="E616" s="16"/>
    </row>
    <row r="617" spans="5:5" x14ac:dyDescent="0.15">
      <c r="E617" s="16"/>
    </row>
    <row r="618" spans="5:5" x14ac:dyDescent="0.15">
      <c r="E618" s="16"/>
    </row>
    <row r="619" spans="5:5" x14ac:dyDescent="0.15">
      <c r="E619" s="16"/>
    </row>
    <row r="620" spans="5:5" x14ac:dyDescent="0.15">
      <c r="E620" s="16"/>
    </row>
    <row r="621" spans="5:5" x14ac:dyDescent="0.15">
      <c r="E621" s="16"/>
    </row>
    <row r="622" spans="5:5" x14ac:dyDescent="0.15">
      <c r="E622" s="16"/>
    </row>
    <row r="623" spans="5:5" x14ac:dyDescent="0.15">
      <c r="E623" s="16"/>
    </row>
    <row r="624" spans="5:5" x14ac:dyDescent="0.15">
      <c r="E624" s="16"/>
    </row>
    <row r="625" spans="5:5" x14ac:dyDescent="0.15">
      <c r="E625" s="16"/>
    </row>
    <row r="626" spans="5:5" x14ac:dyDescent="0.15">
      <c r="E626" s="16"/>
    </row>
    <row r="627" spans="5:5" x14ac:dyDescent="0.15">
      <c r="E627" s="16"/>
    </row>
    <row r="628" spans="5:5" x14ac:dyDescent="0.15">
      <c r="E628" s="16"/>
    </row>
    <row r="629" spans="5:5" x14ac:dyDescent="0.15">
      <c r="E629" s="16"/>
    </row>
    <row r="630" spans="5:5" x14ac:dyDescent="0.15">
      <c r="E630" s="16"/>
    </row>
    <row r="631" spans="5:5" x14ac:dyDescent="0.15">
      <c r="E631" s="16"/>
    </row>
    <row r="632" spans="5:5" x14ac:dyDescent="0.15">
      <c r="E632" s="16"/>
    </row>
    <row r="633" spans="5:5" x14ac:dyDescent="0.15">
      <c r="E633" s="16"/>
    </row>
    <row r="634" spans="5:5" x14ac:dyDescent="0.15">
      <c r="E634" s="16"/>
    </row>
    <row r="635" spans="5:5" x14ac:dyDescent="0.15">
      <c r="E635" s="16"/>
    </row>
    <row r="636" spans="5:5" x14ac:dyDescent="0.15">
      <c r="E636" s="16"/>
    </row>
    <row r="637" spans="5:5" x14ac:dyDescent="0.15">
      <c r="E637" s="16"/>
    </row>
    <row r="638" spans="5:5" x14ac:dyDescent="0.15">
      <c r="E638" s="16"/>
    </row>
    <row r="639" spans="5:5" x14ac:dyDescent="0.15">
      <c r="E639" s="16"/>
    </row>
    <row r="640" spans="5:5" x14ac:dyDescent="0.15">
      <c r="E640" s="16"/>
    </row>
    <row r="641" spans="5:5" x14ac:dyDescent="0.15">
      <c r="E641" s="16"/>
    </row>
    <row r="642" spans="5:5" x14ac:dyDescent="0.15">
      <c r="E642" s="16"/>
    </row>
    <row r="643" spans="5:5" x14ac:dyDescent="0.15">
      <c r="E643" s="16"/>
    </row>
    <row r="644" spans="5:5" x14ac:dyDescent="0.15">
      <c r="E644" s="16"/>
    </row>
    <row r="645" spans="5:5" x14ac:dyDescent="0.15">
      <c r="E645" s="16"/>
    </row>
    <row r="646" spans="5:5" x14ac:dyDescent="0.15">
      <c r="E646" s="16"/>
    </row>
    <row r="647" spans="5:5" x14ac:dyDescent="0.15">
      <c r="E647" s="16"/>
    </row>
    <row r="648" spans="5:5" x14ac:dyDescent="0.15">
      <c r="E648" s="16"/>
    </row>
    <row r="649" spans="5:5" x14ac:dyDescent="0.15">
      <c r="E649" s="16"/>
    </row>
    <row r="650" spans="5:5" x14ac:dyDescent="0.15">
      <c r="E650" s="16"/>
    </row>
    <row r="651" spans="5:5" x14ac:dyDescent="0.15">
      <c r="E651" s="16"/>
    </row>
    <row r="652" spans="5:5" x14ac:dyDescent="0.15">
      <c r="E652" s="16"/>
    </row>
    <row r="653" spans="5:5" x14ac:dyDescent="0.15">
      <c r="E653" s="16"/>
    </row>
    <row r="654" spans="5:5" x14ac:dyDescent="0.15">
      <c r="E654" s="16"/>
    </row>
    <row r="655" spans="5:5" x14ac:dyDescent="0.15">
      <c r="E655" s="16"/>
    </row>
    <row r="656" spans="5:5" x14ac:dyDescent="0.15">
      <c r="E656" s="16"/>
    </row>
    <row r="657" spans="5:5" x14ac:dyDescent="0.15">
      <c r="E657" s="16"/>
    </row>
    <row r="658" spans="5:5" x14ac:dyDescent="0.15">
      <c r="E658" s="16"/>
    </row>
    <row r="659" spans="5:5" x14ac:dyDescent="0.15">
      <c r="E659" s="16"/>
    </row>
    <row r="660" spans="5:5" x14ac:dyDescent="0.15">
      <c r="E660" s="16"/>
    </row>
    <row r="661" spans="5:5" x14ac:dyDescent="0.15">
      <c r="E661" s="16"/>
    </row>
    <row r="662" spans="5:5" x14ac:dyDescent="0.15">
      <c r="E662" s="16"/>
    </row>
    <row r="663" spans="5:5" x14ac:dyDescent="0.15">
      <c r="E663" s="16"/>
    </row>
    <row r="664" spans="5:5" x14ac:dyDescent="0.15">
      <c r="E664" s="16"/>
    </row>
    <row r="665" spans="5:5" x14ac:dyDescent="0.15">
      <c r="E665" s="16"/>
    </row>
    <row r="666" spans="5:5" x14ac:dyDescent="0.15">
      <c r="E666" s="16"/>
    </row>
    <row r="667" spans="5:5" x14ac:dyDescent="0.15">
      <c r="E667" s="16"/>
    </row>
    <row r="668" spans="5:5" x14ac:dyDescent="0.15">
      <c r="E668" s="16"/>
    </row>
    <row r="669" spans="5:5" x14ac:dyDescent="0.15">
      <c r="E669" s="16"/>
    </row>
    <row r="670" spans="5:5" x14ac:dyDescent="0.15">
      <c r="E670" s="16"/>
    </row>
    <row r="671" spans="5:5" x14ac:dyDescent="0.15">
      <c r="E671" s="16"/>
    </row>
    <row r="672" spans="5:5" x14ac:dyDescent="0.15">
      <c r="E672" s="16"/>
    </row>
    <row r="673" spans="5:5" x14ac:dyDescent="0.15">
      <c r="E673" s="16"/>
    </row>
    <row r="674" spans="5:5" x14ac:dyDescent="0.15">
      <c r="E674" s="16"/>
    </row>
    <row r="675" spans="5:5" x14ac:dyDescent="0.15">
      <c r="E675" s="16"/>
    </row>
    <row r="676" spans="5:5" x14ac:dyDescent="0.15">
      <c r="E676" s="16"/>
    </row>
    <row r="677" spans="5:5" x14ac:dyDescent="0.15">
      <c r="E677" s="16"/>
    </row>
    <row r="678" spans="5:5" x14ac:dyDescent="0.15">
      <c r="E678" s="16"/>
    </row>
    <row r="679" spans="5:5" x14ac:dyDescent="0.15">
      <c r="E679" s="16"/>
    </row>
    <row r="680" spans="5:5" x14ac:dyDescent="0.15">
      <c r="E680" s="16"/>
    </row>
    <row r="681" spans="5:5" x14ac:dyDescent="0.15">
      <c r="E681" s="16"/>
    </row>
    <row r="682" spans="5:5" x14ac:dyDescent="0.15">
      <c r="E682" s="16"/>
    </row>
    <row r="683" spans="5:5" x14ac:dyDescent="0.15">
      <c r="E683" s="16"/>
    </row>
    <row r="684" spans="5:5" x14ac:dyDescent="0.15">
      <c r="E684" s="16"/>
    </row>
    <row r="685" spans="5:5" x14ac:dyDescent="0.15">
      <c r="E685" s="16"/>
    </row>
    <row r="686" spans="5:5" x14ac:dyDescent="0.15">
      <c r="E686" s="16"/>
    </row>
    <row r="687" spans="5:5" x14ac:dyDescent="0.15">
      <c r="E687" s="16"/>
    </row>
    <row r="688" spans="5:5" x14ac:dyDescent="0.15">
      <c r="E688" s="16"/>
    </row>
    <row r="689" spans="5:5" x14ac:dyDescent="0.15">
      <c r="E689" s="16"/>
    </row>
    <row r="690" spans="5:5" x14ac:dyDescent="0.15">
      <c r="E690" s="16"/>
    </row>
    <row r="691" spans="5:5" x14ac:dyDescent="0.15">
      <c r="E691" s="16"/>
    </row>
    <row r="692" spans="5:5" x14ac:dyDescent="0.15">
      <c r="E692" s="16"/>
    </row>
    <row r="693" spans="5:5" x14ac:dyDescent="0.15">
      <c r="E693" s="16"/>
    </row>
    <row r="694" spans="5:5" x14ac:dyDescent="0.15">
      <c r="E694" s="16"/>
    </row>
    <row r="695" spans="5:5" x14ac:dyDescent="0.15">
      <c r="E695" s="16"/>
    </row>
    <row r="696" spans="5:5" x14ac:dyDescent="0.15">
      <c r="E696" s="16"/>
    </row>
    <row r="697" spans="5:5" x14ac:dyDescent="0.15">
      <c r="E697" s="16"/>
    </row>
    <row r="698" spans="5:5" x14ac:dyDescent="0.15">
      <c r="E698" s="16"/>
    </row>
    <row r="699" spans="5:5" x14ac:dyDescent="0.15">
      <c r="E699" s="16"/>
    </row>
    <row r="700" spans="5:5" x14ac:dyDescent="0.15">
      <c r="E700" s="16"/>
    </row>
    <row r="701" spans="5:5" x14ac:dyDescent="0.15">
      <c r="E701" s="16"/>
    </row>
    <row r="702" spans="5:5" x14ac:dyDescent="0.15">
      <c r="E702" s="16"/>
    </row>
    <row r="703" spans="5:5" x14ac:dyDescent="0.15">
      <c r="E703" s="16"/>
    </row>
    <row r="704" spans="5:5" x14ac:dyDescent="0.15">
      <c r="E704" s="16"/>
    </row>
    <row r="705" spans="5:5" x14ac:dyDescent="0.15">
      <c r="E705" s="16"/>
    </row>
    <row r="706" spans="5:5" x14ac:dyDescent="0.15">
      <c r="E706" s="16"/>
    </row>
    <row r="707" spans="5:5" x14ac:dyDescent="0.15">
      <c r="E707" s="16"/>
    </row>
    <row r="708" spans="5:5" x14ac:dyDescent="0.15">
      <c r="E708" s="16"/>
    </row>
    <row r="709" spans="5:5" x14ac:dyDescent="0.15">
      <c r="E709" s="16"/>
    </row>
    <row r="710" spans="5:5" x14ac:dyDescent="0.15">
      <c r="E710" s="16"/>
    </row>
    <row r="711" spans="5:5" x14ac:dyDescent="0.15">
      <c r="E711" s="16"/>
    </row>
    <row r="712" spans="5:5" x14ac:dyDescent="0.15">
      <c r="E712" s="16"/>
    </row>
    <row r="713" spans="5:5" x14ac:dyDescent="0.15">
      <c r="E713" s="16"/>
    </row>
    <row r="714" spans="5:5" x14ac:dyDescent="0.15">
      <c r="E714" s="16"/>
    </row>
    <row r="715" spans="5:5" x14ac:dyDescent="0.15">
      <c r="E715" s="16"/>
    </row>
    <row r="716" spans="5:5" x14ac:dyDescent="0.15">
      <c r="E716" s="16"/>
    </row>
    <row r="717" spans="5:5" x14ac:dyDescent="0.15">
      <c r="E717" s="16"/>
    </row>
    <row r="718" spans="5:5" x14ac:dyDescent="0.15">
      <c r="E718" s="16"/>
    </row>
    <row r="719" spans="5:5" x14ac:dyDescent="0.15">
      <c r="E719" s="16"/>
    </row>
    <row r="720" spans="5:5" x14ac:dyDescent="0.15">
      <c r="E720" s="16"/>
    </row>
    <row r="721" spans="5:5" x14ac:dyDescent="0.15">
      <c r="E721" s="16"/>
    </row>
    <row r="722" spans="5:5" x14ac:dyDescent="0.15">
      <c r="E722" s="16"/>
    </row>
    <row r="723" spans="5:5" x14ac:dyDescent="0.15">
      <c r="E723" s="16"/>
    </row>
    <row r="724" spans="5:5" x14ac:dyDescent="0.15">
      <c r="E724" s="16"/>
    </row>
    <row r="725" spans="5:5" x14ac:dyDescent="0.15">
      <c r="E725" s="16"/>
    </row>
    <row r="726" spans="5:5" x14ac:dyDescent="0.15">
      <c r="E726" s="16"/>
    </row>
    <row r="727" spans="5:5" x14ac:dyDescent="0.15">
      <c r="E727" s="16"/>
    </row>
    <row r="728" spans="5:5" x14ac:dyDescent="0.15">
      <c r="E728" s="16"/>
    </row>
    <row r="729" spans="5:5" x14ac:dyDescent="0.15">
      <c r="E729" s="16"/>
    </row>
    <row r="730" spans="5:5" x14ac:dyDescent="0.15">
      <c r="E730" s="16"/>
    </row>
    <row r="731" spans="5:5" x14ac:dyDescent="0.15">
      <c r="E731" s="16"/>
    </row>
    <row r="732" spans="5:5" x14ac:dyDescent="0.15">
      <c r="E732" s="16"/>
    </row>
    <row r="733" spans="5:5" x14ac:dyDescent="0.15">
      <c r="E733" s="16"/>
    </row>
    <row r="734" spans="5:5" x14ac:dyDescent="0.15">
      <c r="E734" s="16"/>
    </row>
    <row r="735" spans="5:5" x14ac:dyDescent="0.15">
      <c r="E735" s="16"/>
    </row>
    <row r="736" spans="5:5" x14ac:dyDescent="0.15">
      <c r="E736" s="16"/>
    </row>
    <row r="737" spans="5:5" x14ac:dyDescent="0.15">
      <c r="E737" s="16"/>
    </row>
    <row r="738" spans="5:5" x14ac:dyDescent="0.15">
      <c r="E738" s="16"/>
    </row>
    <row r="739" spans="5:5" x14ac:dyDescent="0.15">
      <c r="E739" s="16"/>
    </row>
    <row r="740" spans="5:5" x14ac:dyDescent="0.15">
      <c r="E740" s="16"/>
    </row>
    <row r="741" spans="5:5" x14ac:dyDescent="0.15">
      <c r="E741" s="16"/>
    </row>
    <row r="742" spans="5:5" x14ac:dyDescent="0.15">
      <c r="E742" s="16"/>
    </row>
    <row r="743" spans="5:5" x14ac:dyDescent="0.15">
      <c r="E743" s="16"/>
    </row>
    <row r="744" spans="5:5" x14ac:dyDescent="0.15">
      <c r="E744" s="16"/>
    </row>
    <row r="745" spans="5:5" x14ac:dyDescent="0.15">
      <c r="E745" s="16"/>
    </row>
    <row r="746" spans="5:5" x14ac:dyDescent="0.15">
      <c r="E746" s="16"/>
    </row>
    <row r="747" spans="5:5" x14ac:dyDescent="0.15">
      <c r="E747" s="16"/>
    </row>
    <row r="748" spans="5:5" x14ac:dyDescent="0.15">
      <c r="E748" s="16"/>
    </row>
    <row r="749" spans="5:5" x14ac:dyDescent="0.15">
      <c r="E749" s="16"/>
    </row>
    <row r="750" spans="5:5" x14ac:dyDescent="0.15">
      <c r="E750" s="16"/>
    </row>
    <row r="751" spans="5:5" x14ac:dyDescent="0.15">
      <c r="E751" s="16"/>
    </row>
    <row r="752" spans="5:5" x14ac:dyDescent="0.15">
      <c r="E752" s="16"/>
    </row>
    <row r="753" spans="5:5" x14ac:dyDescent="0.15">
      <c r="E753" s="16"/>
    </row>
    <row r="754" spans="5:5" x14ac:dyDescent="0.15">
      <c r="E754" s="16"/>
    </row>
    <row r="755" spans="5:5" x14ac:dyDescent="0.15">
      <c r="E755" s="16"/>
    </row>
    <row r="756" spans="5:5" x14ac:dyDescent="0.15">
      <c r="E756" s="16"/>
    </row>
    <row r="757" spans="5:5" x14ac:dyDescent="0.15">
      <c r="E757" s="16"/>
    </row>
    <row r="758" spans="5:5" x14ac:dyDescent="0.15">
      <c r="E758" s="16"/>
    </row>
    <row r="759" spans="5:5" x14ac:dyDescent="0.15">
      <c r="E759" s="16"/>
    </row>
    <row r="760" spans="5:5" x14ac:dyDescent="0.15">
      <c r="E760" s="16"/>
    </row>
    <row r="761" spans="5:5" x14ac:dyDescent="0.15">
      <c r="E761" s="16"/>
    </row>
    <row r="762" spans="5:5" x14ac:dyDescent="0.15">
      <c r="E762" s="16"/>
    </row>
    <row r="763" spans="5:5" x14ac:dyDescent="0.15">
      <c r="E763" s="16"/>
    </row>
    <row r="764" spans="5:5" x14ac:dyDescent="0.15">
      <c r="E764" s="16"/>
    </row>
    <row r="765" spans="5:5" x14ac:dyDescent="0.15">
      <c r="E765" s="16"/>
    </row>
    <row r="766" spans="5:5" x14ac:dyDescent="0.15">
      <c r="E766" s="16"/>
    </row>
    <row r="767" spans="5:5" x14ac:dyDescent="0.15">
      <c r="E767" s="16"/>
    </row>
    <row r="768" spans="5:5" x14ac:dyDescent="0.15">
      <c r="E768" s="16"/>
    </row>
    <row r="769" spans="5:5" x14ac:dyDescent="0.15">
      <c r="E769" s="16"/>
    </row>
    <row r="770" spans="5:5" x14ac:dyDescent="0.15">
      <c r="E770" s="16"/>
    </row>
    <row r="771" spans="5:5" x14ac:dyDescent="0.15">
      <c r="E771" s="16"/>
    </row>
    <row r="772" spans="5:5" x14ac:dyDescent="0.15">
      <c r="E772" s="16"/>
    </row>
    <row r="773" spans="5:5" x14ac:dyDescent="0.15">
      <c r="E773" s="16"/>
    </row>
    <row r="774" spans="5:5" x14ac:dyDescent="0.15">
      <c r="E774" s="16"/>
    </row>
    <row r="775" spans="5:5" x14ac:dyDescent="0.15">
      <c r="E775" s="16"/>
    </row>
    <row r="776" spans="5:5" x14ac:dyDescent="0.15">
      <c r="E776" s="16"/>
    </row>
    <row r="777" spans="5:5" x14ac:dyDescent="0.15">
      <c r="E777" s="16"/>
    </row>
    <row r="778" spans="5:5" x14ac:dyDescent="0.15">
      <c r="E778" s="16"/>
    </row>
    <row r="779" spans="5:5" x14ac:dyDescent="0.15">
      <c r="E779" s="16"/>
    </row>
    <row r="780" spans="5:5" x14ac:dyDescent="0.15">
      <c r="E780" s="16"/>
    </row>
    <row r="781" spans="5:5" x14ac:dyDescent="0.15">
      <c r="E781" s="16"/>
    </row>
    <row r="782" spans="5:5" x14ac:dyDescent="0.15">
      <c r="E782" s="16"/>
    </row>
    <row r="783" spans="5:5" x14ac:dyDescent="0.15">
      <c r="E783" s="16"/>
    </row>
    <row r="784" spans="5:5" x14ac:dyDescent="0.15">
      <c r="E784" s="16"/>
    </row>
    <row r="785" spans="5:5" x14ac:dyDescent="0.15">
      <c r="E785" s="16"/>
    </row>
    <row r="786" spans="5:5" x14ac:dyDescent="0.15">
      <c r="E786" s="16"/>
    </row>
    <row r="787" spans="5:5" x14ac:dyDescent="0.15">
      <c r="E787" s="16"/>
    </row>
    <row r="788" spans="5:5" x14ac:dyDescent="0.15">
      <c r="E788" s="16"/>
    </row>
    <row r="789" spans="5:5" x14ac:dyDescent="0.15">
      <c r="E789" s="16"/>
    </row>
    <row r="790" spans="5:5" x14ac:dyDescent="0.15">
      <c r="E790" s="16"/>
    </row>
    <row r="791" spans="5:5" x14ac:dyDescent="0.15">
      <c r="E791" s="16"/>
    </row>
    <row r="792" spans="5:5" x14ac:dyDescent="0.15">
      <c r="E792" s="16"/>
    </row>
    <row r="793" spans="5:5" x14ac:dyDescent="0.15">
      <c r="E793" s="16"/>
    </row>
    <row r="794" spans="5:5" x14ac:dyDescent="0.15">
      <c r="E794" s="16"/>
    </row>
    <row r="795" spans="5:5" x14ac:dyDescent="0.15">
      <c r="E795" s="16"/>
    </row>
    <row r="796" spans="5:5" x14ac:dyDescent="0.15">
      <c r="E796" s="16"/>
    </row>
    <row r="797" spans="5:5" x14ac:dyDescent="0.15">
      <c r="E797" s="16"/>
    </row>
    <row r="798" spans="5:5" x14ac:dyDescent="0.15">
      <c r="E798" s="16"/>
    </row>
    <row r="799" spans="5:5" x14ac:dyDescent="0.15">
      <c r="E799" s="16"/>
    </row>
    <row r="800" spans="5:5" x14ac:dyDescent="0.15">
      <c r="E800" s="16"/>
    </row>
    <row r="801" spans="5:5" x14ac:dyDescent="0.15">
      <c r="E801" s="16"/>
    </row>
    <row r="802" spans="5:5" x14ac:dyDescent="0.15">
      <c r="E802" s="16"/>
    </row>
    <row r="803" spans="5:5" x14ac:dyDescent="0.15">
      <c r="E803" s="16"/>
    </row>
    <row r="804" spans="5:5" x14ac:dyDescent="0.15">
      <c r="E804" s="16"/>
    </row>
    <row r="805" spans="5:5" x14ac:dyDescent="0.15">
      <c r="E805" s="16"/>
    </row>
    <row r="806" spans="5:5" x14ac:dyDescent="0.15">
      <c r="E806" s="16"/>
    </row>
    <row r="807" spans="5:5" x14ac:dyDescent="0.15">
      <c r="E807" s="16"/>
    </row>
    <row r="808" spans="5:5" x14ac:dyDescent="0.15">
      <c r="E808" s="16"/>
    </row>
    <row r="809" spans="5:5" x14ac:dyDescent="0.15">
      <c r="E809" s="16"/>
    </row>
    <row r="810" spans="5:5" x14ac:dyDescent="0.15">
      <c r="E810" s="16"/>
    </row>
    <row r="811" spans="5:5" x14ac:dyDescent="0.15">
      <c r="E811" s="16"/>
    </row>
    <row r="812" spans="5:5" x14ac:dyDescent="0.15">
      <c r="E812" s="16"/>
    </row>
    <row r="813" spans="5:5" x14ac:dyDescent="0.15">
      <c r="E813" s="16"/>
    </row>
    <row r="814" spans="5:5" x14ac:dyDescent="0.15">
      <c r="E814" s="16"/>
    </row>
    <row r="815" spans="5:5" x14ac:dyDescent="0.15">
      <c r="E815" s="16"/>
    </row>
    <row r="816" spans="5:5" x14ac:dyDescent="0.15">
      <c r="E816" s="16"/>
    </row>
    <row r="817" spans="5:5" x14ac:dyDescent="0.15">
      <c r="E817" s="16"/>
    </row>
    <row r="818" spans="5:5" x14ac:dyDescent="0.15">
      <c r="E818" s="16"/>
    </row>
    <row r="819" spans="5:5" x14ac:dyDescent="0.15">
      <c r="E819" s="16"/>
    </row>
    <row r="820" spans="5:5" x14ac:dyDescent="0.15">
      <c r="E820" s="16"/>
    </row>
    <row r="821" spans="5:5" x14ac:dyDescent="0.15">
      <c r="E821" s="16"/>
    </row>
    <row r="822" spans="5:5" x14ac:dyDescent="0.15">
      <c r="E822" s="16"/>
    </row>
    <row r="823" spans="5:5" x14ac:dyDescent="0.15">
      <c r="E823" s="16"/>
    </row>
    <row r="824" spans="5:5" x14ac:dyDescent="0.15">
      <c r="E824" s="16"/>
    </row>
    <row r="825" spans="5:5" x14ac:dyDescent="0.15">
      <c r="E825" s="16"/>
    </row>
    <row r="826" spans="5:5" x14ac:dyDescent="0.15">
      <c r="E826" s="16"/>
    </row>
    <row r="827" spans="5:5" x14ac:dyDescent="0.15">
      <c r="E827" s="16"/>
    </row>
    <row r="828" spans="5:5" x14ac:dyDescent="0.15">
      <c r="E828" s="16"/>
    </row>
    <row r="829" spans="5:5" x14ac:dyDescent="0.15">
      <c r="E829" s="16"/>
    </row>
    <row r="830" spans="5:5" x14ac:dyDescent="0.15">
      <c r="E830" s="16"/>
    </row>
    <row r="831" spans="5:5" x14ac:dyDescent="0.15">
      <c r="E831" s="16"/>
    </row>
    <row r="832" spans="5:5" x14ac:dyDescent="0.15">
      <c r="E832" s="16"/>
    </row>
    <row r="833" spans="5:5" x14ac:dyDescent="0.15">
      <c r="E833" s="16"/>
    </row>
    <row r="834" spans="5:5" x14ac:dyDescent="0.15">
      <c r="E834" s="16"/>
    </row>
    <row r="835" spans="5:5" x14ac:dyDescent="0.15">
      <c r="E835" s="16"/>
    </row>
    <row r="836" spans="5:5" x14ac:dyDescent="0.15">
      <c r="E836" s="16"/>
    </row>
    <row r="837" spans="5:5" x14ac:dyDescent="0.15">
      <c r="E837" s="16"/>
    </row>
    <row r="838" spans="5:5" x14ac:dyDescent="0.15">
      <c r="E838" s="16"/>
    </row>
    <row r="839" spans="5:5" x14ac:dyDescent="0.15">
      <c r="E839" s="16"/>
    </row>
    <row r="840" spans="5:5" x14ac:dyDescent="0.15">
      <c r="E840" s="16"/>
    </row>
    <row r="841" spans="5:5" x14ac:dyDescent="0.15">
      <c r="E841" s="16"/>
    </row>
    <row r="842" spans="5:5" x14ac:dyDescent="0.15">
      <c r="E842" s="16"/>
    </row>
    <row r="843" spans="5:5" x14ac:dyDescent="0.15">
      <c r="E843" s="16"/>
    </row>
    <row r="844" spans="5:5" x14ac:dyDescent="0.15">
      <c r="E844" s="16"/>
    </row>
    <row r="845" spans="5:5" x14ac:dyDescent="0.15">
      <c r="E845" s="16"/>
    </row>
    <row r="846" spans="5:5" x14ac:dyDescent="0.15">
      <c r="E846" s="16"/>
    </row>
    <row r="847" spans="5:5" x14ac:dyDescent="0.15">
      <c r="E847" s="16"/>
    </row>
    <row r="848" spans="5:5" x14ac:dyDescent="0.15">
      <c r="E848" s="16"/>
    </row>
    <row r="849" spans="5:5" x14ac:dyDescent="0.15">
      <c r="E849" s="16"/>
    </row>
    <row r="850" spans="5:5" x14ac:dyDescent="0.15">
      <c r="E850" s="16"/>
    </row>
    <row r="851" spans="5:5" x14ac:dyDescent="0.15">
      <c r="E851" s="16"/>
    </row>
    <row r="852" spans="5:5" x14ac:dyDescent="0.15">
      <c r="E852" s="16"/>
    </row>
    <row r="853" spans="5:5" x14ac:dyDescent="0.15">
      <c r="E853" s="16"/>
    </row>
    <row r="854" spans="5:5" x14ac:dyDescent="0.15">
      <c r="E854" s="16"/>
    </row>
    <row r="855" spans="5:5" x14ac:dyDescent="0.15">
      <c r="E855" s="16"/>
    </row>
    <row r="856" spans="5:5" x14ac:dyDescent="0.15">
      <c r="E856" s="16"/>
    </row>
    <row r="857" spans="5:5" x14ac:dyDescent="0.15">
      <c r="E857" s="16"/>
    </row>
    <row r="858" spans="5:5" x14ac:dyDescent="0.15">
      <c r="E858" s="16"/>
    </row>
    <row r="859" spans="5:5" x14ac:dyDescent="0.15">
      <c r="E859" s="16"/>
    </row>
    <row r="860" spans="5:5" x14ac:dyDescent="0.15">
      <c r="E860" s="16"/>
    </row>
    <row r="861" spans="5:5" x14ac:dyDescent="0.15">
      <c r="E861" s="16"/>
    </row>
    <row r="862" spans="5:5" x14ac:dyDescent="0.15">
      <c r="E862" s="16"/>
    </row>
    <row r="863" spans="5:5" x14ac:dyDescent="0.15">
      <c r="E863" s="16"/>
    </row>
    <row r="864" spans="5:5" x14ac:dyDescent="0.15">
      <c r="E864" s="16"/>
    </row>
    <row r="865" spans="5:5" x14ac:dyDescent="0.15">
      <c r="E865" s="16"/>
    </row>
    <row r="866" spans="5:5" x14ac:dyDescent="0.15">
      <c r="E866" s="16"/>
    </row>
    <row r="867" spans="5:5" x14ac:dyDescent="0.15">
      <c r="E867" s="16"/>
    </row>
    <row r="868" spans="5:5" x14ac:dyDescent="0.15">
      <c r="E868" s="16"/>
    </row>
    <row r="869" spans="5:5" x14ac:dyDescent="0.15">
      <c r="E869" s="16"/>
    </row>
    <row r="870" spans="5:5" x14ac:dyDescent="0.15">
      <c r="E870" s="16"/>
    </row>
    <row r="871" spans="5:5" x14ac:dyDescent="0.15">
      <c r="E871" s="16"/>
    </row>
    <row r="872" spans="5:5" x14ac:dyDescent="0.15">
      <c r="E872" s="16"/>
    </row>
    <row r="873" spans="5:5" x14ac:dyDescent="0.15">
      <c r="E873" s="16"/>
    </row>
    <row r="874" spans="5:5" x14ac:dyDescent="0.15">
      <c r="E874" s="16"/>
    </row>
    <row r="875" spans="5:5" x14ac:dyDescent="0.15">
      <c r="E875" s="16"/>
    </row>
    <row r="876" spans="5:5" x14ac:dyDescent="0.15">
      <c r="E876" s="16"/>
    </row>
    <row r="877" spans="5:5" x14ac:dyDescent="0.15">
      <c r="E877" s="16"/>
    </row>
    <row r="878" spans="5:5" x14ac:dyDescent="0.15">
      <c r="E878" s="16"/>
    </row>
    <row r="879" spans="5:5" x14ac:dyDescent="0.15">
      <c r="E879" s="16"/>
    </row>
    <row r="880" spans="5:5" x14ac:dyDescent="0.15">
      <c r="E880" s="16"/>
    </row>
    <row r="881" spans="5:5" x14ac:dyDescent="0.15">
      <c r="E881" s="16"/>
    </row>
    <row r="882" spans="5:5" x14ac:dyDescent="0.15">
      <c r="E882" s="16"/>
    </row>
    <row r="883" spans="5:5" x14ac:dyDescent="0.15">
      <c r="E883" s="16"/>
    </row>
    <row r="884" spans="5:5" x14ac:dyDescent="0.15">
      <c r="E884" s="16"/>
    </row>
    <row r="885" spans="5:5" x14ac:dyDescent="0.15">
      <c r="E885" s="16"/>
    </row>
    <row r="886" spans="5:5" x14ac:dyDescent="0.15">
      <c r="E886" s="16"/>
    </row>
    <row r="887" spans="5:5" x14ac:dyDescent="0.15">
      <c r="E887" s="16"/>
    </row>
    <row r="888" spans="5:5" x14ac:dyDescent="0.15">
      <c r="E888" s="16"/>
    </row>
    <row r="889" spans="5:5" x14ac:dyDescent="0.15">
      <c r="E889" s="16"/>
    </row>
    <row r="890" spans="5:5" x14ac:dyDescent="0.15">
      <c r="E890" s="16"/>
    </row>
    <row r="891" spans="5:5" x14ac:dyDescent="0.15">
      <c r="E891" s="16"/>
    </row>
    <row r="892" spans="5:5" x14ac:dyDescent="0.15">
      <c r="E892" s="16"/>
    </row>
    <row r="893" spans="5:5" x14ac:dyDescent="0.15">
      <c r="E893" s="16"/>
    </row>
    <row r="894" spans="5:5" x14ac:dyDescent="0.15">
      <c r="E894" s="16"/>
    </row>
    <row r="895" spans="5:5" x14ac:dyDescent="0.15">
      <c r="E895" s="16"/>
    </row>
    <row r="896" spans="5:5" x14ac:dyDescent="0.15">
      <c r="E896" s="16"/>
    </row>
    <row r="897" spans="5:5" x14ac:dyDescent="0.15">
      <c r="E897" s="16"/>
    </row>
    <row r="898" spans="5:5" x14ac:dyDescent="0.15">
      <c r="E898" s="16"/>
    </row>
    <row r="899" spans="5:5" x14ac:dyDescent="0.15">
      <c r="E899" s="16"/>
    </row>
    <row r="900" spans="5:5" x14ac:dyDescent="0.15">
      <c r="E900" s="16"/>
    </row>
    <row r="901" spans="5:5" x14ac:dyDescent="0.15">
      <c r="E901" s="16"/>
    </row>
    <row r="902" spans="5:5" x14ac:dyDescent="0.15">
      <c r="E902" s="16"/>
    </row>
    <row r="903" spans="5:5" x14ac:dyDescent="0.15">
      <c r="E903" s="16"/>
    </row>
    <row r="904" spans="5:5" x14ac:dyDescent="0.15">
      <c r="E904" s="16"/>
    </row>
    <row r="905" spans="5:5" x14ac:dyDescent="0.15">
      <c r="E905" s="16"/>
    </row>
    <row r="906" spans="5:5" x14ac:dyDescent="0.15">
      <c r="E906" s="16"/>
    </row>
    <row r="907" spans="5:5" x14ac:dyDescent="0.15">
      <c r="E907" s="16"/>
    </row>
    <row r="908" spans="5:5" x14ac:dyDescent="0.15">
      <c r="E908" s="16"/>
    </row>
    <row r="909" spans="5:5" x14ac:dyDescent="0.15">
      <c r="E909" s="16"/>
    </row>
    <row r="910" spans="5:5" x14ac:dyDescent="0.15">
      <c r="E910" s="16"/>
    </row>
    <row r="911" spans="5:5" x14ac:dyDescent="0.15">
      <c r="E911" s="16"/>
    </row>
    <row r="912" spans="5:5" x14ac:dyDescent="0.15">
      <c r="E912" s="16"/>
    </row>
    <row r="913" spans="5:5" x14ac:dyDescent="0.15">
      <c r="E913" s="16"/>
    </row>
    <row r="914" spans="5:5" x14ac:dyDescent="0.15">
      <c r="E914" s="16"/>
    </row>
    <row r="915" spans="5:5" x14ac:dyDescent="0.15">
      <c r="E915" s="16"/>
    </row>
    <row r="916" spans="5:5" x14ac:dyDescent="0.15">
      <c r="E916" s="16"/>
    </row>
    <row r="917" spans="5:5" x14ac:dyDescent="0.15">
      <c r="E917" s="16"/>
    </row>
    <row r="918" spans="5:5" x14ac:dyDescent="0.15">
      <c r="E918" s="16"/>
    </row>
    <row r="919" spans="5:5" x14ac:dyDescent="0.15">
      <c r="E919" s="16"/>
    </row>
    <row r="920" spans="5:5" x14ac:dyDescent="0.15">
      <c r="E920" s="16"/>
    </row>
    <row r="921" spans="5:5" x14ac:dyDescent="0.15">
      <c r="E921" s="16"/>
    </row>
    <row r="922" spans="5:5" x14ac:dyDescent="0.15">
      <c r="E922" s="16"/>
    </row>
    <row r="923" spans="5:5" x14ac:dyDescent="0.15">
      <c r="E923" s="16"/>
    </row>
    <row r="924" spans="5:5" x14ac:dyDescent="0.15">
      <c r="E924" s="16"/>
    </row>
    <row r="925" spans="5:5" x14ac:dyDescent="0.15">
      <c r="E925" s="16"/>
    </row>
    <row r="926" spans="5:5" x14ac:dyDescent="0.15">
      <c r="E926" s="16"/>
    </row>
    <row r="927" spans="5:5" x14ac:dyDescent="0.15">
      <c r="E927" s="16"/>
    </row>
    <row r="928" spans="5:5" x14ac:dyDescent="0.15">
      <c r="E928" s="16"/>
    </row>
    <row r="929" spans="5:5" x14ac:dyDescent="0.15">
      <c r="E929" s="16"/>
    </row>
    <row r="930" spans="5:5" x14ac:dyDescent="0.15">
      <c r="E930" s="16"/>
    </row>
    <row r="931" spans="5:5" x14ac:dyDescent="0.15">
      <c r="E931" s="16"/>
    </row>
    <row r="932" spans="5:5" x14ac:dyDescent="0.15">
      <c r="E932" s="16"/>
    </row>
    <row r="933" spans="5:5" x14ac:dyDescent="0.15">
      <c r="E933" s="16"/>
    </row>
    <row r="934" spans="5:5" x14ac:dyDescent="0.15">
      <c r="E934" s="16"/>
    </row>
    <row r="935" spans="5:5" x14ac:dyDescent="0.15">
      <c r="E935" s="16"/>
    </row>
    <row r="936" spans="5:5" x14ac:dyDescent="0.15">
      <c r="E936" s="16"/>
    </row>
    <row r="937" spans="5:5" x14ac:dyDescent="0.15">
      <c r="E937" s="16"/>
    </row>
    <row r="938" spans="5:5" x14ac:dyDescent="0.15">
      <c r="E938" s="16"/>
    </row>
    <row r="939" spans="5:5" x14ac:dyDescent="0.15">
      <c r="E939" s="16"/>
    </row>
    <row r="940" spans="5:5" x14ac:dyDescent="0.15">
      <c r="E940" s="16"/>
    </row>
    <row r="941" spans="5:5" x14ac:dyDescent="0.15">
      <c r="E941" s="16"/>
    </row>
    <row r="942" spans="5:5" x14ac:dyDescent="0.15">
      <c r="E942" s="16"/>
    </row>
    <row r="943" spans="5:5" x14ac:dyDescent="0.15">
      <c r="E943" s="16"/>
    </row>
    <row r="944" spans="5:5" x14ac:dyDescent="0.15">
      <c r="E944" s="16"/>
    </row>
    <row r="945" spans="5:5" x14ac:dyDescent="0.15">
      <c r="E945" s="16"/>
    </row>
    <row r="946" spans="5:5" x14ac:dyDescent="0.15">
      <c r="E946" s="16"/>
    </row>
    <row r="947" spans="5:5" x14ac:dyDescent="0.15">
      <c r="E947" s="16"/>
    </row>
    <row r="948" spans="5:5" x14ac:dyDescent="0.15">
      <c r="E948" s="16"/>
    </row>
    <row r="949" spans="5:5" x14ac:dyDescent="0.15">
      <c r="E949" s="16"/>
    </row>
    <row r="950" spans="5:5" x14ac:dyDescent="0.15">
      <c r="E950" s="16"/>
    </row>
    <row r="951" spans="5:5" x14ac:dyDescent="0.15">
      <c r="E951" s="16"/>
    </row>
    <row r="952" spans="5:5" x14ac:dyDescent="0.15">
      <c r="E952" s="16"/>
    </row>
    <row r="953" spans="5:5" x14ac:dyDescent="0.15">
      <c r="E953" s="16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C33" sqref="C33"/>
    </sheetView>
  </sheetViews>
  <sheetFormatPr defaultColWidth="9" defaultRowHeight="17.25" x14ac:dyDescent="0.15"/>
  <cols>
    <col min="1" max="1" width="9" style="3"/>
    <col min="2" max="2" width="9.75" style="3" customWidth="1"/>
    <col min="3" max="16384" width="9" style="3"/>
  </cols>
  <sheetData>
    <row r="1" spans="1:11" x14ac:dyDescent="0.15">
      <c r="A1" s="8" t="s">
        <v>1543</v>
      </c>
      <c r="B1" s="3" t="s">
        <v>1544</v>
      </c>
      <c r="D1" s="8" t="s">
        <v>1543</v>
      </c>
      <c r="E1" s="3" t="s">
        <v>1545</v>
      </c>
      <c r="H1" s="3" t="s">
        <v>1546</v>
      </c>
      <c r="I1" s="3" t="s">
        <v>1547</v>
      </c>
      <c r="J1" s="3" t="s">
        <v>1548</v>
      </c>
      <c r="K1" s="3" t="s">
        <v>1549</v>
      </c>
    </row>
    <row r="2" spans="1:11" x14ac:dyDescent="0.15">
      <c r="A2" s="8" t="s">
        <v>1550</v>
      </c>
      <c r="B2" s="3" t="s">
        <v>1551</v>
      </c>
      <c r="D2" s="8" t="s">
        <v>1550</v>
      </c>
      <c r="E2" s="3" t="s">
        <v>1552</v>
      </c>
      <c r="G2" s="3">
        <v>1</v>
      </c>
      <c r="H2" s="3" t="s">
        <v>1553</v>
      </c>
      <c r="I2" s="3" t="s">
        <v>1554</v>
      </c>
      <c r="J2" s="3" t="s">
        <v>1555</v>
      </c>
      <c r="K2" s="3" t="s">
        <v>1556</v>
      </c>
    </row>
    <row r="3" spans="1:11" x14ac:dyDescent="0.15">
      <c r="A3" s="8" t="s">
        <v>1557</v>
      </c>
      <c r="B3" s="3" t="s">
        <v>1558</v>
      </c>
      <c r="D3" s="8" t="s">
        <v>1557</v>
      </c>
      <c r="E3" s="3" t="s">
        <v>1559</v>
      </c>
      <c r="G3" s="3">
        <v>2</v>
      </c>
      <c r="H3" s="3" t="s">
        <v>1560</v>
      </c>
      <c r="I3" s="3" t="s">
        <v>1561</v>
      </c>
      <c r="J3" s="3" t="s">
        <v>1562</v>
      </c>
      <c r="K3" s="3" t="s">
        <v>1563</v>
      </c>
    </row>
    <row r="4" spans="1:11" x14ac:dyDescent="0.15">
      <c r="A4" s="8" t="s">
        <v>1564</v>
      </c>
      <c r="B4" s="3" t="s">
        <v>1565</v>
      </c>
      <c r="D4" s="8" t="s">
        <v>1564</v>
      </c>
      <c r="E4" s="3" t="s">
        <v>1566</v>
      </c>
      <c r="G4" s="3">
        <v>3</v>
      </c>
      <c r="H4" s="3">
        <v>1103</v>
      </c>
      <c r="I4" s="3" t="s">
        <v>1567</v>
      </c>
      <c r="J4" s="3" t="s">
        <v>1568</v>
      </c>
      <c r="K4" s="3" t="s">
        <v>1569</v>
      </c>
    </row>
    <row r="5" spans="1:11" x14ac:dyDescent="0.15">
      <c r="A5" s="8" t="s">
        <v>1570</v>
      </c>
      <c r="B5" s="3" t="s">
        <v>1571</v>
      </c>
      <c r="D5" s="8" t="s">
        <v>1570</v>
      </c>
      <c r="E5" s="3" t="s">
        <v>1572</v>
      </c>
      <c r="G5" s="3">
        <v>4</v>
      </c>
      <c r="H5" s="3" t="s">
        <v>1573</v>
      </c>
      <c r="I5" s="3" t="s">
        <v>1574</v>
      </c>
      <c r="J5" s="3" t="s">
        <v>1575</v>
      </c>
      <c r="K5" s="3" t="s">
        <v>1576</v>
      </c>
    </row>
    <row r="6" spans="1:11" x14ac:dyDescent="0.15">
      <c r="A6" s="8" t="s">
        <v>1577</v>
      </c>
      <c r="B6" s="3" t="s">
        <v>1578</v>
      </c>
      <c r="G6" s="3">
        <v>5</v>
      </c>
      <c r="H6" s="3" t="s">
        <v>1579</v>
      </c>
      <c r="I6" s="3" t="s">
        <v>1580</v>
      </c>
      <c r="J6" s="3" t="s">
        <v>1581</v>
      </c>
      <c r="K6" s="3" t="s">
        <v>1582</v>
      </c>
    </row>
    <row r="7" spans="1:11" x14ac:dyDescent="0.15">
      <c r="G7" s="3">
        <v>6</v>
      </c>
      <c r="H7" s="3" t="s">
        <v>1583</v>
      </c>
      <c r="I7" s="3" t="s">
        <v>1584</v>
      </c>
      <c r="J7" s="3" t="s">
        <v>1585</v>
      </c>
      <c r="K7" s="3" t="s">
        <v>1586</v>
      </c>
    </row>
    <row r="8" spans="1:11" x14ac:dyDescent="0.15">
      <c r="G8" s="3">
        <v>7</v>
      </c>
      <c r="H8" s="3" t="s">
        <v>1587</v>
      </c>
      <c r="I8" s="3" t="s">
        <v>1588</v>
      </c>
      <c r="J8" s="3" t="s">
        <v>1589</v>
      </c>
      <c r="K8" s="3" t="s">
        <v>1590</v>
      </c>
    </row>
    <row r="9" spans="1:11" x14ac:dyDescent="0.15">
      <c r="G9" s="3">
        <v>8</v>
      </c>
      <c r="H9" s="3" t="s">
        <v>1591</v>
      </c>
      <c r="I9" s="3" t="s">
        <v>1592</v>
      </c>
      <c r="J9" s="3" t="s">
        <v>1593</v>
      </c>
      <c r="K9" s="3" t="s">
        <v>1594</v>
      </c>
    </row>
    <row r="10" spans="1:11" x14ac:dyDescent="0.15">
      <c r="G10" s="3">
        <v>9</v>
      </c>
      <c r="H10" s="3" t="s">
        <v>1595</v>
      </c>
      <c r="I10" s="3" t="s">
        <v>1596</v>
      </c>
      <c r="J10" s="3" t="s">
        <v>1597</v>
      </c>
      <c r="K10" s="3" t="s">
        <v>1598</v>
      </c>
    </row>
    <row r="11" spans="1:11" x14ac:dyDescent="0.15">
      <c r="G11" s="3">
        <v>10</v>
      </c>
      <c r="H11" s="3" t="s">
        <v>1599</v>
      </c>
      <c r="I11" s="3" t="s">
        <v>1600</v>
      </c>
      <c r="J11" s="3" t="s">
        <v>1601</v>
      </c>
      <c r="K11" s="3" t="s">
        <v>1602</v>
      </c>
    </row>
    <row r="12" spans="1:11" x14ac:dyDescent="0.15">
      <c r="G12" s="3">
        <v>11</v>
      </c>
      <c r="H12" s="3" t="s">
        <v>1603</v>
      </c>
      <c r="I12" s="3" t="s">
        <v>1604</v>
      </c>
      <c r="J12" s="3" t="s">
        <v>1605</v>
      </c>
      <c r="K12" s="3" t="s">
        <v>1606</v>
      </c>
    </row>
    <row r="13" spans="1:11" x14ac:dyDescent="0.15">
      <c r="G13" s="3">
        <v>12</v>
      </c>
      <c r="H13" s="3" t="s">
        <v>1607</v>
      </c>
      <c r="I13" s="3" t="s">
        <v>1608</v>
      </c>
      <c r="J13" s="3" t="s">
        <v>1609</v>
      </c>
      <c r="K13" s="3" t="s">
        <v>1610</v>
      </c>
    </row>
    <row r="14" spans="1:11" x14ac:dyDescent="0.15">
      <c r="G14" s="3">
        <v>13</v>
      </c>
      <c r="H14" s="3" t="s">
        <v>1611</v>
      </c>
      <c r="I14" s="3" t="s">
        <v>1612</v>
      </c>
      <c r="J14" s="3" t="s">
        <v>1613</v>
      </c>
      <c r="K14" s="3" t="s">
        <v>1614</v>
      </c>
    </row>
    <row r="15" spans="1:11" x14ac:dyDescent="0.15">
      <c r="G15" s="3">
        <v>14</v>
      </c>
      <c r="H15" s="3" t="s">
        <v>1615</v>
      </c>
      <c r="I15" s="3" t="s">
        <v>1616</v>
      </c>
      <c r="J15" s="3" t="s">
        <v>1617</v>
      </c>
      <c r="K15" s="3" t="s">
        <v>1618</v>
      </c>
    </row>
    <row r="16" spans="1:11" x14ac:dyDescent="0.15">
      <c r="G16" s="3">
        <v>15</v>
      </c>
      <c r="H16" s="3" t="s">
        <v>1619</v>
      </c>
      <c r="I16" s="3" t="s">
        <v>1620</v>
      </c>
      <c r="J16" s="3" t="s">
        <v>1621</v>
      </c>
    </row>
    <row r="17" spans="7:15" x14ac:dyDescent="0.15">
      <c r="G17" s="3">
        <v>16</v>
      </c>
      <c r="H17" s="3" t="s">
        <v>1622</v>
      </c>
      <c r="I17" s="3" t="s">
        <v>1623</v>
      </c>
      <c r="J17" s="3" t="s">
        <v>1624</v>
      </c>
    </row>
    <row r="18" spans="7:15" x14ac:dyDescent="0.15">
      <c r="G18" s="3">
        <v>17</v>
      </c>
      <c r="H18" s="3" t="s">
        <v>1625</v>
      </c>
      <c r="I18" s="3" t="s">
        <v>1626</v>
      </c>
      <c r="J18" s="3" t="s">
        <v>1627</v>
      </c>
      <c r="O18" s="3">
        <f>22+8+20</f>
        <v>50</v>
      </c>
    </row>
    <row r="19" spans="7:15" x14ac:dyDescent="0.15">
      <c r="G19" s="3">
        <v>18</v>
      </c>
      <c r="H19" s="3" t="s">
        <v>1628</v>
      </c>
      <c r="I19" s="3" t="s">
        <v>1629</v>
      </c>
      <c r="J19" s="3" t="s">
        <v>1630</v>
      </c>
    </row>
    <row r="20" spans="7:15" x14ac:dyDescent="0.15">
      <c r="G20" s="3">
        <v>19</v>
      </c>
      <c r="H20" s="3" t="s">
        <v>1631</v>
      </c>
      <c r="I20" s="3" t="s">
        <v>1632</v>
      </c>
      <c r="J20" s="3" t="s">
        <v>1633</v>
      </c>
    </row>
    <row r="21" spans="7:15" x14ac:dyDescent="0.15">
      <c r="G21" s="3">
        <v>20</v>
      </c>
      <c r="H21" s="3" t="s">
        <v>1634</v>
      </c>
      <c r="I21" s="3" t="s">
        <v>1635</v>
      </c>
      <c r="J21" s="3" t="s">
        <v>1636</v>
      </c>
    </row>
    <row r="22" spans="7:15" x14ac:dyDescent="0.15">
      <c r="G22" s="3">
        <v>21</v>
      </c>
      <c r="H22" s="3" t="s">
        <v>1637</v>
      </c>
      <c r="I22" s="3" t="s">
        <v>1638</v>
      </c>
      <c r="J22" s="3" t="s">
        <v>1639</v>
      </c>
    </row>
    <row r="23" spans="7:15" x14ac:dyDescent="0.15">
      <c r="G23" s="3">
        <v>22</v>
      </c>
      <c r="H23" s="3" t="s">
        <v>1640</v>
      </c>
      <c r="I23" s="3" t="s">
        <v>1641</v>
      </c>
      <c r="J23" s="3">
        <v>4201</v>
      </c>
    </row>
    <row r="24" spans="7:15" x14ac:dyDescent="0.15">
      <c r="G24" s="3">
        <v>23</v>
      </c>
      <c r="H24" s="3" t="s">
        <v>1642</v>
      </c>
      <c r="I24" s="3" t="s">
        <v>1643</v>
      </c>
      <c r="J24" s="3" t="s">
        <v>1644</v>
      </c>
    </row>
    <row r="25" spans="7:15" x14ac:dyDescent="0.15">
      <c r="G25" s="3">
        <v>24</v>
      </c>
      <c r="H25" s="3" t="s">
        <v>1645</v>
      </c>
      <c r="I25" s="3" t="s">
        <v>1646</v>
      </c>
      <c r="J25" s="3" t="s">
        <v>1647</v>
      </c>
    </row>
    <row r="26" spans="7:15" x14ac:dyDescent="0.15">
      <c r="G26" s="3">
        <v>25</v>
      </c>
      <c r="H26" s="3" t="s">
        <v>1648</v>
      </c>
      <c r="J26" s="3" t="s">
        <v>1649</v>
      </c>
    </row>
    <row r="27" spans="7:15" x14ac:dyDescent="0.15">
      <c r="G27" s="3">
        <v>26</v>
      </c>
      <c r="H27" s="3" t="s">
        <v>1650</v>
      </c>
      <c r="J27" s="3" t="s">
        <v>1651</v>
      </c>
    </row>
    <row r="28" spans="7:15" x14ac:dyDescent="0.15">
      <c r="G28" s="3">
        <v>27</v>
      </c>
      <c r="H28" s="3" t="s">
        <v>1652</v>
      </c>
      <c r="J28" s="3" t="s">
        <v>1653</v>
      </c>
    </row>
    <row r="29" spans="7:15" x14ac:dyDescent="0.15">
      <c r="G29" s="3">
        <v>28</v>
      </c>
      <c r="H29" s="3" t="s">
        <v>1654</v>
      </c>
      <c r="J29" s="3" t="s">
        <v>1655</v>
      </c>
    </row>
    <row r="30" spans="7:15" x14ac:dyDescent="0.15">
      <c r="G30" s="3">
        <v>29</v>
      </c>
      <c r="H30" s="3" t="s">
        <v>1656</v>
      </c>
      <c r="J30" s="3" t="s">
        <v>1657</v>
      </c>
    </row>
    <row r="31" spans="7:15" x14ac:dyDescent="0.15">
      <c r="G31" s="3">
        <v>30</v>
      </c>
      <c r="H31" s="3" t="s">
        <v>1658</v>
      </c>
    </row>
    <row r="32" spans="7:15" x14ac:dyDescent="0.15">
      <c r="G32" s="3">
        <v>31</v>
      </c>
      <c r="H32" s="3" t="s">
        <v>1659</v>
      </c>
    </row>
    <row r="33" spans="7:8" x14ac:dyDescent="0.15">
      <c r="G33" s="3">
        <v>32</v>
      </c>
      <c r="H33" s="3" t="s">
        <v>1660</v>
      </c>
    </row>
    <row r="34" spans="7:8" x14ac:dyDescent="0.15">
      <c r="G34" s="3">
        <v>33</v>
      </c>
      <c r="H34" s="3" t="s">
        <v>1661</v>
      </c>
    </row>
    <row r="35" spans="7:8" x14ac:dyDescent="0.15">
      <c r="G35" s="3">
        <v>34</v>
      </c>
      <c r="H35" s="3" t="s">
        <v>1662</v>
      </c>
    </row>
    <row r="36" spans="7:8" x14ac:dyDescent="0.15">
      <c r="G36" s="3">
        <v>35</v>
      </c>
      <c r="H36" s="3" t="s">
        <v>1663</v>
      </c>
    </row>
    <row r="37" spans="7:8" x14ac:dyDescent="0.15">
      <c r="G37" s="3">
        <v>36</v>
      </c>
      <c r="H37" s="3" t="s">
        <v>1664</v>
      </c>
    </row>
    <row r="38" spans="7:8" x14ac:dyDescent="0.15">
      <c r="G38" s="3">
        <v>37</v>
      </c>
      <c r="H38" s="3" t="s">
        <v>1665</v>
      </c>
    </row>
    <row r="39" spans="7:8" x14ac:dyDescent="0.15">
      <c r="G39" s="3">
        <v>38</v>
      </c>
      <c r="H39" s="3" t="s">
        <v>1666</v>
      </c>
    </row>
    <row r="40" spans="7:8" x14ac:dyDescent="0.15">
      <c r="G40" s="3">
        <v>39</v>
      </c>
      <c r="H40" s="3" t="s">
        <v>1667</v>
      </c>
    </row>
    <row r="41" spans="7:8" x14ac:dyDescent="0.15">
      <c r="G41" s="3">
        <v>40</v>
      </c>
      <c r="H41" s="3" t="s">
        <v>1668</v>
      </c>
    </row>
    <row r="42" spans="7:8" x14ac:dyDescent="0.15">
      <c r="G42" s="3">
        <v>41</v>
      </c>
      <c r="H42" s="3" t="s">
        <v>1669</v>
      </c>
    </row>
    <row r="43" spans="7:8" x14ac:dyDescent="0.15">
      <c r="G43" s="3">
        <v>42</v>
      </c>
      <c r="H43" s="3" t="s">
        <v>1670</v>
      </c>
    </row>
    <row r="44" spans="7:8" x14ac:dyDescent="0.15">
      <c r="G44" s="3">
        <v>43</v>
      </c>
      <c r="H44" s="3" t="s">
        <v>1671</v>
      </c>
    </row>
    <row r="45" spans="7:8" x14ac:dyDescent="0.15">
      <c r="G45" s="3">
        <v>44</v>
      </c>
      <c r="H45" s="3" t="s">
        <v>1672</v>
      </c>
    </row>
    <row r="46" spans="7:8" x14ac:dyDescent="0.15">
      <c r="G46" s="3">
        <v>45</v>
      </c>
      <c r="H46" s="3" t="s">
        <v>1673</v>
      </c>
    </row>
    <row r="47" spans="7:8" x14ac:dyDescent="0.15">
      <c r="G47" s="3">
        <v>46</v>
      </c>
      <c r="H47" s="3" t="s">
        <v>1674</v>
      </c>
    </row>
    <row r="48" spans="7:8" x14ac:dyDescent="0.15">
      <c r="G48" s="3">
        <v>47</v>
      </c>
      <c r="H48" s="3" t="s">
        <v>1675</v>
      </c>
    </row>
    <row r="49" spans="7:8" x14ac:dyDescent="0.15">
      <c r="G49" s="3">
        <v>48</v>
      </c>
      <c r="H49" s="3" t="s">
        <v>1676</v>
      </c>
    </row>
    <row r="50" spans="7:8" x14ac:dyDescent="0.15">
      <c r="G50" s="3">
        <v>49</v>
      </c>
      <c r="H50" s="3" t="s">
        <v>1677</v>
      </c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5" sqref="A35:A38"/>
    </sheetView>
  </sheetViews>
  <sheetFormatPr defaultColWidth="9" defaultRowHeight="17.25" x14ac:dyDescent="0.15"/>
  <cols>
    <col min="1" max="1" width="18.625" style="3" customWidth="1"/>
    <col min="2" max="2" width="9" style="3"/>
    <col min="3" max="3" width="4.875" style="3" customWidth="1"/>
    <col min="4" max="4" width="7.75" style="3" customWidth="1"/>
    <col min="5" max="16384" width="9" style="3"/>
  </cols>
  <sheetData>
    <row r="1" spans="1:7" x14ac:dyDescent="0.15">
      <c r="A1" s="3" t="s">
        <v>1678</v>
      </c>
      <c r="D1" s="3" t="s">
        <v>1679</v>
      </c>
      <c r="E1" s="3" t="s">
        <v>1680</v>
      </c>
      <c r="F1" s="3" t="s">
        <v>1681</v>
      </c>
      <c r="G1" s="3" t="s">
        <v>1682</v>
      </c>
    </row>
    <row r="2" spans="1:7" x14ac:dyDescent="0.15">
      <c r="A2" s="2">
        <v>41066</v>
      </c>
      <c r="C2" s="8" t="s">
        <v>1543</v>
      </c>
      <c r="D2" s="3" t="s">
        <v>1683</v>
      </c>
    </row>
    <row r="3" spans="1:7" x14ac:dyDescent="0.15">
      <c r="C3" s="8" t="s">
        <v>1550</v>
      </c>
      <c r="D3" s="3" t="s">
        <v>1683</v>
      </c>
      <c r="E3" s="3" t="s">
        <v>1684</v>
      </c>
    </row>
    <row r="4" spans="1:7" x14ac:dyDescent="0.15">
      <c r="A4" s="3" t="s">
        <v>1685</v>
      </c>
      <c r="C4" s="8" t="s">
        <v>1557</v>
      </c>
      <c r="D4" s="3" t="s">
        <v>1683</v>
      </c>
      <c r="E4" s="3" t="s">
        <v>1686</v>
      </c>
      <c r="F4" s="3" t="s">
        <v>1687</v>
      </c>
    </row>
    <row r="5" spans="1:7" x14ac:dyDescent="0.15">
      <c r="C5" s="8" t="s">
        <v>1564</v>
      </c>
      <c r="D5" s="3" t="s">
        <v>1683</v>
      </c>
      <c r="E5" s="3" t="s">
        <v>1688</v>
      </c>
      <c r="F5" s="3" t="s">
        <v>1689</v>
      </c>
    </row>
    <row r="6" spans="1:7" x14ac:dyDescent="0.15">
      <c r="C6" s="8" t="s">
        <v>1570</v>
      </c>
      <c r="D6" s="3" t="s">
        <v>1683</v>
      </c>
      <c r="F6" s="3" t="s">
        <v>1690</v>
      </c>
      <c r="G6" s="3" t="s">
        <v>1691</v>
      </c>
    </row>
    <row r="7" spans="1:7" x14ac:dyDescent="0.15">
      <c r="C7" s="8" t="s">
        <v>1577</v>
      </c>
      <c r="D7" s="3" t="s">
        <v>1683</v>
      </c>
      <c r="G7" s="3" t="s">
        <v>1692</v>
      </c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4" sqref="E14"/>
    </sheetView>
  </sheetViews>
  <sheetFormatPr defaultColWidth="9" defaultRowHeight="17.25" x14ac:dyDescent="0.15"/>
  <cols>
    <col min="1" max="1" width="9" style="3"/>
    <col min="2" max="2" width="55.25" style="3" customWidth="1"/>
    <col min="3" max="3" width="9" style="3"/>
    <col min="4" max="4" width="55.25" style="3" customWidth="1"/>
    <col min="5" max="5" width="9" style="3"/>
    <col min="6" max="6" width="27.5" style="3" customWidth="1"/>
    <col min="7" max="16384" width="9" style="3"/>
  </cols>
  <sheetData>
    <row r="1" spans="1:6" x14ac:dyDescent="0.15">
      <c r="A1" s="3" t="s">
        <v>1693</v>
      </c>
      <c r="B1" s="3" t="s">
        <v>1694</v>
      </c>
    </row>
    <row r="2" spans="1:6" x14ac:dyDescent="0.15">
      <c r="A2" s="3" t="s">
        <v>1695</v>
      </c>
      <c r="B2" s="3" t="s">
        <v>1696</v>
      </c>
    </row>
    <row r="3" spans="1:6" x14ac:dyDescent="0.15">
      <c r="A3" s="3" t="s">
        <v>1697</v>
      </c>
      <c r="B3" s="3" t="s">
        <v>1698</v>
      </c>
    </row>
    <row r="4" spans="1:6" x14ac:dyDescent="0.15">
      <c r="A4" s="17" t="s">
        <v>1699</v>
      </c>
      <c r="B4" s="17" t="s">
        <v>1700</v>
      </c>
      <c r="C4" s="3" t="s">
        <v>1701</v>
      </c>
      <c r="D4" s="3" t="s">
        <v>1702</v>
      </c>
    </row>
    <row r="5" spans="1:6" x14ac:dyDescent="0.15">
      <c r="A5" s="17"/>
      <c r="B5" s="17"/>
      <c r="C5" s="3" t="s">
        <v>1703</v>
      </c>
      <c r="D5" s="3" t="s">
        <v>1704</v>
      </c>
      <c r="E5" s="3" t="s">
        <v>1705</v>
      </c>
      <c r="F5" s="3" t="s">
        <v>1706</v>
      </c>
    </row>
    <row r="6" spans="1:6" x14ac:dyDescent="0.15">
      <c r="A6" s="3" t="s">
        <v>1707</v>
      </c>
      <c r="B6" s="3" t="s">
        <v>1708</v>
      </c>
    </row>
    <row r="7" spans="1:6" x14ac:dyDescent="0.15">
      <c r="A7" s="17" t="s">
        <v>1709</v>
      </c>
      <c r="B7" s="17" t="s">
        <v>1710</v>
      </c>
      <c r="C7" s="3" t="s">
        <v>1711</v>
      </c>
      <c r="D7" s="3" t="s">
        <v>1702</v>
      </c>
    </row>
    <row r="8" spans="1:6" x14ac:dyDescent="0.15">
      <c r="A8" s="17"/>
      <c r="B8" s="17"/>
      <c r="C8" s="3" t="s">
        <v>1712</v>
      </c>
      <c r="D8" s="3" t="s">
        <v>1704</v>
      </c>
      <c r="E8" s="3" t="s">
        <v>1713</v>
      </c>
      <c r="F8" s="3" t="s">
        <v>1706</v>
      </c>
    </row>
    <row r="9" spans="1:6" x14ac:dyDescent="0.15">
      <c r="A9" s="3" t="s">
        <v>1714</v>
      </c>
      <c r="B9" s="3" t="s">
        <v>1715</v>
      </c>
    </row>
    <row r="10" spans="1:6" x14ac:dyDescent="0.15">
      <c r="A10" s="17" t="s">
        <v>1716</v>
      </c>
      <c r="B10" s="17" t="s">
        <v>1717</v>
      </c>
      <c r="C10" s="3" t="s">
        <v>1718</v>
      </c>
      <c r="D10" s="3" t="s">
        <v>1702</v>
      </c>
    </row>
    <row r="11" spans="1:6" x14ac:dyDescent="0.15">
      <c r="A11" s="17"/>
      <c r="B11" s="17"/>
      <c r="C11" s="3" t="s">
        <v>1719</v>
      </c>
      <c r="D11" s="3" t="s">
        <v>1704</v>
      </c>
      <c r="E11" s="3" t="s">
        <v>1720</v>
      </c>
      <c r="F11" s="3" t="s">
        <v>1706</v>
      </c>
    </row>
  </sheetData>
  <mergeCells count="6">
    <mergeCell ref="A4:A5"/>
    <mergeCell ref="A7:A8"/>
    <mergeCell ref="A10:A11"/>
    <mergeCell ref="B4:B5"/>
    <mergeCell ref="B7:B8"/>
    <mergeCell ref="B10:B11"/>
  </mergeCells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英雄配置</vt:lpstr>
      <vt:lpstr>被动辅助表</vt:lpstr>
      <vt:lpstr>辅助表</vt:lpstr>
      <vt:lpstr>运算表</vt:lpstr>
      <vt:lpstr>技能尾数设定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2018-04-12T03:16:00Z</dcterms:created>
  <dcterms:modified xsi:type="dcterms:W3CDTF">2018-05-17T07:02:28Z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KSOReadingLayout">
    <vt:bool>true</vt:bool>
  </property>
</Properties>
</file>